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t-minamikawa\Box\20_共同_財務課財政係\12 ホームページ・広報・情報公開・統計八雲\ホームページ・広報\R6決算\【R8.9.16まで】令和６年度財政状況資料集の作成について（２回目）\②回答\"/>
    </mc:Choice>
  </mc:AlternateContent>
  <xr:revisionPtr revIDLastSave="0" documentId="13_ncr:1_{CBF3470C-BAAD-4D62-B90F-A283FC707951}"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8" i="10" l="1"/>
  <c r="AO37" i="10"/>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U38" i="10"/>
  <c r="C38" i="10"/>
  <c r="CO37" i="10"/>
  <c r="BW37" i="10"/>
  <c r="BE37" i="10"/>
  <c r="C37" i="10"/>
  <c r="CO36" i="10"/>
  <c r="BW36" i="10"/>
  <c r="BE36" i="10"/>
  <c r="C36" i="10"/>
  <c r="CO35" i="10"/>
  <c r="BW35" i="10"/>
  <c r="BE35" i="10"/>
  <c r="C35" i="10"/>
  <c r="CO34" i="10"/>
  <c r="BW34" i="10"/>
  <c r="BE34" i="10"/>
  <c r="C34" i="10"/>
  <c r="U34" i="10" s="1"/>
  <c r="U35" i="10" l="1"/>
  <c r="U36" i="10" s="1"/>
  <c r="U37" i="10" s="1"/>
  <c r="AM34" i="10"/>
  <c r="AM35" i="10" s="1"/>
  <c r="AM36" i="10" s="1"/>
  <c r="AM37" i="10" s="1"/>
  <c r="AM38"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<sst xmlns="http://schemas.openxmlformats.org/spreadsheetml/2006/main" count="1113" uniqueCount="576">
  <si>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</si>
  <si>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</si>
  <si>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</si>
  <si>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</si>
  <si>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</si>
  <si>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</si>
  <si>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</si>
  <si>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</si>
  <si>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</si>
  <si>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</si>
  <si>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</si>
  <si>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</si>
  <si>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</si>
  <si>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</si>
  <si>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</si>
  <si>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</si>
  <si>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</si>
  <si>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</si>
  <si>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</si>
  <si>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</si>
  <si>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</si>
  <si>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</si>
  <si>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</si>
  <si>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</si>
  <si>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</si>
  <si>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</si>
  <si>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</si>
  <si>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</si>
  <si>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</si>
  <si>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</si>
  <si>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</si>
  <si>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</si>
  <si>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</si>
  <si>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</si>
  <si>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</si>
  <si>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</si>
  <si>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</si>
  <si>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</si>
  <si>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</si>
  <si>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</si>
  <si>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</si>
  <si>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</si>
  <si>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</si>
  <si>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</si>
  <si>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</si>
  <si>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</si>
  <si>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</si>
  <si>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</si>
  <si>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</si>
  <si>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</si>
  <si>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</si>
  <si>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</si>
  <si>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</si>
  <si>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</si>
  <si>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</si>
  <si>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</si>
  <si>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</si>
  <si>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</si>
  <si>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</si>
  <si>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</si>
  <si>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</si>
  <si>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</si>
  <si>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</si>
  <si>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</si>
  <si>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</si>
  <si>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</si>
  <si>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</si>
  <si>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</si>
  <si>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</si>
  <si>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</si>
  <si>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</si>
  <si>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</si>
  <si>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</si>
  <si>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</si>
  <si>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</si>
  <si>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</si>
  <si>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</si>
  <si>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</si>
  <si>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</si>
  <si>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北海道</t>
    <phoneticPr fontId="5"/>
  </si>
  <si>
    <t>市町村類型</t>
    <phoneticPr fontId="5"/>
  </si>
  <si>
    <t>Ⅳ－０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</si>
  <si>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</si>
  <si>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</si>
  <si>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</si>
  <si>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</si>
  <si>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</si>
  <si>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</si>
  <si>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</si>
  <si>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</si>
  <si>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</si>
  <si>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</si>
  <si>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</si>
  <si>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</si>
  <si>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八雲町</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</si>
  <si>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</si>
  <si>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</si>
  <si>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</si>
  <si>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</si>
  <si>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</si>
  <si>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</si>
  <si>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</si>
  <si>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</si>
  <si>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</si>
  <si>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</si>
  <si>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</si>
  <si>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</si>
  <si>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</si>
  <si>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</si>
  <si>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</si>
  <si>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</si>
  <si>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</si>
  <si>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</si>
  <si>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</si>
  <si>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</si>
  <si>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</si>
  <si>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</si>
  <si>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</si>
  <si>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</si>
  <si>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</si>
  <si>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</si>
  <si>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</si>
  <si>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</si>
  <si>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</si>
  <si>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</si>
  <si>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</si>
  <si>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</si>
  <si>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</si>
  <si>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</si>
  <si>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</si>
  <si>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</si>
  <si>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</si>
  <si>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</si>
  <si>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</si>
  <si>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</si>
  <si>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</si>
  <si>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</si>
  <si>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</si>
  <si>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</si>
  <si>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</si>
  <si>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</si>
  <si>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-1.8</t>
    <phoneticPr fontId="5"/>
  </si>
  <si>
    <t>基準財政需要額</t>
    <phoneticPr fontId="25"/>
  </si>
  <si>
    <t>うち日本人(％)</t>
    <phoneticPr fontId="5"/>
  </si>
  <si>
    <t>-2.0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</si>
  <si>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</si>
  <si>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</si>
  <si>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</si>
  <si>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</si>
  <si>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</si>
  <si>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</si>
  <si>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</si>
  <si>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</si>
  <si>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</si>
  <si>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</si>
  <si>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</si>
  <si>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</si>
  <si>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</si>
  <si>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</si>
  <si>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</si>
  <si>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</si>
  <si>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</si>
  <si>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</si>
  <si>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</si>
  <si>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</si>
  <si>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</si>
  <si>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</si>
  <si>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</si>
  <si>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</si>
  <si>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</si>
  <si>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</si>
  <si>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</si>
  <si>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</si>
  <si>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</si>
  <si>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</si>
  <si>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</si>
  <si>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</si>
  <si>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</si>
  <si>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</si>
  <si>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</si>
  <si>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</si>
  <si>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</si>
  <si>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</si>
  <si>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</si>
  <si>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</si>
  <si>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</si>
  <si>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</si>
  <si>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</si>
  <si>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</si>
  <si>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</si>
  <si>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</si>
  <si>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</si>
  <si>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</si>
  <si>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</si>
  <si>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</si>
  <si>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</si>
  <si>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</si>
  <si>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</si>
  <si>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</si>
  <si>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</si>
  <si>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</si>
  <si>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</si>
  <si>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</si>
  <si>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</si>
  <si>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北海道八雲町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</si>
  <si>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</si>
  <si>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</si>
  <si>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</si>
  <si>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</si>
  <si>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</si>
  <si>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</si>
  <si>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</si>
  <si>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</si>
  <si>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</si>
  <si>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</si>
  <si>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</si>
  <si>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</si>
  <si>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</si>
  <si>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</si>
  <si>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</si>
  <si>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</si>
  <si>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</si>
  <si>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</si>
  <si>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</si>
  <si>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</si>
  <si>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</si>
  <si>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</si>
  <si>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</si>
  <si>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</si>
  <si>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</si>
  <si>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</si>
  <si>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</si>
  <si>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</si>
  <si>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</si>
  <si>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</si>
  <si>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</si>
  <si>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</si>
  <si>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</si>
  <si>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</si>
  <si>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</si>
  <si>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</si>
  <si>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</si>
  <si>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</si>
  <si>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</si>
  <si>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</si>
  <si>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</si>
  <si>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</si>
  <si>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</si>
  <si>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</si>
  <si>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</si>
  <si>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</si>
  <si>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</si>
  <si>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</si>
  <si>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</si>
  <si>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</si>
  <si>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</si>
  <si>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</si>
  <si>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</si>
  <si>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</si>
  <si>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</si>
  <si>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</si>
  <si>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</si>
  <si>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</si>
  <si>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</si>
  <si>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</si>
  <si>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</si>
  <si>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</si>
  <si>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</si>
  <si>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</si>
  <si>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</si>
  <si>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</si>
  <si>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</si>
  <si>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</si>
  <si>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</si>
  <si>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</si>
  <si>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</si>
  <si>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</si>
  <si>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</si>
  <si>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</si>
  <si>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</si>
  <si>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</si>
  <si>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</si>
  <si>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</si>
  <si>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</si>
  <si>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</si>
  <si>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</si>
  <si>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</si>
  <si>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</si>
  <si>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</si>
  <si>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</si>
  <si>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</si>
  <si>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</si>
  <si>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</si>
  <si>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</si>
  <si>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</si>
  <si>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</si>
  <si>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</si>
  <si>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</si>
  <si>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</si>
  <si>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</si>
  <si>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</si>
  <si>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</si>
  <si>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</si>
  <si>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</si>
  <si>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</si>
  <si>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</si>
  <si>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</si>
  <si>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</si>
  <si>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</si>
  <si>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</si>
  <si>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</si>
  <si>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</si>
  <si>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</si>
  <si>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</si>
  <si>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</si>
  <si>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</si>
  <si>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</si>
  <si>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</si>
  <si>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</si>
  <si>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</si>
  <si>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</si>
  <si>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</si>
  <si>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</si>
  <si>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</si>
  <si>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</si>
  <si>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</si>
  <si>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</si>
  <si>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</si>
  <si>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簡易水道</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</si>
  <si>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</si>
  <si>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</si>
  <si>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</si>
  <si>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</si>
  <si>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</si>
  <si>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</si>
  <si>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</si>
  <si>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</si>
  <si>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</si>
  <si>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</si>
  <si>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</si>
  <si>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</si>
  <si>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</si>
  <si>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</si>
  <si>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</si>
  <si>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</si>
  <si>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</si>
  <si>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</si>
  <si>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</si>
  <si>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</si>
  <si>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</si>
  <si>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</si>
  <si>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</si>
  <si>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</si>
  <si>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</si>
  <si>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</si>
  <si>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北海道八雲町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</si>
  <si>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</si>
  <si>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</si>
  <si>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</si>
  <si>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</si>
  <si>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</si>
  <si>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</si>
  <si>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</si>
  <si>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</si>
  <si>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</si>
  <si>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</si>
  <si>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</si>
  <si>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</si>
  <si>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</si>
  <si>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</si>
  <si>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</si>
  <si>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</si>
  <si>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</si>
  <si>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</si>
  <si>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</si>
  <si>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</si>
  <si>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</si>
  <si>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</si>
  <si>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</si>
  <si>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</si>
  <si>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</si>
  <si>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</si>
  <si>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</si>
  <si>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</si>
  <si>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</si>
  <si>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</si>
  <si>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</si>
  <si>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</si>
  <si>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</si>
  <si>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</si>
  <si>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介護保険（保険）事業特別会計</t>
    <phoneticPr fontId="5"/>
  </si>
  <si>
    <t>後期高齢者医療事業特別会計</t>
    <phoneticPr fontId="5"/>
  </si>
  <si>
    <t>介護保険（サービス）事業特別会計</t>
    <phoneticPr fontId="5"/>
  </si>
  <si>
    <t>八雲町病院事業会計</t>
    <phoneticPr fontId="5"/>
  </si>
  <si>
    <t>法適用企業</t>
    <phoneticPr fontId="5"/>
  </si>
  <si>
    <t>八雲町水道事業会計</t>
    <phoneticPr fontId="5"/>
  </si>
  <si>
    <t>八雲町熊石地域簡易水道事業会計</t>
    <phoneticPr fontId="5"/>
  </si>
  <si>
    <t>八雲町下水道事業会計</t>
    <phoneticPr fontId="5"/>
  </si>
  <si>
    <t>八雲町農業集落排水事業会計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</si>
  <si>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</si>
  <si>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</si>
  <si>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</si>
  <si>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</si>
  <si>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</si>
  <si>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</si>
  <si>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</si>
  <si>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</si>
  <si>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</si>
  <si>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</si>
  <si>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</si>
  <si>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</si>
  <si>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</si>
  <si>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</si>
  <si>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</si>
  <si>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</si>
  <si>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</si>
  <si>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</si>
  <si>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</si>
  <si>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</si>
  <si>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</si>
  <si>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</si>
  <si>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</si>
  <si>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</si>
  <si>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</si>
  <si>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</si>
  <si>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</si>
  <si>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</si>
  <si>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</si>
  <si>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</si>
  <si>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</si>
  <si>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</si>
  <si>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</si>
  <si>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</si>
  <si>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</si>
  <si>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</si>
  <si>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</si>
  <si>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</si>
  <si>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</si>
  <si>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</si>
  <si>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</si>
  <si>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</si>
  <si>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</si>
  <si>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</si>
  <si>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</si>
  <si>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</si>
  <si>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</si>
  <si>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</si>
  <si>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</si>
  <si>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</si>
  <si>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</si>
  <si>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</si>
  <si>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</si>
  <si>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</si>
  <si>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</si>
  <si>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</si>
  <si>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</si>
  <si>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</si>
  <si>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</si>
  <si>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</si>
  <si>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</si>
  <si>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</si>
  <si>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</si>
  <si>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</si>
  <si>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</si>
  <si>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</si>
  <si>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</si>
  <si>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</si>
  <si>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</si>
  <si>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</si>
  <si>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</si>
  <si>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</si>
  <si>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</si>
  <si>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</si>
  <si>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</si>
  <si>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</si>
  <si>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</si>
  <si>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</si>
  <si>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</si>
  <si>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</si>
  <si>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</si>
  <si>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</si>
  <si>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</si>
  <si>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</si>
  <si>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</si>
  <si>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</si>
  <si>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</si>
  <si>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</si>
  <si>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</si>
  <si>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</si>
  <si>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</si>
  <si>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</si>
  <si>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</si>
  <si>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</si>
  <si>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</si>
  <si>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</si>
  <si>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</si>
  <si>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</si>
  <si>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</si>
  <si>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</si>
  <si>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</si>
  <si>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</si>
  <si>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</si>
  <si>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</si>
  <si>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</si>
  <si>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</si>
  <si>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</si>
  <si>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</si>
  <si>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</si>
  <si>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</si>
  <si>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</si>
  <si>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</si>
  <si>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</si>
  <si>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</si>
  <si>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</si>
  <si>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</si>
  <si>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</si>
  <si>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</si>
  <si>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</si>
  <si>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</si>
  <si>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</si>
  <si>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</si>
  <si>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</si>
  <si>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</si>
  <si>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</si>
  <si>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</si>
  <si>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</si>
  <si>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</si>
  <si>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</si>
  <si>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</si>
  <si>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</si>
  <si>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</si>
  <si>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</si>
  <si>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</si>
  <si>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</si>
  <si>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3.21</t>
  </si>
  <si>
    <t>▲ 4.63</t>
  </si>
  <si>
    <t>▲ 0.24</t>
  </si>
  <si>
    <t>▲ 6.72</t>
  </si>
  <si>
    <t>▲ 3.00</t>
  </si>
  <si>
    <t>八雲町病院事業会計</t>
  </si>
  <si>
    <t>八雲町水道事業会計</t>
  </si>
  <si>
    <t>一般会計</t>
  </si>
  <si>
    <t>八雲町下水道事業会計</t>
  </si>
  <si>
    <t>国民健康保険事業特別会計</t>
  </si>
  <si>
    <t>八雲町農業集落排水事業会計</t>
  </si>
  <si>
    <t>介護保険（保険）事業特別会計</t>
  </si>
  <si>
    <t>八雲町熊石地域簡易水道事業会計</t>
  </si>
  <si>
    <t>その他会計（赤字）</t>
  </si>
  <si>
    <t>その他会計（黒字）</t>
  </si>
  <si>
    <t>R02</t>
    <phoneticPr fontId="5"/>
  </si>
  <si>
    <t>R03</t>
    <phoneticPr fontId="5"/>
  </si>
  <si>
    <t>R04</t>
    <phoneticPr fontId="5"/>
  </si>
  <si>
    <t>R05</t>
    <phoneticPr fontId="5"/>
  </si>
  <si>
    <t>R06</t>
    <phoneticPr fontId="5"/>
  </si>
  <si>
    <t>-</t>
    <phoneticPr fontId="2"/>
  </si>
  <si>
    <t>渡島・檜山地方税滞納整理機構</t>
    <rPh sb="0" eb="2">
      <t>オシマ</t>
    </rPh>
    <rPh sb="3" eb="5">
      <t>ヒヤマ</t>
    </rPh>
    <rPh sb="5" eb="7">
      <t>チホウ</t>
    </rPh>
    <rPh sb="7" eb="8">
      <t>ゼイ</t>
    </rPh>
    <rPh sb="8" eb="10">
      <t>タイノウ</t>
    </rPh>
    <rPh sb="10" eb="14">
      <t>セイリキコウ</t>
    </rPh>
    <phoneticPr fontId="2"/>
  </si>
  <si>
    <t>渡島廃棄物処理広域連合</t>
    <rPh sb="0" eb="5">
      <t>オシマハイキブツ</t>
    </rPh>
    <rPh sb="5" eb="7">
      <t>ショリ</t>
    </rPh>
    <rPh sb="7" eb="11">
      <t>コウイキレンゴウ</t>
    </rPh>
    <phoneticPr fontId="2"/>
  </si>
  <si>
    <t>南部檜山衛生処理組合</t>
    <rPh sb="0" eb="4">
      <t>ナンブヒヤマ</t>
    </rPh>
    <rPh sb="4" eb="10">
      <t>エイセイショリクミアイ</t>
    </rPh>
    <phoneticPr fontId="2"/>
  </si>
  <si>
    <t>株式会社　青年舎</t>
    <rPh sb="0" eb="4">
      <t>カブシキカイシャ</t>
    </rPh>
    <rPh sb="5" eb="8">
      <t>セイネンシャ</t>
    </rPh>
    <phoneticPr fontId="2"/>
  </si>
  <si>
    <t>株式会社　木蓮</t>
    <rPh sb="0" eb="4">
      <t>カブシキカイシャ</t>
    </rPh>
    <rPh sb="5" eb="7">
      <t>モクレン</t>
    </rPh>
    <phoneticPr fontId="2"/>
  </si>
  <si>
    <t>ふるさと応援基金</t>
    <rPh sb="4" eb="8">
      <t>オウエンキキン</t>
    </rPh>
    <phoneticPr fontId="5"/>
  </si>
  <si>
    <t>公共施設整備基金</t>
    <rPh sb="0" eb="8">
      <t>コウキョウシセツセイビキキン</t>
    </rPh>
    <phoneticPr fontId="5"/>
  </si>
  <si>
    <t>地域振興基金</t>
    <rPh sb="0" eb="6">
      <t>チイキシンコウキキン</t>
    </rPh>
    <phoneticPr fontId="5"/>
  </si>
  <si>
    <t>森林環境譲与税基金</t>
    <rPh sb="0" eb="9">
      <t>シンリンカンキョウジョウヨゼイキキン</t>
    </rPh>
    <phoneticPr fontId="5"/>
  </si>
  <si>
    <t>まちづくり振興基金</t>
    <rPh sb="5" eb="9">
      <t>シンコウキキン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</si>
  <si>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</si>
  <si>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</si>
  <si>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令和６年度ついては、地方債の現在高の減少や公営企業債等繰入見込額の減等により将来負担比率は発生していない状況である。有形固定資産減価償却率は類似団体平均と比較して１．２ポイント下回っているものの、昨年度比較で１．６ポイント上昇している。今後も公共施設の老朽化に伴い比率の上昇が予想されるため、公共施設の更新・統廃合・長寿命化の計画的な実施、地方債の抑制や歳出の削減、基金運用の適正化に努める。</t>
    <rPh sb="21" eb="27">
      <t>コウエイキギョウサイトウ</t>
    </rPh>
    <rPh sb="27" eb="32">
      <t>クリイレミコミガク</t>
    </rPh>
    <rPh sb="33" eb="34">
      <t>ゲン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</si>
  <si>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</si>
  <si>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</si>
  <si>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</si>
  <si>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</si>
  <si>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</si>
  <si>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</si>
  <si>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令和６年度ついては、地方債の現在高の減少や公営企業債等繰入見込額の減等により将来負担比率は発生していない状況である。実質公債費比率については８．２％であり前年度と同率であった。地方債償還金に充てられたと認められる繰入金が増となったものの、元利償還金の減や普通交付税の増加が主な要因である。今後も地方債の抑制や基金の運用の適正化を進め、比率増加を抑制するような財政運営に努める。</t>
    <rPh sb="81" eb="83">
      <t>ドウリツ</t>
    </rPh>
    <rPh sb="110" eb="111">
      <t>ゾウ</t>
    </rPh>
    <rPh sb="125" eb="126">
      <t>ゲン</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</si>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</sst>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1" fillId="0" borderId="38" xfId="1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40" xfId="11" applyNumberFormat="1" applyFon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236C99A7-6AC4-492A-A88F-2E900F22BB23}"/>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125418</c:v>
                </c:pt>
                <c:pt idx="1">
                  <c:v>108384</c:v>
                </c:pt>
                <c:pt idx="2">
                  <c:v>80959</c:v>
                </c:pt>
                <c:pt idx="3">
                  <c:v>117242</c:v>
                </c:pt>
                <c:pt idx="4">
                  <c:v>113894</c:v>
                </c:pt>
              </c:numCache>
            </c:numRef>
          </c:val>
          <c:smooth val="0"/>
          <c:extLst>
            <c:ext xmlns:c16="http://schemas.microsoft.com/office/drawing/2014/chart" uri="{C3380CC4-5D6E-409C-BE32-E72D297353CC}">
              <c16:uniqueId val="{00000000-6966-411A-96DA-BE03B0D9E90C}"/>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355970</c:v>
                </c:pt>
                <c:pt idx="1">
                  <c:v>97472</c:v>
                </c:pt>
                <c:pt idx="2">
                  <c:v>100626</c:v>
                </c:pt>
                <c:pt idx="3">
                  <c:v>173250</c:v>
                </c:pt>
                <c:pt idx="4">
                  <c:v>172362</c:v>
                </c:pt>
              </c:numCache>
            </c:numRef>
          </c:val>
          <c:smooth val="0"/>
          <c:extLst>
            <c:ext xmlns:c16="http://schemas.microsoft.com/office/drawing/2014/chart" uri="{C3380CC4-5D6E-409C-BE32-E72D297353CC}">
              <c16:uniqueId val="{00000001-6966-411A-96DA-BE03B0D9E90C}"/>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5.0999999999999996</c:v>
                </c:pt>
                <c:pt idx="1">
                  <c:v>3.19</c:v>
                </c:pt>
                <c:pt idx="2">
                  <c:v>6.14</c:v>
                </c:pt>
                <c:pt idx="3">
                  <c:v>4.24</c:v>
                </c:pt>
                <c:pt idx="4">
                  <c:v>4.1100000000000003</c:v>
                </c:pt>
              </c:numCache>
            </c:numRef>
          </c:val>
          <c:extLst>
            <c:ext xmlns:c16="http://schemas.microsoft.com/office/drawing/2014/chart" uri="{C3380CC4-5D6E-409C-BE32-E72D297353CC}">
              <c16:uniqueId val="{00000000-86F6-415C-8B14-3FFF8A630CB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13.2</c:v>
                </c:pt>
                <c:pt idx="1">
                  <c:v>13.25</c:v>
                </c:pt>
                <c:pt idx="2">
                  <c:v>12.69</c:v>
                </c:pt>
                <c:pt idx="3">
                  <c:v>12.55</c:v>
                </c:pt>
                <c:pt idx="4">
                  <c:v>12.24</c:v>
                </c:pt>
              </c:numCache>
            </c:numRef>
          </c:val>
          <c:extLst>
            <c:ext xmlns:c16="http://schemas.microsoft.com/office/drawing/2014/chart" uri="{C3380CC4-5D6E-409C-BE32-E72D297353CC}">
              <c16:uniqueId val="{00000001-86F6-415C-8B14-3FFF8A630CB7}"/>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-3.21</c:v>
                </c:pt>
                <c:pt idx="1">
                  <c:v>-4.63</c:v>
                </c:pt>
                <c:pt idx="2">
                  <c:v>-0.24</c:v>
                </c:pt>
                <c:pt idx="3">
                  <c:v>-6.72</c:v>
                </c:pt>
                <c:pt idx="4">
                  <c:v>-3</c:v>
                </c:pt>
              </c:numCache>
            </c:numRef>
          </c:val>
          <c:smooth val="0"/>
          <c:extLst>
            <c:ext xmlns:c16="http://schemas.microsoft.com/office/drawing/2014/chart" uri="{C3380CC4-5D6E-409C-BE32-E72D297353CC}">
              <c16:uniqueId val="{00000002-86F6-415C-8B14-3FFF8A630CB7}"/>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0.04</c:v>
                </c:pt>
                <c:pt idx="2">
                  <c:v>#N/A</c:v>
                </c:pt>
                <c:pt idx="3">
                  <c:v>0.04</c:v>
                </c:pt>
                <c:pt idx="4">
                  <c:v>#N/A</c:v>
                </c:pt>
                <c:pt idx="5">
                  <c:v>0.04</c:v>
                </c:pt>
                <c:pt idx="6">
                  <c:v>#N/A</c:v>
                </c:pt>
                <c:pt idx="7">
                  <c:v>0.12</c:v>
                </c:pt>
                <c:pt idx="8">
                  <c:v>#N/A</c:v>
                </c:pt>
                <c:pt idx="9">
                  <c:v>0.06</c:v>
                </c:pt>
              </c:numCache>
            </c:numRef>
          </c:val>
          <c:extLst>
            <c:ext xmlns:c16="http://schemas.microsoft.com/office/drawing/2014/chart" uri="{C3380CC4-5D6E-409C-BE32-E72D297353CC}">
              <c16:uniqueId val="{00000000-C053-4E88-9A9F-167F49775A1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053-4E88-9A9F-167F49775A14}"/>
            </c:ext>
          </c:extLst>
        </c:ser>
        <c:ser>
          <c:idx val="2"/>
          <c:order val="2"/>
          <c:tx>
            <c:strRef>
              <c:f>データシート!$A$29</c:f>
              <c:strCache>
                <c:ptCount val="1"/>
                <c:pt idx="0">
                  <c:v>八雲町熊石地域簡易水道事業会計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#N/A</c:v>
                </c:pt>
                <c:pt idx="9">
                  <c:v>0.25</c:v>
                </c:pt>
              </c:numCache>
            </c:numRef>
          </c:val>
          <c:extLst>
            <c:ext xmlns:c16="http://schemas.microsoft.com/office/drawing/2014/chart" uri="{C3380CC4-5D6E-409C-BE32-E72D297353CC}">
              <c16:uniqueId val="{00000002-C053-4E88-9A9F-167F49775A14}"/>
            </c:ext>
          </c:extLst>
        </c:ser>
        <c:ser>
          <c:idx val="3"/>
          <c:order val="3"/>
          <c:tx>
            <c:strRef>
              <c:f>データシート!$A$30</c:f>
              <c:strCache>
                <c:ptCount val="1"/>
                <c:pt idx="0">
                  <c:v>介護保険（保険）事業特別会計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0.52</c:v>
                </c:pt>
                <c:pt idx="2">
                  <c:v>#N/A</c:v>
                </c:pt>
                <c:pt idx="3">
                  <c:v>0.23</c:v>
                </c:pt>
                <c:pt idx="4">
                  <c:v>#N/A</c:v>
                </c:pt>
                <c:pt idx="5">
                  <c:v>0.16</c:v>
                </c:pt>
                <c:pt idx="6">
                  <c:v>#N/A</c:v>
                </c:pt>
                <c:pt idx="7">
                  <c:v>0.41</c:v>
                </c:pt>
                <c:pt idx="8">
                  <c:v>#N/A</c:v>
                </c:pt>
                <c:pt idx="9">
                  <c:v>0.39</c:v>
                </c:pt>
              </c:numCache>
            </c:numRef>
          </c:val>
          <c:extLst>
            <c:ext xmlns:c16="http://schemas.microsoft.com/office/drawing/2014/chart" uri="{C3380CC4-5D6E-409C-BE32-E72D297353CC}">
              <c16:uniqueId val="{00000003-C053-4E88-9A9F-167F49775A14}"/>
            </c:ext>
          </c:extLst>
        </c:ser>
        <c:ser>
          <c:idx val="4"/>
          <c:order val="4"/>
          <c:tx>
            <c:strRef>
              <c:f>データシート!$A$31</c:f>
              <c:strCache>
                <c:ptCount val="1"/>
                <c:pt idx="0">
                  <c:v>八雲町農業集落排水事業会計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#N/A</c:v>
                </c:pt>
                <c:pt idx="9">
                  <c:v>0.61</c:v>
                </c:pt>
              </c:numCache>
            </c:numRef>
          </c:val>
          <c:extLst>
            <c:ext xmlns:c16="http://schemas.microsoft.com/office/drawing/2014/chart" uri="{C3380CC4-5D6E-409C-BE32-E72D297353CC}">
              <c16:uniqueId val="{00000004-C053-4E88-9A9F-167F49775A14}"/>
            </c:ext>
          </c:extLst>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0.44</c:v>
                </c:pt>
                <c:pt idx="2">
                  <c:v>#N/A</c:v>
                </c:pt>
                <c:pt idx="3">
                  <c:v>0.54</c:v>
                </c:pt>
                <c:pt idx="4">
                  <c:v>#N/A</c:v>
                </c:pt>
                <c:pt idx="5">
                  <c:v>0.35</c:v>
                </c:pt>
                <c:pt idx="6">
                  <c:v>#N/A</c:v>
                </c:pt>
                <c:pt idx="7">
                  <c:v>0.57999999999999996</c:v>
                </c:pt>
                <c:pt idx="8">
                  <c:v>#N/A</c:v>
                </c:pt>
                <c:pt idx="9">
                  <c:v>0.85</c:v>
                </c:pt>
              </c:numCache>
            </c:numRef>
          </c:val>
          <c:extLst>
            <c:ext xmlns:c16="http://schemas.microsoft.com/office/drawing/2014/chart" uri="{C3380CC4-5D6E-409C-BE32-E72D297353CC}">
              <c16:uniqueId val="{00000005-C053-4E88-9A9F-167F49775A14}"/>
            </c:ext>
          </c:extLst>
        </c:ser>
        <c:ser>
          <c:idx val="6"/>
          <c:order val="6"/>
          <c:tx>
            <c:strRef>
              <c:f>データシート!$A$33</c:f>
              <c:strCache>
                <c:ptCount val="1"/>
                <c:pt idx="0">
                  <c:v>八雲町下水道事業会計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2.04</c:v>
                </c:pt>
              </c:numCache>
            </c:numRef>
          </c:val>
          <c:extLst>
            <c:ext xmlns:c16="http://schemas.microsoft.com/office/drawing/2014/chart" uri="{C3380CC4-5D6E-409C-BE32-E72D297353CC}">
              <c16:uniqueId val="{00000006-C053-4E88-9A9F-167F49775A14}"/>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5.09</c:v>
                </c:pt>
                <c:pt idx="2">
                  <c:v>#N/A</c:v>
                </c:pt>
                <c:pt idx="3">
                  <c:v>3.19</c:v>
                </c:pt>
                <c:pt idx="4">
                  <c:v>#N/A</c:v>
                </c:pt>
                <c:pt idx="5">
                  <c:v>6.14</c:v>
                </c:pt>
                <c:pt idx="6">
                  <c:v>#N/A</c:v>
                </c:pt>
                <c:pt idx="7">
                  <c:v>4.2300000000000004</c:v>
                </c:pt>
                <c:pt idx="8">
                  <c:v>#N/A</c:v>
                </c:pt>
                <c:pt idx="9">
                  <c:v>4.1100000000000003</c:v>
                </c:pt>
              </c:numCache>
            </c:numRef>
          </c:val>
          <c:extLst>
            <c:ext xmlns:c16="http://schemas.microsoft.com/office/drawing/2014/chart" uri="{C3380CC4-5D6E-409C-BE32-E72D297353CC}">
              <c16:uniqueId val="{00000007-C053-4E88-9A9F-167F49775A14}"/>
            </c:ext>
          </c:extLst>
        </c:ser>
        <c:ser>
          <c:idx val="8"/>
          <c:order val="8"/>
          <c:tx>
            <c:strRef>
              <c:f>データシート!$A$35</c:f>
              <c:strCache>
                <c:ptCount val="1"/>
                <c:pt idx="0">
                  <c:v>八雲町水道事業会計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6.68</c:v>
                </c:pt>
                <c:pt idx="2">
                  <c:v>#N/A</c:v>
                </c:pt>
                <c:pt idx="3">
                  <c:v>6.52</c:v>
                </c:pt>
                <c:pt idx="4">
                  <c:v>#N/A</c:v>
                </c:pt>
                <c:pt idx="5">
                  <c:v>7.04</c:v>
                </c:pt>
                <c:pt idx="6">
                  <c:v>#N/A</c:v>
                </c:pt>
                <c:pt idx="7">
                  <c:v>7.25</c:v>
                </c:pt>
                <c:pt idx="8">
                  <c:v>#N/A</c:v>
                </c:pt>
                <c:pt idx="9">
                  <c:v>7.18</c:v>
                </c:pt>
              </c:numCache>
            </c:numRef>
          </c:val>
          <c:extLst>
            <c:ext xmlns:c16="http://schemas.microsoft.com/office/drawing/2014/chart" uri="{C3380CC4-5D6E-409C-BE32-E72D297353CC}">
              <c16:uniqueId val="{00000008-C053-4E88-9A9F-167F49775A14}"/>
            </c:ext>
          </c:extLst>
        </c:ser>
        <c:ser>
          <c:idx val="9"/>
          <c:order val="9"/>
          <c:tx>
            <c:strRef>
              <c:f>データシート!$A$36</c:f>
              <c:strCache>
                <c:ptCount val="1"/>
                <c:pt idx="0">
                  <c:v>八雲町病院事業会計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11.11</c:v>
                </c:pt>
                <c:pt idx="2">
                  <c:v>#N/A</c:v>
                </c:pt>
                <c:pt idx="3">
                  <c:v>20.47</c:v>
                </c:pt>
                <c:pt idx="4">
                  <c:v>#N/A</c:v>
                </c:pt>
                <c:pt idx="5">
                  <c:v>28.81</c:v>
                </c:pt>
                <c:pt idx="6">
                  <c:v>#N/A</c:v>
                </c:pt>
                <c:pt idx="7">
                  <c:v>26.11</c:v>
                </c:pt>
                <c:pt idx="8">
                  <c:v>#N/A</c:v>
                </c:pt>
                <c:pt idx="9">
                  <c:v>18.350000000000001</c:v>
                </c:pt>
              </c:numCache>
            </c:numRef>
          </c:val>
          <c:extLst>
            <c:ext xmlns:c16="http://schemas.microsoft.com/office/drawing/2014/chart" uri="{C3380CC4-5D6E-409C-BE32-E72D297353CC}">
              <c16:uniqueId val="{00000009-C053-4E88-9A9F-167F49775A14}"/>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1510</c:v>
                </c:pt>
                <c:pt idx="5">
                  <c:v>1584</c:v>
                </c:pt>
                <c:pt idx="8">
                  <c:v>1541</c:v>
                </c:pt>
                <c:pt idx="11">
                  <c:v>1569</c:v>
                </c:pt>
                <c:pt idx="14">
                  <c:v>1610</c:v>
                </c:pt>
              </c:numCache>
            </c:numRef>
          </c:val>
          <c:extLst>
            <c:ext xmlns:c16="http://schemas.microsoft.com/office/drawing/2014/chart" uri="{C3380CC4-5D6E-409C-BE32-E72D297353CC}">
              <c16:uniqueId val="{00000000-A51B-496A-9B65-5521CF58A328}"/>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A51B-496A-9B65-5521CF58A328}"/>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6</c:v>
                </c:pt>
                <c:pt idx="3">
                  <c:v>10</c:v>
                </c:pt>
                <c:pt idx="6">
                  <c:v>7</c:v>
                </c:pt>
                <c:pt idx="9">
                  <c:v>7</c:v>
                </c:pt>
                <c:pt idx="12">
                  <c:v>4</c:v>
                </c:pt>
              </c:numCache>
            </c:numRef>
          </c:val>
          <c:extLst>
            <c:ext xmlns:c16="http://schemas.microsoft.com/office/drawing/2014/chart" uri="{C3380CC4-5D6E-409C-BE32-E72D297353CC}">
              <c16:uniqueId val="{00000002-A51B-496A-9B65-5521CF58A328}"/>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13</c:v>
                </c:pt>
                <c:pt idx="3">
                  <c:v>32</c:v>
                </c:pt>
                <c:pt idx="6">
                  <c:v>31</c:v>
                </c:pt>
                <c:pt idx="9">
                  <c:v>31</c:v>
                </c:pt>
                <c:pt idx="12">
                  <c:v>30</c:v>
                </c:pt>
              </c:numCache>
            </c:numRef>
          </c:val>
          <c:extLst>
            <c:ext xmlns:c16="http://schemas.microsoft.com/office/drawing/2014/chart" uri="{C3380CC4-5D6E-409C-BE32-E72D297353CC}">
              <c16:uniqueId val="{00000003-A51B-496A-9B65-5521CF58A328}"/>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817</c:v>
                </c:pt>
                <c:pt idx="3">
                  <c:v>893</c:v>
                </c:pt>
                <c:pt idx="6">
                  <c:v>718</c:v>
                </c:pt>
                <c:pt idx="9">
                  <c:v>715</c:v>
                </c:pt>
                <c:pt idx="12">
                  <c:v>681</c:v>
                </c:pt>
              </c:numCache>
            </c:numRef>
          </c:val>
          <c:extLst>
            <c:ext xmlns:c16="http://schemas.microsoft.com/office/drawing/2014/chart" uri="{C3380CC4-5D6E-409C-BE32-E72D297353CC}">
              <c16:uniqueId val="{00000004-A51B-496A-9B65-5521CF58A328}"/>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51B-496A-9B65-5521CF58A328}"/>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A51B-496A-9B65-5521CF58A328}"/>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1459</c:v>
                </c:pt>
                <c:pt idx="3">
                  <c:v>1473</c:v>
                </c:pt>
                <c:pt idx="6">
                  <c:v>1348</c:v>
                </c:pt>
                <c:pt idx="9">
                  <c:v>1339</c:v>
                </c:pt>
                <c:pt idx="12">
                  <c:v>1484</c:v>
                </c:pt>
              </c:numCache>
            </c:numRef>
          </c:val>
          <c:extLst>
            <c:ext xmlns:c16="http://schemas.microsoft.com/office/drawing/2014/chart" uri="{C3380CC4-5D6E-409C-BE32-E72D297353CC}">
              <c16:uniqueId val="{00000007-A51B-496A-9B65-5521CF58A32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785</c:v>
                </c:pt>
                <c:pt idx="2">
                  <c:v>#N/A</c:v>
                </c:pt>
                <c:pt idx="3">
                  <c:v>#N/A</c:v>
                </c:pt>
                <c:pt idx="4">
                  <c:v>824</c:v>
                </c:pt>
                <c:pt idx="5">
                  <c:v>#N/A</c:v>
                </c:pt>
                <c:pt idx="6">
                  <c:v>#N/A</c:v>
                </c:pt>
                <c:pt idx="7">
                  <c:v>563</c:v>
                </c:pt>
                <c:pt idx="8">
                  <c:v>#N/A</c:v>
                </c:pt>
                <c:pt idx="9">
                  <c:v>#N/A</c:v>
                </c:pt>
                <c:pt idx="10">
                  <c:v>523</c:v>
                </c:pt>
                <c:pt idx="11">
                  <c:v>#N/A</c:v>
                </c:pt>
                <c:pt idx="12">
                  <c:v>#N/A</c:v>
                </c:pt>
                <c:pt idx="13">
                  <c:v>589</c:v>
                </c:pt>
                <c:pt idx="14">
                  <c:v>#N/A</c:v>
                </c:pt>
              </c:numCache>
            </c:numRef>
          </c:val>
          <c:smooth val="0"/>
          <c:extLst>
            <c:ext xmlns:c16="http://schemas.microsoft.com/office/drawing/2014/chart" uri="{C3380CC4-5D6E-409C-BE32-E72D297353CC}">
              <c16:uniqueId val="{00000008-A51B-496A-9B65-5521CF58A32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16223</c:v>
                </c:pt>
                <c:pt idx="5">
                  <c:v>15585</c:v>
                </c:pt>
                <c:pt idx="8">
                  <c:v>14889</c:v>
                </c:pt>
                <c:pt idx="11">
                  <c:v>14753</c:v>
                </c:pt>
                <c:pt idx="14">
                  <c:v>14818</c:v>
                </c:pt>
              </c:numCache>
            </c:numRef>
          </c:val>
          <c:extLst>
            <c:ext xmlns:c16="http://schemas.microsoft.com/office/drawing/2014/chart" uri="{C3380CC4-5D6E-409C-BE32-E72D297353CC}">
              <c16:uniqueId val="{00000000-76F5-42CF-BC21-A4C878CAA89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295</c:v>
                </c:pt>
                <c:pt idx="5">
                  <c:v>260</c:v>
                </c:pt>
                <c:pt idx="8">
                  <c:v>222</c:v>
                </c:pt>
                <c:pt idx="11">
                  <c:v>169</c:v>
                </c:pt>
                <c:pt idx="14">
                  <c:v>115</c:v>
                </c:pt>
              </c:numCache>
            </c:numRef>
          </c:val>
          <c:extLst>
            <c:ext xmlns:c16="http://schemas.microsoft.com/office/drawing/2014/chart" uri="{C3380CC4-5D6E-409C-BE32-E72D297353CC}">
              <c16:uniqueId val="{00000001-76F5-42CF-BC21-A4C878CAA89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6324</c:v>
                </c:pt>
                <c:pt idx="5">
                  <c:v>10528</c:v>
                </c:pt>
                <c:pt idx="8">
                  <c:v>12242</c:v>
                </c:pt>
                <c:pt idx="11">
                  <c:v>14003</c:v>
                </c:pt>
                <c:pt idx="14">
                  <c:v>13543</c:v>
                </c:pt>
              </c:numCache>
            </c:numRef>
          </c:val>
          <c:extLst>
            <c:ext xmlns:c16="http://schemas.microsoft.com/office/drawing/2014/chart" uri="{C3380CC4-5D6E-409C-BE32-E72D297353CC}">
              <c16:uniqueId val="{00000002-76F5-42CF-BC21-A4C878CAA89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6F5-42CF-BC21-A4C878CAA89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6F5-42CF-BC21-A4C878CAA89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6F5-42CF-BC21-A4C878CAA89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771</c:v>
                </c:pt>
                <c:pt idx="3">
                  <c:v>665</c:v>
                </c:pt>
                <c:pt idx="6">
                  <c:v>559</c:v>
                </c:pt>
                <c:pt idx="9">
                  <c:v>545</c:v>
                </c:pt>
                <c:pt idx="12">
                  <c:v>709</c:v>
                </c:pt>
              </c:numCache>
            </c:numRef>
          </c:val>
          <c:extLst>
            <c:ext xmlns:c16="http://schemas.microsoft.com/office/drawing/2014/chart" uri="{C3380CC4-5D6E-409C-BE32-E72D297353CC}">
              <c16:uniqueId val="{00000006-76F5-42CF-BC21-A4C878CAA89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369</c:v>
                </c:pt>
                <c:pt idx="3">
                  <c:v>330</c:v>
                </c:pt>
                <c:pt idx="6">
                  <c:v>298</c:v>
                </c:pt>
                <c:pt idx="9">
                  <c:v>272</c:v>
                </c:pt>
                <c:pt idx="12">
                  <c:v>239</c:v>
                </c:pt>
              </c:numCache>
            </c:numRef>
          </c:val>
          <c:extLst>
            <c:ext xmlns:c16="http://schemas.microsoft.com/office/drawing/2014/chart" uri="{C3380CC4-5D6E-409C-BE32-E72D297353CC}">
              <c16:uniqueId val="{00000007-76F5-42CF-BC21-A4C878CAA89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8639</c:v>
                </c:pt>
                <c:pt idx="3">
                  <c:v>9176</c:v>
                </c:pt>
                <c:pt idx="6">
                  <c:v>7805</c:v>
                </c:pt>
                <c:pt idx="9">
                  <c:v>6836</c:v>
                </c:pt>
                <c:pt idx="12">
                  <c:v>6570</c:v>
                </c:pt>
              </c:numCache>
            </c:numRef>
          </c:val>
          <c:extLst>
            <c:ext xmlns:c16="http://schemas.microsoft.com/office/drawing/2014/chart" uri="{C3380CC4-5D6E-409C-BE32-E72D297353CC}">
              <c16:uniqueId val="{00000008-76F5-42CF-BC21-A4C878CAA89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c:v>
                </c:pt>
                <c:pt idx="3">
                  <c:v>0</c:v>
                </c:pt>
                <c:pt idx="6">
                  <c:v>0</c:v>
                </c:pt>
                <c:pt idx="9">
                  <c:v>0</c:v>
                </c:pt>
                <c:pt idx="12">
                  <c:v>0</c:v>
                </c:pt>
              </c:numCache>
            </c:numRef>
          </c:val>
          <c:extLst>
            <c:ext xmlns:c16="http://schemas.microsoft.com/office/drawing/2014/chart" uri="{C3380CC4-5D6E-409C-BE32-E72D297353CC}">
              <c16:uniqueId val="{00000009-76F5-42CF-BC21-A4C878CAA89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14157</c:v>
                </c:pt>
                <c:pt idx="3">
                  <c:v>13673</c:v>
                </c:pt>
                <c:pt idx="6">
                  <c:v>12905</c:v>
                </c:pt>
                <c:pt idx="9">
                  <c:v>12733</c:v>
                </c:pt>
                <c:pt idx="12">
                  <c:v>12427</c:v>
                </c:pt>
              </c:numCache>
            </c:numRef>
          </c:val>
          <c:extLst>
            <c:ext xmlns:c16="http://schemas.microsoft.com/office/drawing/2014/chart" uri="{C3380CC4-5D6E-409C-BE32-E72D297353CC}">
              <c16:uniqueId val="{0000000A-76F5-42CF-BC21-A4C878CAA89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1097</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76F5-42CF-BC21-A4C878CAA89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1028</c:v>
                </c:pt>
                <c:pt idx="1">
                  <c:v>1028</c:v>
                </c:pt>
                <c:pt idx="2">
                  <c:v>1028</c:v>
                </c:pt>
              </c:numCache>
            </c:numRef>
          </c:val>
          <c:extLst>
            <c:ext xmlns:c16="http://schemas.microsoft.com/office/drawing/2014/chart" uri="{C3380CC4-5D6E-409C-BE32-E72D297353CC}">
              <c16:uniqueId val="{00000000-4C53-4E6A-8133-FBA80C50AF20}"/>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1251</c:v>
                </c:pt>
                <c:pt idx="1">
                  <c:v>1517</c:v>
                </c:pt>
                <c:pt idx="2">
                  <c:v>1757</c:v>
                </c:pt>
              </c:numCache>
            </c:numRef>
          </c:val>
          <c:extLst>
            <c:ext xmlns:c16="http://schemas.microsoft.com/office/drawing/2014/chart" uri="{C3380CC4-5D6E-409C-BE32-E72D297353CC}">
              <c16:uniqueId val="{00000001-4C53-4E6A-8133-FBA80C50AF20}"/>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10440</c:v>
                </c:pt>
                <c:pt idx="1">
                  <c:v>11985</c:v>
                </c:pt>
                <c:pt idx="2">
                  <c:v>12281</c:v>
                </c:pt>
              </c:numCache>
            </c:numRef>
          </c:val>
          <c:extLst>
            <c:ext xmlns:c16="http://schemas.microsoft.com/office/drawing/2014/chart" uri="{C3380CC4-5D6E-409C-BE32-E72D297353CC}">
              <c16:uniqueId val="{00000002-4C53-4E6A-8133-FBA80C50AF20}"/>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{FB3DD342-58E6-47FA-B48A-D6552E20B85B}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F6CD-4D60-825F-E304C1D6981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{20D18A5A-599F-4CAC-8D36-46C6D78111F2}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6CD-4D60-825F-E304C1D6981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{3E7E09F5-2EA2-482C-BD39-0916938177EF}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6CD-4D60-825F-E304C1D6981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{BCEDBC65-7088-4D54-A587-5AC77261C05D}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6CD-4D60-825F-E304C1D6981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{58BB55A8-7784-4CC5-A512-FF2ABEC044E4}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6CD-4D60-825F-E304C1D6981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{51EF974E-264D-45A4-8310-4D433A967DAB}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F6CD-4D60-825F-E304C1D6981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{44E13C80-604C-4622-AE7C-F482B09ECF4B}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F6CD-4D60-825F-E304C1D6981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{4A8B76D4-A884-42A5-9E06-BF11F83BF3AB}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F6CD-4D60-825F-E304C1D6981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{456AEBD9-5004-4F7D-90D8-F45C55EEB170}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F6CD-4D60-825F-E304C1D6981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60.1</c:v>
                </c:pt>
                <c:pt idx="8">
                  <c:v>62</c:v>
                </c:pt>
                <c:pt idx="16">
                  <c:v>63.6</c:v>
                </c:pt>
                <c:pt idx="24">
                  <c:v>65</c:v>
                </c:pt>
                <c:pt idx="32">
                  <c:v>66.599999999999994</c:v>
                </c:pt>
              </c:numCache>
            </c:numRef>
          </c:xVal>
          <c:yVal>
            <c:numRef>
              <c:f>公会計指標分析・財政指標組合せ分析表!$BP$51:$DC$51</c:f>
              <c:numCache>
                <c:formatCode>#,##0.0;"▲ "#,##0.0</c:formatCode>
                <c:ptCount val="40"/>
                <c:pt idx="0">
                  <c:v>16.8</c:v>
                </c:pt>
              </c:numCache>
            </c:numRef>
          </c:yVal>
          <c:smooth val="0"/>
          <c:extLst>
            <c:ext xmlns:c16="http://schemas.microsoft.com/office/drawing/2014/chart" uri="{C3380CC4-5D6E-409C-BE32-E72D297353CC}">
              <c16:uniqueId val="{00000009-F6CD-4D60-825F-E304C1D6981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{44B84343-ED3A-4134-A9BC-15409E91C057}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F6CD-4D60-825F-E304C1D6981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{52B25B63-2021-45F9-AB6C-9585C721264A}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6CD-4D60-825F-E304C1D6981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{77F9227A-C956-4B45-A164-299DD2BB35DA}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6CD-4D60-825F-E304C1D6981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{A4864E67-6415-4D06-869B-1A8B71592D3A}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6CD-4D60-825F-E304C1D6981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{F8BCB2D0-A42E-47A6-815F-0B3F77932D02}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6CD-4D60-825F-E304C1D6981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{4798C918-A7D0-4363-B5B1-3EE97AEC2D4A}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F6CD-4D60-825F-E304C1D6981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{3B291D05-E017-4AB9-878D-306D8591B2BC}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F6CD-4D60-825F-E304C1D6981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{0B44F538-F362-40BC-928A-11B196BBFD84}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F6CD-4D60-825F-E304C1D6981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{45063131-D865-4BC5-8393-69459E9F19C1}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F6CD-4D60-825F-E304C1D6981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61.1</c:v>
                </c:pt>
                <c:pt idx="8">
                  <c:v>63.5</c:v>
                </c:pt>
                <c:pt idx="16">
                  <c:v>65.400000000000006</c:v>
                </c:pt>
                <c:pt idx="24">
                  <c:v>67</c:v>
                </c:pt>
                <c:pt idx="32">
                  <c:v>67.8</c:v>
                </c:pt>
              </c:numCache>
            </c:numRef>
          </c:xVal>
          <c:yVal>
            <c:numRef>
              <c:f>公会計指標分析・財政指標組合せ分析表!$BP$55:$DC$55</c:f>
              <c:numCache>
                <c:formatCode>#,##0.0;"▲ "#,##0.0</c:formatCode>
                <c:ptCount val="40"/>
                <c:pt idx="0">
                  <c:v>10.199999999999999</c:v>
                </c:pt>
                <c:pt idx="8">
                  <c:v>0</c:v>
                </c:pt>
                <c:pt idx="16">
                  <c:v>0</c:v>
                </c:pt>
                <c:pt idx="24">
                  <c:v>0</c:v>
                </c:pt>
                <c:pt idx="32">
                  <c:v>0</c:v>
                </c:pt>
              </c:numCache>
            </c:numRef>
          </c:yVal>
          <c:smooth val="0"/>
          <c:extLst>
            <c:ext xmlns:c16="http://schemas.microsoft.com/office/drawing/2014/chart" uri="{C3380CC4-5D6E-409C-BE32-E72D297353CC}">
              <c16:uniqueId val="{00000013-F6CD-4D60-825F-E304C1D6981A}"/>
            </c:ext>
          </c:extLst>
        </c:ser>
        <c:dLbls>
          <c:showLegendKey val="0"/>
          <c:showVal val="1"/>
          <c:showCatName val="0"/>
          <c:showSerName val="0"/>
          <c:showPercent val="0"/>
          <c:showBubbleSize val="0"/>
        </c:dLbls>
        <c:axId val="46179840"/>
        <c:axId val="46181760"/>
      </c:scatterChart>
      <c:valAx>
        <c:axId val="46179840"/>
        <c:scaling>
          <c:orientation val="maxMin"/>
          <c:max val="69"/>
          <c:min val="59"/>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{2E78518A-1803-4C29-9917-7F8F42D940C7}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644-4F8F-AFE3-9282EA57A9D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{82A2814A-5003-4251-9047-0B83C495EF88}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644-4F8F-AFE3-9282EA57A9D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{5A3E8302-0163-4644-9C54-EFDB114A655D}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644-4F8F-AFE3-9282EA57A9D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{09B4BD3D-42B1-4238-9D0B-AD2DB6E69EAB}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644-4F8F-AFE3-9282EA57A9D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{EB8CA5D9-F5CA-475C-A697-CFB4115D5740}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644-4F8F-AFE3-9282EA57A9DC}"/>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{15A492D5-9ED2-4A8A-8A31-C64C20C9D610}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644-4F8F-AFE3-9282EA57A9DC}"/>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{27E4D6F9-33D3-4BA1-8399-D0E73577A152}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644-4F8F-AFE3-9282EA57A9DC}"/>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{73238279-39F8-4C7A-BF2C-A79E8B302F3F}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644-4F8F-AFE3-9282EA57A9DC}"/>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{99AEE618-6245-4773-9007-1CA603641A09}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644-4F8F-AFE3-9282EA57A9D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11.4</c:v>
                </c:pt>
                <c:pt idx="8">
                  <c:v>12.2</c:v>
                </c:pt>
                <c:pt idx="16">
                  <c:v>10.8</c:v>
                </c:pt>
                <c:pt idx="24">
                  <c:v>9.4</c:v>
                </c:pt>
                <c:pt idx="32">
                  <c:v>8.1999999999999993</c:v>
                </c:pt>
              </c:numCache>
            </c:numRef>
          </c:xVal>
          <c:yVal>
            <c:numRef>
              <c:f>公会計指標分析・財政指標組合せ分析表!$BP$73:$DC$73</c:f>
              <c:numCache>
                <c:formatCode>#,##0.0;"▲ "#,##0.0</c:formatCode>
                <c:ptCount val="40"/>
                <c:pt idx="0">
                  <c:v>16.8</c:v>
                </c:pt>
              </c:numCache>
            </c:numRef>
          </c:yVal>
          <c:smooth val="0"/>
          <c:extLst>
            <c:ext xmlns:c16="http://schemas.microsoft.com/office/drawing/2014/chart" uri="{C3380CC4-5D6E-409C-BE32-E72D297353CC}">
              <c16:uniqueId val="{00000009-5644-4F8F-AFE3-9282EA57A9D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{E8F429DF-1661-495C-91AC-6F8B763B3E78}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644-4F8F-AFE3-9282EA57A9DC}"/>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{FA731233-A304-4ED5-AFF5-995EF2181FD6}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644-4F8F-AFE3-9282EA57A9D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{B9DB18C4-171E-427B-87FB-6F0E63921564}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644-4F8F-AFE3-9282EA57A9D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{BFE66DB3-FC2B-4C26-AE8F-1BEE8E3AB217}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644-4F8F-AFE3-9282EA57A9D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{3473DE16-46AA-4878-A39E-45FC6596CE2C}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644-4F8F-AFE3-9282EA57A9DC}"/>
                </c:ext>
              </c:extLst>
            </c:dLbl>
            <c:dLbl>
              <c:idx val="8"/>
              <c:layout>
                <c:manualLayout>
                  <c:x val="0"/>
                  <c:y val="-1.8920725772258135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{92649AB6-0FF0-452B-BCA2-7DC38297ACDC}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644-4F8F-AFE3-9282EA57A9DC}"/>
                </c:ext>
              </c:extLst>
            </c:dLbl>
            <c:dLbl>
              <c:idx val="16"/>
              <c:layout>
                <c:manualLayout>
                  <c:x val="0"/>
                  <c:y val="1.8920725772258097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{2F72A8D3-0698-40B6-8C25-43EF4EEFBF70}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644-4F8F-AFE3-9282EA57A9DC}"/>
                </c:ext>
              </c:extLst>
            </c:dLbl>
            <c:dLbl>
              <c:idx val="24"/>
              <c:layout>
                <c:manualLayout>
                  <c:x val="0"/>
                  <c:y val="-1.892072577225813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{E3A353E9-E290-4862-86F1-B8110FB55D23}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644-4F8F-AFE3-9282EA57A9DC}"/>
                </c:ext>
              </c:extLst>
            </c:dLbl>
            <c:dLbl>
              <c:idx val="32"/>
              <c:layout>
                <c:manualLayout>
                  <c:x val="0"/>
                  <c:y val="1.8920725772258097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{768023FD-B1F4-46C1-B34C-95830139A919}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644-4F8F-AFE3-9282EA57A9D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8.6999999999999993</c:v>
                </c:pt>
                <c:pt idx="8">
                  <c:v>8</c:v>
                </c:pt>
                <c:pt idx="16">
                  <c:v>8.1</c:v>
                </c:pt>
                <c:pt idx="24">
                  <c:v>8.4</c:v>
                </c:pt>
                <c:pt idx="32">
                  <c:v>8.5</c:v>
                </c:pt>
              </c:numCache>
            </c:numRef>
          </c:xVal>
          <c:yVal>
            <c:numRef>
              <c:f>公会計指標分析・財政指標組合せ分析表!$BP$77:$DC$77</c:f>
              <c:numCache>
                <c:formatCode>#,##0.0;"▲ "#,##0.0</c:formatCode>
                <c:ptCount val="40"/>
                <c:pt idx="0">
                  <c:v>10.199999999999999</c:v>
                </c:pt>
                <c:pt idx="8">
                  <c:v>0</c:v>
                </c:pt>
                <c:pt idx="16">
                  <c:v>0</c:v>
                </c:pt>
                <c:pt idx="24">
                  <c:v>0</c:v>
                </c:pt>
                <c:pt idx="32">
                  <c:v>0</c:v>
                </c:pt>
              </c:numCache>
            </c:numRef>
          </c:yVal>
          <c:smooth val="0"/>
          <c:extLst>
            <c:ext xmlns:c16="http://schemas.microsoft.com/office/drawing/2014/chart" uri="{C3380CC4-5D6E-409C-BE32-E72D297353CC}">
              <c16:uniqueId val="{00000013-5644-4F8F-AFE3-9282EA57A9DC}"/>
            </c:ext>
          </c:extLst>
        </c:ser>
        <c:dLbls>
          <c:showLegendKey val="0"/>
          <c:showVal val="1"/>
          <c:showCatName val="0"/>
          <c:showSerName val="0"/>
          <c:showPercent val="0"/>
          <c:showBubbleSize val="0"/>
        </c:dLbls>
        <c:axId val="84219776"/>
        <c:axId val="84234240"/>
      </c:scatterChart>
      <c:valAx>
        <c:axId val="84219776"/>
        <c:scaling>
          <c:orientation val="maxMin"/>
          <c:max val="12"/>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北海道八雲町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14,514
14,058
956.08
17,568,498
17,193,548
345,263
8,398,927
12,426,525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人口の減少や全国平均を上回る高齢化率（令和７年１月１日現在３８．０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加え、町内の中心となる産業収入の落ち込みなどにより、自主財源の確保が低調である。類似団体平均を０．０３ポイント下回っている状況であり、今後においても事務事業の見直し、投資的経費の抑制等、徹底した歳出の見直しを実施するとともに、引き続き財政基盤の強化に努め、財政の健全化を図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13970</xdr:rowOff>
    </xdr:from>
    <xdr:to>
      <xdr:col>23</xdr:col>
      <xdr:colOff>133350</xdr:colOff>
      <xdr:row>44</xdr:row>
      <xdr:rowOff>20320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357620"/>
          <a:ext cx="0" cy="12065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163847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53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20320</xdr:rowOff>
    </xdr:from>
    <xdr:to>
      <xdr:col>24</xdr:col>
      <xdr:colOff>12700</xdr:colOff>
      <xdr:row>44</xdr:row>
      <xdr:rowOff>20320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564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100347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0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13970</xdr:rowOff>
    </xdr:from>
    <xdr:to>
      <xdr:col>24</xdr:col>
      <xdr:colOff>12700</xdr:colOff>
      <xdr:row>37</xdr:row>
      <xdr:rowOff>13970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357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25400</xdr:rowOff>
    </xdr:from>
    <xdr:to>
      <xdr:col>23</xdr:col>
      <xdr:colOff>133350</xdr:colOff>
      <xdr:row>42</xdr:row>
      <xdr:rowOff>25400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114800" y="72263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17797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6875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1270</xdr:rowOff>
    </xdr:from>
    <xdr:to>
      <xdr:col>23</xdr:col>
      <xdr:colOff>184150</xdr:colOff>
      <xdr:row>41</xdr:row>
      <xdr:rowOff>102870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25400</xdr:rowOff>
    </xdr:from>
    <xdr:to>
      <xdr:col>19</xdr:col>
      <xdr:colOff>133350</xdr:colOff>
      <xdr:row>42</xdr:row>
      <xdr:rowOff>25400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226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49530</xdr:rowOff>
    </xdr:from>
    <xdr:to>
      <xdr:col>19</xdr:col>
      <xdr:colOff>184150</xdr:colOff>
      <xdr:row>41</xdr:row>
      <xdr:rowOff>151130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161307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6847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25400</xdr:rowOff>
    </xdr:from>
    <xdr:to>
      <xdr:col>15</xdr:col>
      <xdr:colOff>82550</xdr:colOff>
      <xdr:row>42</xdr:row>
      <xdr:rowOff>73660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flipV="1">
          <a:off x="2336800" y="722630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49530</xdr:rowOff>
    </xdr:from>
    <xdr:to>
      <xdr:col>15</xdr:col>
      <xdr:colOff>133350</xdr:colOff>
      <xdr:row>41</xdr:row>
      <xdr:rowOff>151130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161307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73660</xdr:rowOff>
    </xdr:from>
    <xdr:to>
      <xdr:col>11</xdr:col>
      <xdr:colOff>31750</xdr:colOff>
      <xdr:row>42</xdr:row>
      <xdr:rowOff>73660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2745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49530</xdr:rowOff>
    </xdr:from>
    <xdr:to>
      <xdr:col>11</xdr:col>
      <xdr:colOff>82550</xdr:colOff>
      <xdr:row>41</xdr:row>
      <xdr:rowOff>151130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161307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124460</xdr:rowOff>
    </xdr:from>
    <xdr:to>
      <xdr:col>7</xdr:col>
      <xdr:colOff>31750</xdr:colOff>
      <xdr:row>41</xdr:row>
      <xdr:rowOff>54610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64787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118127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714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146050</xdr:rowOff>
    </xdr:from>
    <xdr:to>
      <xdr:col>19</xdr:col>
      <xdr:colOff>184150</xdr:colOff>
      <xdr:row>42</xdr:row>
      <xdr:rowOff>76200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60977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726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146050</xdr:rowOff>
    </xdr:from>
    <xdr:to>
      <xdr:col>15</xdr:col>
      <xdr:colOff>133350</xdr:colOff>
      <xdr:row>42</xdr:row>
      <xdr:rowOff>76200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60977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22860</xdr:rowOff>
    </xdr:from>
    <xdr:to>
      <xdr:col>11</xdr:col>
      <xdr:colOff>82550</xdr:colOff>
      <xdr:row>42</xdr:row>
      <xdr:rowOff>124460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22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109237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22860</xdr:rowOff>
    </xdr:from>
    <xdr:to>
      <xdr:col>7</xdr:col>
      <xdr:colOff>31750</xdr:colOff>
      <xdr:row>42</xdr:row>
      <xdr:rowOff>124460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722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109237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６．０ポイント下回っている状況であるが、今後人件費や物件費などが増嵩すれば経常収支比率も増大していくこととなるため、より一層の行財政改革を推進するとともに、義務的経費の削減に努め、経常収支比率の改善を図る。</a:t>
          </a: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92528</xdr:rowOff>
    </xdr:from>
    <xdr:to>
      <xdr:col>23</xdr:col>
      <xdr:colOff>133350</xdr:colOff>
      <xdr:row>67</xdr:row>
      <xdr:rowOff>169635</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036628"/>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141712</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628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169635</xdr:rowOff>
    </xdr:from>
    <xdr:to>
      <xdr:col>24</xdr:col>
      <xdr:colOff>12700</xdr:colOff>
      <xdr:row>67</xdr:row>
      <xdr:rowOff>169635</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656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7455</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78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92528</xdr:rowOff>
    </xdr:from>
    <xdr:to>
      <xdr:col>24</xdr:col>
      <xdr:colOff>12700</xdr:colOff>
      <xdr:row>58</xdr:row>
      <xdr:rowOff>92528</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03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58</xdr:row>
      <xdr:rowOff>138491</xdr:rowOff>
    </xdr:from>
    <xdr:to>
      <xdr:col>23</xdr:col>
      <xdr:colOff>133350</xdr:colOff>
      <xdr:row>59</xdr:row>
      <xdr:rowOff>81945</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082591"/>
          <a:ext cx="838200" cy="114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6851</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8082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34774</xdr:rowOff>
    </xdr:from>
    <xdr:to>
      <xdr:col>23</xdr:col>
      <xdr:colOff>184150</xdr:colOff>
      <xdr:row>63</xdr:row>
      <xdr:rowOff>136374</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83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58</xdr:row>
      <xdr:rowOff>138491</xdr:rowOff>
    </xdr:from>
    <xdr:to>
      <xdr:col>19</xdr:col>
      <xdr:colOff>133350</xdr:colOff>
      <xdr:row>60</xdr:row>
      <xdr:rowOff>163285</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3225800" y="10082591"/>
          <a:ext cx="889000" cy="367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33867</xdr:rowOff>
    </xdr:from>
    <xdr:to>
      <xdr:col>19</xdr:col>
      <xdr:colOff>184150</xdr:colOff>
      <xdr:row>62</xdr:row>
      <xdr:rowOff>135467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66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120244</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7501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13002</xdr:rowOff>
    </xdr:from>
    <xdr:to>
      <xdr:col>15</xdr:col>
      <xdr:colOff>82550</xdr:colOff>
      <xdr:row>60</xdr:row>
      <xdr:rowOff>163285</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128552"/>
          <a:ext cx="889000" cy="321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146957</xdr:rowOff>
    </xdr:from>
    <xdr:to>
      <xdr:col>15</xdr:col>
      <xdr:colOff>133350</xdr:colOff>
      <xdr:row>61</xdr:row>
      <xdr:rowOff>77107</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43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61884</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52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13002</xdr:rowOff>
    </xdr:from>
    <xdr:to>
      <xdr:col>11</xdr:col>
      <xdr:colOff>31750</xdr:colOff>
      <xdr:row>63</xdr:row>
      <xdr:rowOff>5141</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128552"/>
          <a:ext cx="889000" cy="677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58</xdr:row>
      <xdr:rowOff>87691</xdr:rowOff>
    </xdr:from>
    <xdr:to>
      <xdr:col>11</xdr:col>
      <xdr:colOff>82550</xdr:colOff>
      <xdr:row>59</xdr:row>
      <xdr:rowOff>17841</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031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28018</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98006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136374</xdr:rowOff>
    </xdr:from>
    <xdr:to>
      <xdr:col>7</xdr:col>
      <xdr:colOff>31750</xdr:colOff>
      <xdr:row>62</xdr:row>
      <xdr:rowOff>66524</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594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76701</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363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31145</xdr:rowOff>
    </xdr:from>
    <xdr:to>
      <xdr:col>23</xdr:col>
      <xdr:colOff>184150</xdr:colOff>
      <xdr:row>59</xdr:row>
      <xdr:rowOff>132745</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14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58</xdr:row>
      <xdr:rowOff>47672</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9991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58</xdr:row>
      <xdr:rowOff>87691</xdr:rowOff>
    </xdr:from>
    <xdr:to>
      <xdr:col>19</xdr:col>
      <xdr:colOff>184150</xdr:colOff>
      <xdr:row>59</xdr:row>
      <xdr:rowOff>17841</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031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57</xdr:row>
      <xdr:rowOff>28018</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98006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112485</xdr:rowOff>
    </xdr:from>
    <xdr:to>
      <xdr:col>15</xdr:col>
      <xdr:colOff>133350</xdr:colOff>
      <xdr:row>61</xdr:row>
      <xdr:rowOff>42635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39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52812</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16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133652</xdr:rowOff>
    </xdr:from>
    <xdr:to>
      <xdr:col>11</xdr:col>
      <xdr:colOff>82550</xdr:colOff>
      <xdr:row>59</xdr:row>
      <xdr:rowOff>63802</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077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48579</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164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125791</xdr:rowOff>
    </xdr:from>
    <xdr:to>
      <xdr:col>7</xdr:col>
      <xdr:colOff>31750</xdr:colOff>
      <xdr:row>63</xdr:row>
      <xdr:rowOff>55941</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755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40718</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842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[360,853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物件費等の合計額の人口１人当たりの金額が類似団体平均を上回っている。これは、ふるさと応援寄附金奨励事業に係る経費が主な要因となっていると考えられる。今後においても、事務事業のコスト低減のみならず、定員適正化計画に基づく行政組織の見直し、計画的な人件費抑制等を図り、財政の健全化に努める。</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73471</xdr:rowOff>
    </xdr:from>
    <xdr:to>
      <xdr:col>23</xdr:col>
      <xdr:colOff>133350</xdr:colOff>
      <xdr:row>88</xdr:row>
      <xdr:rowOff>133818</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960921"/>
          <a:ext cx="0" cy="126049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105895</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193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133818</xdr:rowOff>
    </xdr:from>
    <xdr:to>
      <xdr:col>24</xdr:col>
      <xdr:colOff>12700</xdr:colOff>
      <xdr:row>88</xdr:row>
      <xdr:rowOff>133818</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214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159848</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704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73471</xdr:rowOff>
    </xdr:from>
    <xdr:to>
      <xdr:col>24</xdr:col>
      <xdr:colOff>12700</xdr:colOff>
      <xdr:row>81</xdr:row>
      <xdr:rowOff>73471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960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87</xdr:row>
      <xdr:rowOff>55945</xdr:rowOff>
    </xdr:from>
    <xdr:to>
      <xdr:col>23</xdr:col>
      <xdr:colOff>133350</xdr:colOff>
      <xdr:row>89</xdr:row>
      <xdr:rowOff>1822</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flipV="1">
          <a:off x="4114800" y="14972095"/>
          <a:ext cx="838200" cy="288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168764</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3991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299,973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152237</xdr:rowOff>
    </xdr:from>
    <xdr:to>
      <xdr:col>23</xdr:col>
      <xdr:colOff>184150</xdr:colOff>
      <xdr:row>85</xdr:row>
      <xdr:rowOff>82387</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554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86</xdr:row>
      <xdr:rowOff>68988</xdr:rowOff>
    </xdr:from>
    <xdr:to>
      <xdr:col>19</xdr:col>
      <xdr:colOff>133350</xdr:colOff>
      <xdr:row>89</xdr:row>
      <xdr:rowOff>1822</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813688"/>
          <a:ext cx="889000" cy="447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153034</xdr:rowOff>
    </xdr:from>
    <xdr:to>
      <xdr:col>19</xdr:col>
      <xdr:colOff>184150</xdr:colOff>
      <xdr:row>84</xdr:row>
      <xdr:rowOff>83184</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383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93361</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1522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86</xdr:row>
      <xdr:rowOff>68988</xdr:rowOff>
    </xdr:from>
    <xdr:to>
      <xdr:col>15</xdr:col>
      <xdr:colOff>82550</xdr:colOff>
      <xdr:row>86</xdr:row>
      <xdr:rowOff>130400</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flipV="1">
          <a:off x="2336800" y="14813688"/>
          <a:ext cx="889000" cy="61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53468</xdr:rowOff>
    </xdr:from>
    <xdr:to>
      <xdr:col>15</xdr:col>
      <xdr:colOff>133350</xdr:colOff>
      <xdr:row>83</xdr:row>
      <xdr:rowOff>155068</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28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165245</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052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85</xdr:row>
      <xdr:rowOff>59204</xdr:rowOff>
    </xdr:from>
    <xdr:to>
      <xdr:col>11</xdr:col>
      <xdr:colOff>31750</xdr:colOff>
      <xdr:row>86</xdr:row>
      <xdr:rowOff>130400</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632454"/>
          <a:ext cx="889000" cy="242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110782</xdr:rowOff>
    </xdr:from>
    <xdr:to>
      <xdr:col>11</xdr:col>
      <xdr:colOff>82550</xdr:colOff>
      <xdr:row>83</xdr:row>
      <xdr:rowOff>40932</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169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51109</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3938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170035</xdr:rowOff>
    </xdr:from>
    <xdr:to>
      <xdr:col>7</xdr:col>
      <xdr:colOff>31750</xdr:colOff>
      <xdr:row>82</xdr:row>
      <xdr:rowOff>100185</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057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110362</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3826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87</xdr:row>
      <xdr:rowOff>5145</xdr:rowOff>
    </xdr:from>
    <xdr:to>
      <xdr:col>23</xdr:col>
      <xdr:colOff>184150</xdr:colOff>
      <xdr:row>87</xdr:row>
      <xdr:rowOff>106745</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921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86</xdr:row>
      <xdr:rowOff>148672</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893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360,853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88</xdr:row>
      <xdr:rowOff>122472</xdr:rowOff>
    </xdr:from>
    <xdr:to>
      <xdr:col>19</xdr:col>
      <xdr:colOff>184150</xdr:colOff>
      <xdr:row>89</xdr:row>
      <xdr:rowOff>52622</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5210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89</xdr:row>
      <xdr:rowOff>37399</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5296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86</xdr:row>
      <xdr:rowOff>18188</xdr:rowOff>
    </xdr:from>
    <xdr:to>
      <xdr:col>15</xdr:col>
      <xdr:colOff>133350</xdr:colOff>
      <xdr:row>86</xdr:row>
      <xdr:rowOff>119788</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762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86</xdr:row>
      <xdr:rowOff>104565</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849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86</xdr:row>
      <xdr:rowOff>79600</xdr:rowOff>
    </xdr:from>
    <xdr:to>
      <xdr:col>11</xdr:col>
      <xdr:colOff>82550</xdr:colOff>
      <xdr:row>87</xdr:row>
      <xdr:rowOff>9750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82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86</xdr:row>
      <xdr:rowOff>165977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91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85</xdr:row>
      <xdr:rowOff>8404</xdr:rowOff>
    </xdr:from>
    <xdr:to>
      <xdr:col>7</xdr:col>
      <xdr:colOff>31750</xdr:colOff>
      <xdr:row>85</xdr:row>
      <xdr:rowOff>110004</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581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85</xdr:row>
      <xdr:rowOff>94781</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668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類似団体平均を０．７ポイント上回っている状況であり、今後も定員適正化計画に基づく行政組織の見直しなどにより、人件費の抑制を図り、職員給与の適正化に努める。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90170</xdr:rowOff>
    </xdr:from>
    <xdr:to>
      <xdr:col>81</xdr:col>
      <xdr:colOff>44450</xdr:colOff>
      <xdr:row>88</xdr:row>
      <xdr:rowOff>120650</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3977620"/>
          <a:ext cx="0" cy="12306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92727</xdr:rowOff>
    </xdr:from>
    <xdr:ext cx="762000" cy="259045"/>
    <xdr:sp macro=""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18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120650</xdr:rowOff>
    </xdr:from>
    <xdr:to>
      <xdr:col>81</xdr:col>
      <xdr:colOff>133350</xdr:colOff>
      <xdr:row>88</xdr:row>
      <xdr:rowOff>120650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20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80</xdr:row>
      <xdr:rowOff>5097</xdr:rowOff>
    </xdr:from>
    <xdr:ext cx="762000" cy="259045"/>
    <xdr:sp macro=""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372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90170</xdr:rowOff>
    </xdr:from>
    <xdr:to>
      <xdr:col>81</xdr:col>
      <xdr:colOff>133350</xdr:colOff>
      <xdr:row>81</xdr:row>
      <xdr:rowOff>90170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3977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77470</xdr:rowOff>
    </xdr:from>
    <xdr:to>
      <xdr:col>81</xdr:col>
      <xdr:colOff>44450</xdr:colOff>
      <xdr:row>86</xdr:row>
      <xdr:rowOff>101600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6179800" y="1482217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45738</xdr:rowOff>
    </xdr:from>
    <xdr:ext cx="762000" cy="259045"/>
    <xdr:sp macro=""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4475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29211</xdr:rowOff>
    </xdr:from>
    <xdr:to>
      <xdr:col>81</xdr:col>
      <xdr:colOff>95250</xdr:colOff>
      <xdr:row>85</xdr:row>
      <xdr:rowOff>130811</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460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101600</xdr:rowOff>
    </xdr:from>
    <xdr:to>
      <xdr:col>77</xdr:col>
      <xdr:colOff>44450</xdr:colOff>
      <xdr:row>87</xdr:row>
      <xdr:rowOff>2539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5290800" y="14846300"/>
          <a:ext cx="8890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77470</xdr:rowOff>
    </xdr:from>
    <xdr:to>
      <xdr:col>77</xdr:col>
      <xdr:colOff>95250</xdr:colOff>
      <xdr:row>86</xdr:row>
      <xdr:rowOff>7620</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65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17797</xdr:rowOff>
    </xdr:from>
    <xdr:ext cx="7366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441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2539</xdr:rowOff>
    </xdr:from>
    <xdr:to>
      <xdr:col>72</xdr:col>
      <xdr:colOff>203200</xdr:colOff>
      <xdr:row>87</xdr:row>
      <xdr:rowOff>26670</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4401800" y="14918689"/>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92727</xdr:rowOff>
    </xdr:from>
    <xdr:ext cx="7620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2539</xdr:rowOff>
    </xdr:from>
    <xdr:to>
      <xdr:col>68</xdr:col>
      <xdr:colOff>152400</xdr:colOff>
      <xdr:row>87</xdr:row>
      <xdr:rowOff>26670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3512800" y="14918689"/>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5080</xdr:rowOff>
    </xdr:from>
    <xdr:to>
      <xdr:col>68</xdr:col>
      <xdr:colOff>203200</xdr:colOff>
      <xdr:row>85</xdr:row>
      <xdr:rowOff>106680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457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116857</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434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77470</xdr:rowOff>
    </xdr:from>
    <xdr:to>
      <xdr:col>64</xdr:col>
      <xdr:colOff>152400</xdr:colOff>
      <xdr:row>86</xdr:row>
      <xdr:rowOff>7620</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65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17797</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441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26670</xdr:rowOff>
    </xdr:from>
    <xdr:to>
      <xdr:col>81</xdr:col>
      <xdr:colOff>95250</xdr:colOff>
      <xdr:row>86</xdr:row>
      <xdr:rowOff>128270</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967200" y="1477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170197</xdr:rowOff>
    </xdr:from>
    <xdr:ext cx="762000" cy="259045"/>
    <xdr:sp macro=""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4743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50800</xdr:rowOff>
    </xdr:from>
    <xdr:to>
      <xdr:col>77</xdr:col>
      <xdr:colOff>95250</xdr:colOff>
      <xdr:row>86</xdr:row>
      <xdr:rowOff>152400</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129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137177</xdr:rowOff>
    </xdr:from>
    <xdr:ext cx="7366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488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123189</xdr:rowOff>
    </xdr:from>
    <xdr:to>
      <xdr:col>73</xdr:col>
      <xdr:colOff>44450</xdr:colOff>
      <xdr:row>87</xdr:row>
      <xdr:rowOff>53339</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240000" y="14867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38116</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4954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147320</xdr:rowOff>
    </xdr:from>
    <xdr:to>
      <xdr:col>68</xdr:col>
      <xdr:colOff>203200</xdr:colOff>
      <xdr:row>87</xdr:row>
      <xdr:rowOff>77470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351000" y="1489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62247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4978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123189</xdr:rowOff>
    </xdr:from>
    <xdr:to>
      <xdr:col>64</xdr:col>
      <xdr:colOff>152400</xdr:colOff>
      <xdr:row>87</xdr:row>
      <xdr:rowOff>53339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462000" y="14867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38116</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4954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[16.47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急増期の行政需要の急速な増加に対応するため、職員を大量に採用したことにより、類似団体平均を上回っている。定員適正化計画に基づき、事務事業の見直し、適正な職員配置と行財政運営の合理化、効率化を進めるため、行政組織の見直しと人件費の抑制を今後も図り、簡素で効率的な組織体制確立に努める。</a:t>
          </a: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121829</xdr:rowOff>
    </xdr:from>
    <xdr:to>
      <xdr:col>81</xdr:col>
      <xdr:colOff>44450</xdr:colOff>
      <xdr:row>68</xdr:row>
      <xdr:rowOff>68852</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065929"/>
          <a:ext cx="0" cy="16615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68</xdr:row>
      <xdr:rowOff>40929</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699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68852</xdr:rowOff>
    </xdr:from>
    <xdr:to>
      <xdr:col>81</xdr:col>
      <xdr:colOff>133350</xdr:colOff>
      <xdr:row>68</xdr:row>
      <xdr:rowOff>68852</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727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36756</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809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121829</xdr:rowOff>
    </xdr:from>
    <xdr:to>
      <xdr:col>81</xdr:col>
      <xdr:colOff>133350</xdr:colOff>
      <xdr:row>58</xdr:row>
      <xdr:rowOff>121829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06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65</xdr:row>
      <xdr:rowOff>150585</xdr:rowOff>
    </xdr:from>
    <xdr:to>
      <xdr:col>81</xdr:col>
      <xdr:colOff>44450</xdr:colOff>
      <xdr:row>66</xdr:row>
      <xdr:rowOff>77379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1294835"/>
          <a:ext cx="838200" cy="98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743</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6306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155666</xdr:rowOff>
    </xdr:from>
    <xdr:to>
      <xdr:col>81</xdr:col>
      <xdr:colOff>95250</xdr:colOff>
      <xdr:row>63</xdr:row>
      <xdr:rowOff>85816</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785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65</xdr:row>
      <xdr:rowOff>67854</xdr:rowOff>
    </xdr:from>
    <xdr:to>
      <xdr:col>77</xdr:col>
      <xdr:colOff>44450</xdr:colOff>
      <xdr:row>65</xdr:row>
      <xdr:rowOff>150585</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1212104"/>
          <a:ext cx="889000" cy="82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9162</xdr:rowOff>
    </xdr:from>
    <xdr:to>
      <xdr:col>77</xdr:col>
      <xdr:colOff>95250</xdr:colOff>
      <xdr:row>62</xdr:row>
      <xdr:rowOff>110762</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639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120939</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4079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65</xdr:row>
      <xdr:rowOff>17871</xdr:rowOff>
    </xdr:from>
    <xdr:to>
      <xdr:col>72</xdr:col>
      <xdr:colOff>203200</xdr:colOff>
      <xdr:row>65</xdr:row>
      <xdr:rowOff>67854</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1162121"/>
          <a:ext cx="889000" cy="49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108222</xdr:rowOff>
    </xdr:from>
    <xdr:to>
      <xdr:col>73</xdr:col>
      <xdr:colOff>44450</xdr:colOff>
      <xdr:row>62</xdr:row>
      <xdr:rowOff>38372</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566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48549</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335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64</xdr:row>
      <xdr:rowOff>132443</xdr:rowOff>
    </xdr:from>
    <xdr:to>
      <xdr:col>68</xdr:col>
      <xdr:colOff>152400</xdr:colOff>
      <xdr:row>65</xdr:row>
      <xdr:rowOff>17871</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1105243"/>
          <a:ext cx="889000" cy="56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65133</xdr:rowOff>
    </xdr:from>
    <xdr:to>
      <xdr:col>68</xdr:col>
      <xdr:colOff>203200</xdr:colOff>
      <xdr:row>61</xdr:row>
      <xdr:rowOff>166733</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523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5460</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292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157299</xdr:rowOff>
    </xdr:from>
    <xdr:to>
      <xdr:col>64</xdr:col>
      <xdr:colOff>152400</xdr:colOff>
      <xdr:row>61</xdr:row>
      <xdr:rowOff>87449</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444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97626</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213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66</xdr:row>
      <xdr:rowOff>26579</xdr:rowOff>
    </xdr:from>
    <xdr:to>
      <xdr:col>81</xdr:col>
      <xdr:colOff>95250</xdr:colOff>
      <xdr:row>66</xdr:row>
      <xdr:rowOff>128179</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1342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65</xdr:row>
      <xdr:rowOff>170106</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13143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65</xdr:row>
      <xdr:rowOff>99785</xdr:rowOff>
    </xdr:from>
    <xdr:to>
      <xdr:col>77</xdr:col>
      <xdr:colOff>95250</xdr:colOff>
      <xdr:row>66</xdr:row>
      <xdr:rowOff>29935</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1244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66</xdr:row>
      <xdr:rowOff>14712</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13304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65</xdr:row>
      <xdr:rowOff>17054</xdr:rowOff>
    </xdr:from>
    <xdr:to>
      <xdr:col>73</xdr:col>
      <xdr:colOff>44450</xdr:colOff>
      <xdr:row>65</xdr:row>
      <xdr:rowOff>118654</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1161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65</xdr:row>
      <xdr:rowOff>103431</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1247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64</xdr:row>
      <xdr:rowOff>138521</xdr:rowOff>
    </xdr:from>
    <xdr:to>
      <xdr:col>68</xdr:col>
      <xdr:colOff>203200</xdr:colOff>
      <xdr:row>65</xdr:row>
      <xdr:rowOff>68671</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1111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65</xdr:row>
      <xdr:rowOff>53448</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1197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64</xdr:row>
      <xdr:rowOff>81643</xdr:rowOff>
    </xdr:from>
    <xdr:to>
      <xdr:col>64</xdr:col>
      <xdr:colOff>152400</xdr:colOff>
      <xdr:row>65</xdr:row>
      <xdr:rowOff>11793</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105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64</xdr:row>
      <xdr:rowOff>168020</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1140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元利償還額は増加したものの、公営企業債の元利償還金に対する繰出金の減少及び普通交付税の増により、実質公債費比率は、昨年度よりも１．２ポイント減少した。今後においても緊急度と住民ニーズを的確に把握した事業の選択により、地方債の新規発行抑制に努め地方債に大きく頼らない財政運営に努める。</a:t>
          </a: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a:extLst>
            <a:ext uri="{FF2B5EF4-FFF2-40B4-BE49-F238E27FC236}">
              <a16:creationId xmlns:a16="http://schemas.microsoft.com/office/drawing/2014/main" id="{00000000-0008-0000-0300-000075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153105</xdr:rowOff>
    </xdr:from>
    <xdr:to>
      <xdr:col>81</xdr:col>
      <xdr:colOff>44450</xdr:colOff>
      <xdr:row>43</xdr:row>
      <xdr:rowOff>135467</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7018000" y="6153855"/>
          <a:ext cx="0" cy="13539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107544</xdr:rowOff>
    </xdr:from>
    <xdr:ext cx="762000" cy="259045"/>
    <xdr:sp macro="" textlink="">
      <xdr:nvSpPr>
        <xdr:cNvPr id="375" name="公債費負担の状況最小値テキスト">
          <a:extLst>
            <a:ext uri="{FF2B5EF4-FFF2-40B4-BE49-F238E27FC236}">
              <a16:creationId xmlns:a16="http://schemas.microsoft.com/office/drawing/2014/main" id="{00000000-0008-0000-0300-000077010000}"/>
            </a:ext>
          </a:extLst>
        </xdr:cNvPr>
        <xdr:cNvSpPr txBox="1"/>
      </xdr:nvSpPr>
      <xdr:spPr>
        <a:xfrm>
          <a:off x="17106900" y="7479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135467</xdr:rowOff>
    </xdr:from>
    <xdr:to>
      <xdr:col>81</xdr:col>
      <xdr:colOff>133350</xdr:colOff>
      <xdr:row>43</xdr:row>
      <xdr:rowOff>135467</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7507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68032</xdr:rowOff>
    </xdr:from>
    <xdr:ext cx="762000" cy="259045"/>
    <xdr:sp macro="" textlink="">
      <xdr:nvSpPr>
        <xdr:cNvPr id="377" name="公債費負担の状況最大値テキスト">
          <a:extLst>
            <a:ext uri="{FF2B5EF4-FFF2-40B4-BE49-F238E27FC236}">
              <a16:creationId xmlns:a16="http://schemas.microsoft.com/office/drawing/2014/main" id="{00000000-0008-0000-0300-000079010000}"/>
            </a:ext>
          </a:extLst>
        </xdr:cNvPr>
        <xdr:cNvSpPr txBox="1"/>
      </xdr:nvSpPr>
      <xdr:spPr>
        <a:xfrm>
          <a:off x="17106900" y="5897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153105</xdr:rowOff>
    </xdr:from>
    <xdr:to>
      <xdr:col>81</xdr:col>
      <xdr:colOff>133350</xdr:colOff>
      <xdr:row>35</xdr:row>
      <xdr:rowOff>153105</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6153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19755</xdr:rowOff>
    </xdr:from>
    <xdr:to>
      <xdr:col>81</xdr:col>
      <xdr:colOff>44450</xdr:colOff>
      <xdr:row>41</xdr:row>
      <xdr:rowOff>9172</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flipV="1">
          <a:off x="16179800" y="6877755"/>
          <a:ext cx="838200" cy="16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152699</xdr:rowOff>
    </xdr:from>
    <xdr:ext cx="762000" cy="259045"/>
    <xdr:sp macro="" textlink="">
      <xdr:nvSpPr>
        <xdr:cNvPr id="380" name="公債費負担の状況平均値テキスト">
          <a:extLst>
            <a:ext uri="{FF2B5EF4-FFF2-40B4-BE49-F238E27FC236}">
              <a16:creationId xmlns:a16="http://schemas.microsoft.com/office/drawing/2014/main" id="{00000000-0008-0000-0300-00007C010000}"/>
            </a:ext>
          </a:extLst>
        </xdr:cNvPr>
        <xdr:cNvSpPr txBox="1"/>
      </xdr:nvSpPr>
      <xdr:spPr>
        <a:xfrm>
          <a:off x="17106900" y="68392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9172</xdr:rowOff>
    </xdr:from>
    <xdr:to>
      <xdr:col>81</xdr:col>
      <xdr:colOff>95250</xdr:colOff>
      <xdr:row>40</xdr:row>
      <xdr:rowOff>110772</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967200" y="686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9172</xdr:rowOff>
    </xdr:from>
    <xdr:to>
      <xdr:col>77</xdr:col>
      <xdr:colOff>44450</xdr:colOff>
      <xdr:row>42</xdr:row>
      <xdr:rowOff>25400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5290800" y="7038622"/>
          <a:ext cx="889000" cy="187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167217</xdr:rowOff>
    </xdr:from>
    <xdr:to>
      <xdr:col>77</xdr:col>
      <xdr:colOff>95250</xdr:colOff>
      <xdr:row>40</xdr:row>
      <xdr:rowOff>97367</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1290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107544</xdr:rowOff>
    </xdr:from>
    <xdr:ext cx="7366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5798800" y="66226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25400</xdr:rowOff>
    </xdr:from>
    <xdr:to>
      <xdr:col>72</xdr:col>
      <xdr:colOff>203200</xdr:colOff>
      <xdr:row>43</xdr:row>
      <xdr:rowOff>41628</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4401800" y="7226300"/>
          <a:ext cx="889000" cy="187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127000</xdr:rowOff>
    </xdr:from>
    <xdr:to>
      <xdr:col>73</xdr:col>
      <xdr:colOff>44450</xdr:colOff>
      <xdr:row>40</xdr:row>
      <xdr:rowOff>57150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5240000" y="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67327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909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105833</xdr:rowOff>
    </xdr:from>
    <xdr:to>
      <xdr:col>68</xdr:col>
      <xdr:colOff>152400</xdr:colOff>
      <xdr:row>43</xdr:row>
      <xdr:rowOff>41628</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3512800" y="7306733"/>
          <a:ext cx="889000" cy="107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113595</xdr:rowOff>
    </xdr:from>
    <xdr:to>
      <xdr:col>68</xdr:col>
      <xdr:colOff>203200</xdr:colOff>
      <xdr:row>40</xdr:row>
      <xdr:rowOff>43745</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4351000" y="680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53922</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020800" y="656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35983</xdr:rowOff>
    </xdr:from>
    <xdr:to>
      <xdr:col>64</xdr:col>
      <xdr:colOff>152400</xdr:colOff>
      <xdr:row>40</xdr:row>
      <xdr:rowOff>137583</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34620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147760</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131800" y="6662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140405</xdr:rowOff>
    </xdr:from>
    <xdr:to>
      <xdr:col>81</xdr:col>
      <xdr:colOff>95250</xdr:colOff>
      <xdr:row>40</xdr:row>
      <xdr:rowOff>70555</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967200" y="6826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156932</xdr:rowOff>
    </xdr:from>
    <xdr:ext cx="762000" cy="259045"/>
    <xdr:sp macro="" textlink="">
      <xdr:nvSpPr>
        <xdr:cNvPr id="399" name="公債費負担の状況該当値テキスト">
          <a:extLst>
            <a:ext uri="{FF2B5EF4-FFF2-40B4-BE49-F238E27FC236}">
              <a16:creationId xmlns:a16="http://schemas.microsoft.com/office/drawing/2014/main" id="{00000000-0008-0000-0300-00008F010000}"/>
            </a:ext>
          </a:extLst>
        </xdr:cNvPr>
        <xdr:cNvSpPr txBox="1"/>
      </xdr:nvSpPr>
      <xdr:spPr>
        <a:xfrm>
          <a:off x="17106900" y="6672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129822</xdr:rowOff>
    </xdr:from>
    <xdr:to>
      <xdr:col>77</xdr:col>
      <xdr:colOff>95250</xdr:colOff>
      <xdr:row>41</xdr:row>
      <xdr:rowOff>59972</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129000" y="6987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44749</xdr:rowOff>
    </xdr:from>
    <xdr:ext cx="7366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798800" y="70741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146050</xdr:rowOff>
    </xdr:from>
    <xdr:to>
      <xdr:col>73</xdr:col>
      <xdr:colOff>44450</xdr:colOff>
      <xdr:row>42</xdr:row>
      <xdr:rowOff>76200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5240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60977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909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162278</xdr:rowOff>
    </xdr:from>
    <xdr:to>
      <xdr:col>68</xdr:col>
      <xdr:colOff>203200</xdr:colOff>
      <xdr:row>43</xdr:row>
      <xdr:rowOff>92428</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4351000" y="736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77205</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020800" y="7449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55033</xdr:rowOff>
    </xdr:from>
    <xdr:to>
      <xdr:col>64</xdr:col>
      <xdr:colOff>152400</xdr:colOff>
      <xdr:row>42</xdr:row>
      <xdr:rowOff>156633</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3462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141410</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131800" y="734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平成２７年度から地方債現在高の減少に加え、公営企業債等繰入見込額の減、充当可能基金の伸長により減少傾向にあり、令和元年度は０％となった。</a:t>
          </a:r>
        </a:p>
        <a:p>
          <a:r>
            <a:rPr kumimoji="1" lang="ja-JP" altLang="en-US" sz="1200">
              <a:latin typeface="ＭＳ Ｐゴシック" panose="020B0600070205080204" pitchFamily="50" charset="-128"/>
              <a:ea typeface="ＭＳ Ｐゴシック" panose="020B0600070205080204" pitchFamily="50" charset="-128"/>
            </a:rPr>
            <a:t>　令和２年度は地方債現在高の増、公営企業債等繰入見込額の増及び繰替運用分の控除により充当可能基金が減少したことに伴い類似団体平均を上回ったが、令和３年度から令和５年度は地方債現在高の減及び充当可能基金の増により０％となった。令和６年度も充当可能基金は減となったが地方債現在高の減などにより０％となった。</a:t>
          </a:r>
        </a:p>
        <a:p>
          <a:r>
            <a:rPr kumimoji="1" lang="ja-JP" altLang="en-US" sz="1200">
              <a:latin typeface="ＭＳ Ｐゴシック" panose="020B0600070205080204" pitchFamily="50" charset="-128"/>
              <a:ea typeface="ＭＳ Ｐゴシック" panose="020B0600070205080204" pitchFamily="50" charset="-128"/>
            </a:rPr>
            <a:t>　今後も新規地方債の発行抑制と公営企業の経営改善に努める。</a:t>
          </a:r>
        </a:p>
      </xdr:txBody>
    </xdr:sp>
    <xdr:clientData/>
  </xdr:twoCellAnchor>
  <xdr:oneCellAnchor>
    <xdr:from>
      <xdr:col>61</xdr:col>
      <xdr:colOff>6350</xdr:colOff>
      <xdr:row>10</xdr:row>
      <xdr:rowOff>63500</xdr:rowOff>
    </xdr:from>
    <xdr:ext cx="298543" cy="225703"/>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5" name="将来負担の状況グラフ枠">
          <a:extLst>
            <a:ext uri="{FF2B5EF4-FFF2-40B4-BE49-F238E27FC236}">
              <a16:creationId xmlns:a16="http://schemas.microsoft.com/office/drawing/2014/main" id="{00000000-0008-0000-0300-0000B3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110384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flipV="1">
          <a:off x="17018000" y="2370667"/>
          <a:ext cx="0" cy="16830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82461</xdr:rowOff>
    </xdr:from>
    <xdr:ext cx="762000" cy="259045"/>
    <xdr:sp macro="" textlink="">
      <xdr:nvSpPr>
        <xdr:cNvPr id="437" name="将来負担の状況最小値テキスト">
          <a:extLst>
            <a:ext uri="{FF2B5EF4-FFF2-40B4-BE49-F238E27FC236}">
              <a16:creationId xmlns:a16="http://schemas.microsoft.com/office/drawing/2014/main" id="{00000000-0008-0000-0300-0000B5010000}"/>
            </a:ext>
          </a:extLst>
        </xdr:cNvPr>
        <xdr:cNvSpPr txBox="1"/>
      </xdr:nvSpPr>
      <xdr:spPr>
        <a:xfrm>
          <a:off x="17106900" y="4025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110384</xdr:rowOff>
    </xdr:from>
    <xdr:to>
      <xdr:col>81</xdr:col>
      <xdr:colOff>133350</xdr:colOff>
      <xdr:row>23</xdr:row>
      <xdr:rowOff>110384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4053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9" name="将来負担の状況最大値テキスト">
          <a:extLst>
            <a:ext uri="{FF2B5EF4-FFF2-40B4-BE49-F238E27FC236}">
              <a16:creationId xmlns:a16="http://schemas.microsoft.com/office/drawing/2014/main" id="{00000000-0008-0000-0300-0000B7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41" name="将来負担の状況平均値テキスト">
          <a:extLst>
            <a:ext uri="{FF2B5EF4-FFF2-40B4-BE49-F238E27FC236}">
              <a16:creationId xmlns:a16="http://schemas.microsoft.com/office/drawing/2014/main" id="{00000000-0008-0000-0300-0000B9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124672</xdr:rowOff>
    </xdr:from>
    <xdr:to>
      <xdr:col>64</xdr:col>
      <xdr:colOff>152400</xdr:colOff>
      <xdr:row>15</xdr:row>
      <xdr:rowOff>54822</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3462000" y="2524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64999</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131800" y="2293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85937</xdr:rowOff>
    </xdr:from>
    <xdr:to>
      <xdr:col>64</xdr:col>
      <xdr:colOff>152400</xdr:colOff>
      <xdr:row>16</xdr:row>
      <xdr:rowOff>16087</xdr:rowOff>
    </xdr:to>
    <xdr:sp macro="" textlink="">
      <xdr:nvSpPr>
        <xdr:cNvPr id="456" name="楕円 455">
          <a:extLst>
            <a:ext uri="{FF2B5EF4-FFF2-40B4-BE49-F238E27FC236}">
              <a16:creationId xmlns:a16="http://schemas.microsoft.com/office/drawing/2014/main" id="{00000000-0008-0000-0300-0000C8010000}"/>
            </a:ext>
          </a:extLst>
        </xdr:cNvPr>
        <xdr:cNvSpPr/>
      </xdr:nvSpPr>
      <xdr:spPr>
        <a:xfrm>
          <a:off x="13462000" y="2657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864</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131800" y="2744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北海道八雲町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14,514
14,058
956.08
17,568,498
17,193,548
345,263
8,398,927
12,426,525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職員数が類似団体と比較して多いことから、類似団体平均よりも０．６ポイント高くなっている。今後も定員適正化計画に基づく行政組織の見直しなどにより、人件費の抑制を図り、職員給与の適正化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89444</xdr:rowOff>
    </xdr:from>
    <xdr:to>
      <xdr:col>24</xdr:col>
      <xdr:colOff>25400</xdr:colOff>
      <xdr:row>40</xdr:row>
      <xdr:rowOff>149860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747294"/>
          <a:ext cx="0" cy="1260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121937</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149860</xdr:rowOff>
    </xdr:from>
    <xdr:to>
      <xdr:col>24</xdr:col>
      <xdr:colOff>114300</xdr:colOff>
      <xdr:row>40</xdr:row>
      <xdr:rowOff>149860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4371</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490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89444</xdr:rowOff>
    </xdr:from>
    <xdr:to>
      <xdr:col>24</xdr:col>
      <xdr:colOff>114300</xdr:colOff>
      <xdr:row>33</xdr:row>
      <xdr:rowOff>89444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74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71483</xdr:rowOff>
    </xdr:from>
    <xdr:to>
      <xdr:col>24</xdr:col>
      <xdr:colOff>25400</xdr:colOff>
      <xdr:row>37</xdr:row>
      <xdr:rowOff>24130</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243683"/>
          <a:ext cx="838200" cy="124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122119</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1228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105592</xdr:rowOff>
    </xdr:from>
    <xdr:to>
      <xdr:col>24</xdr:col>
      <xdr:colOff>76200</xdr:colOff>
      <xdr:row>37</xdr:row>
      <xdr:rowOff>35742</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277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71483</xdr:rowOff>
    </xdr:from>
    <xdr:to>
      <xdr:col>19</xdr:col>
      <xdr:colOff>187325</xdr:colOff>
      <xdr:row>36</xdr:row>
      <xdr:rowOff>162923</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flipV="1">
          <a:off x="3098800" y="6243683"/>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152944</xdr:rowOff>
    </xdr:from>
    <xdr:to>
      <xdr:col>20</xdr:col>
      <xdr:colOff>38100</xdr:colOff>
      <xdr:row>36</xdr:row>
      <xdr:rowOff>83094</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153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93271</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59225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97608</xdr:rowOff>
    </xdr:from>
    <xdr:to>
      <xdr:col>15</xdr:col>
      <xdr:colOff>98425</xdr:colOff>
      <xdr:row>36</xdr:row>
      <xdr:rowOff>162923</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6269808"/>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113756</xdr:rowOff>
    </xdr:from>
    <xdr:to>
      <xdr:col>15</xdr:col>
      <xdr:colOff>149225</xdr:colOff>
      <xdr:row>36</xdr:row>
      <xdr:rowOff>43906</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114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54083</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5883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97608</xdr:rowOff>
    </xdr:from>
    <xdr:to>
      <xdr:col>11</xdr:col>
      <xdr:colOff>9525</xdr:colOff>
      <xdr:row>37</xdr:row>
      <xdr:rowOff>82913</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6269808"/>
          <a:ext cx="889000" cy="156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41910</xdr:rowOff>
    </xdr:from>
    <xdr:to>
      <xdr:col>11</xdr:col>
      <xdr:colOff>60325</xdr:colOff>
      <xdr:row>35</xdr:row>
      <xdr:rowOff>143510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04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153687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5811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133350</xdr:rowOff>
    </xdr:from>
    <xdr:to>
      <xdr:col>6</xdr:col>
      <xdr:colOff>171450</xdr:colOff>
      <xdr:row>36</xdr:row>
      <xdr:rowOff>63500</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13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73677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144780</xdr:rowOff>
    </xdr:from>
    <xdr:to>
      <xdr:col>24</xdr:col>
      <xdr:colOff>76200</xdr:colOff>
      <xdr:row>37</xdr:row>
      <xdr:rowOff>74930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116857</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628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20683</xdr:rowOff>
    </xdr:from>
    <xdr:to>
      <xdr:col>20</xdr:col>
      <xdr:colOff>38100</xdr:colOff>
      <xdr:row>36</xdr:row>
      <xdr:rowOff>122283</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192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107060</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62792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112123</xdr:rowOff>
    </xdr:from>
    <xdr:to>
      <xdr:col>15</xdr:col>
      <xdr:colOff>149225</xdr:colOff>
      <xdr:row>37</xdr:row>
      <xdr:rowOff>42273</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284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27050</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6370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46808</xdr:rowOff>
    </xdr:from>
    <xdr:to>
      <xdr:col>11</xdr:col>
      <xdr:colOff>60325</xdr:colOff>
      <xdr:row>36</xdr:row>
      <xdr:rowOff>148408</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6219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133185</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6305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32113</xdr:rowOff>
    </xdr:from>
    <xdr:to>
      <xdr:col>6</xdr:col>
      <xdr:colOff>171450</xdr:colOff>
      <xdr:row>37</xdr:row>
      <xdr:rowOff>133713</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375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118490</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6462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物件費に係る経常収支比率は、類似団体平均よりも６．６ポイント下回っている。継続して行っている事務事業の見直しに伴う経常経費の削減を進め、引き続きコスト削減に努める。</a:t>
          </a: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a:extLst>
            <a:ext uri="{FF2B5EF4-FFF2-40B4-BE49-F238E27FC236}">
              <a16:creationId xmlns:a16="http://schemas.microsoft.com/office/drawing/2014/main" id="{00000000-0008-0000-0400-00007D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56243</xdr:rowOff>
    </xdr:from>
    <xdr:to>
      <xdr:col>82</xdr:col>
      <xdr:colOff>107950</xdr:colOff>
      <xdr:row>20</xdr:row>
      <xdr:rowOff>143328</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6510000" y="2113643"/>
          <a:ext cx="0" cy="14586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115405</xdr:rowOff>
    </xdr:from>
    <xdr:ext cx="762000" cy="259045"/>
    <xdr:sp macro="" textlink="">
      <xdr:nvSpPr>
        <xdr:cNvPr id="127" name="物件費最小値テキスト">
          <a:extLst>
            <a:ext uri="{FF2B5EF4-FFF2-40B4-BE49-F238E27FC236}">
              <a16:creationId xmlns:a16="http://schemas.microsoft.com/office/drawing/2014/main" id="{00000000-0008-0000-0400-00007F000000}"/>
            </a:ext>
          </a:extLst>
        </xdr:cNvPr>
        <xdr:cNvSpPr txBox="1"/>
      </xdr:nvSpPr>
      <xdr:spPr>
        <a:xfrm>
          <a:off x="16598900" y="3544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143328</xdr:rowOff>
    </xdr:from>
    <xdr:to>
      <xdr:col>82</xdr:col>
      <xdr:colOff>196850</xdr:colOff>
      <xdr:row>20</xdr:row>
      <xdr:rowOff>143328</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3572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10</xdr:row>
      <xdr:rowOff>142620</xdr:rowOff>
    </xdr:from>
    <xdr:ext cx="762000" cy="259045"/>
    <xdr:sp macro="" textlink="">
      <xdr:nvSpPr>
        <xdr:cNvPr id="129" name="物件費最大値テキスト">
          <a:extLst>
            <a:ext uri="{FF2B5EF4-FFF2-40B4-BE49-F238E27FC236}">
              <a16:creationId xmlns:a16="http://schemas.microsoft.com/office/drawing/2014/main" id="{00000000-0008-0000-0400-000081000000}"/>
            </a:ext>
          </a:extLst>
        </xdr:cNvPr>
        <xdr:cNvSpPr txBox="1"/>
      </xdr:nvSpPr>
      <xdr:spPr>
        <a:xfrm>
          <a:off x="16598900" y="1857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56243</xdr:rowOff>
    </xdr:from>
    <xdr:to>
      <xdr:col>82</xdr:col>
      <xdr:colOff>196850</xdr:colOff>
      <xdr:row>12</xdr:row>
      <xdr:rowOff>56243</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2113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12</xdr:row>
      <xdr:rowOff>56243</xdr:rowOff>
    </xdr:from>
    <xdr:to>
      <xdr:col>82</xdr:col>
      <xdr:colOff>107950</xdr:colOff>
      <xdr:row>12</xdr:row>
      <xdr:rowOff>121557</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flipV="1">
          <a:off x="15671800" y="2113643"/>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10177</xdr:rowOff>
    </xdr:from>
    <xdr:ext cx="762000" cy="259045"/>
    <xdr:sp macro="" textlink="">
      <xdr:nvSpPr>
        <xdr:cNvPr id="132" name="物件費平均値テキスト">
          <a:extLst>
            <a:ext uri="{FF2B5EF4-FFF2-40B4-BE49-F238E27FC236}">
              <a16:creationId xmlns:a16="http://schemas.microsoft.com/office/drawing/2014/main" id="{00000000-0008-0000-0400-000084000000}"/>
            </a:ext>
          </a:extLst>
        </xdr:cNvPr>
        <xdr:cNvSpPr txBox="1"/>
      </xdr:nvSpPr>
      <xdr:spPr>
        <a:xfrm>
          <a:off x="16598900" y="2753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38100</xdr:rowOff>
    </xdr:from>
    <xdr:to>
      <xdr:col>82</xdr:col>
      <xdr:colOff>158750</xdr:colOff>
      <xdr:row>16</xdr:row>
      <xdr:rowOff>139700</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64592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12</xdr:row>
      <xdr:rowOff>121557</xdr:rowOff>
    </xdr:from>
    <xdr:to>
      <xdr:col>78</xdr:col>
      <xdr:colOff>69850</xdr:colOff>
      <xdr:row>12</xdr:row>
      <xdr:rowOff>121557</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4782800" y="21789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166007</xdr:rowOff>
    </xdr:from>
    <xdr:to>
      <xdr:col>78</xdr:col>
      <xdr:colOff>120650</xdr:colOff>
      <xdr:row>16</xdr:row>
      <xdr:rowOff>96157</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5621000" y="2737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80934</xdr:rowOff>
    </xdr:from>
    <xdr:ext cx="7366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290800" y="28241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12</xdr:row>
      <xdr:rowOff>121557</xdr:rowOff>
    </xdr:from>
    <xdr:to>
      <xdr:col>73</xdr:col>
      <xdr:colOff>180975</xdr:colOff>
      <xdr:row>12</xdr:row>
      <xdr:rowOff>143329</xdr:rowOff>
    </xdr:to>
    <xdr:cxnSp macro="">
      <xdr:nvCxnSpPr>
        <xdr:cNvPr id="137" name="直線コネクタ 136">
          <a:extLst>
            <a:ext uri="{FF2B5EF4-FFF2-40B4-BE49-F238E27FC236}">
              <a16:creationId xmlns:a16="http://schemas.microsoft.com/office/drawing/2014/main" id="{00000000-0008-0000-0400-000089000000}"/>
            </a:ext>
          </a:extLst>
        </xdr:cNvPr>
        <xdr:cNvCxnSpPr/>
      </xdr:nvCxnSpPr>
      <xdr:spPr>
        <a:xfrm flipV="1">
          <a:off x="13893800" y="2178957"/>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144236</xdr:rowOff>
    </xdr:from>
    <xdr:to>
      <xdr:col>74</xdr:col>
      <xdr:colOff>31750</xdr:colOff>
      <xdr:row>16</xdr:row>
      <xdr:rowOff>74386</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4732000" y="271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59163</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401800" y="2802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12</xdr:row>
      <xdr:rowOff>143329</xdr:rowOff>
    </xdr:from>
    <xdr:to>
      <xdr:col>69</xdr:col>
      <xdr:colOff>92075</xdr:colOff>
      <xdr:row>13</xdr:row>
      <xdr:rowOff>58964</xdr:rowOff>
    </xdr:to>
    <xdr:cxnSp macro="">
      <xdr:nvCxnSpPr>
        <xdr:cNvPr id="140" name="直線コネクタ 139">
          <a:extLst>
            <a:ext uri="{FF2B5EF4-FFF2-40B4-BE49-F238E27FC236}">
              <a16:creationId xmlns:a16="http://schemas.microsoft.com/office/drawing/2014/main" id="{00000000-0008-0000-0400-00008C000000}"/>
            </a:ext>
          </a:extLst>
        </xdr:cNvPr>
        <xdr:cNvCxnSpPr/>
      </xdr:nvCxnSpPr>
      <xdr:spPr>
        <a:xfrm flipV="1">
          <a:off x="13004800" y="2200729"/>
          <a:ext cx="8890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13607</xdr:rowOff>
    </xdr:from>
    <xdr:to>
      <xdr:col>69</xdr:col>
      <xdr:colOff>142875</xdr:colOff>
      <xdr:row>15</xdr:row>
      <xdr:rowOff>115207</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3843000" y="2585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99984</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512800" y="2671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57150</xdr:rowOff>
    </xdr:from>
    <xdr:to>
      <xdr:col>65</xdr:col>
      <xdr:colOff>53975</xdr:colOff>
      <xdr:row>15</xdr:row>
      <xdr:rowOff>158750</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2954000" y="262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143527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623800" y="271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12</xdr:row>
      <xdr:rowOff>5443</xdr:rowOff>
    </xdr:from>
    <xdr:to>
      <xdr:col>82</xdr:col>
      <xdr:colOff>158750</xdr:colOff>
      <xdr:row>12</xdr:row>
      <xdr:rowOff>107043</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6459200" y="2062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11</xdr:row>
      <xdr:rowOff>85470</xdr:rowOff>
    </xdr:from>
    <xdr:ext cx="762000" cy="259045"/>
    <xdr:sp macro="" textlink="">
      <xdr:nvSpPr>
        <xdr:cNvPr id="151" name="物件費該当値テキスト">
          <a:extLst>
            <a:ext uri="{FF2B5EF4-FFF2-40B4-BE49-F238E27FC236}">
              <a16:creationId xmlns:a16="http://schemas.microsoft.com/office/drawing/2014/main" id="{00000000-0008-0000-0400-000097000000}"/>
            </a:ext>
          </a:extLst>
        </xdr:cNvPr>
        <xdr:cNvSpPr txBox="1"/>
      </xdr:nvSpPr>
      <xdr:spPr>
        <a:xfrm>
          <a:off x="16598900" y="1971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12</xdr:row>
      <xdr:rowOff>70757</xdr:rowOff>
    </xdr:from>
    <xdr:to>
      <xdr:col>78</xdr:col>
      <xdr:colOff>120650</xdr:colOff>
      <xdr:row>13</xdr:row>
      <xdr:rowOff>907</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5621000" y="2128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11</xdr:row>
      <xdr:rowOff>11084</xdr:rowOff>
    </xdr:from>
    <xdr:ext cx="7366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5290800" y="18970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12</xdr:row>
      <xdr:rowOff>70757</xdr:rowOff>
    </xdr:from>
    <xdr:to>
      <xdr:col>74</xdr:col>
      <xdr:colOff>31750</xdr:colOff>
      <xdr:row>13</xdr:row>
      <xdr:rowOff>907</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4732000" y="2128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11</xdr:row>
      <xdr:rowOff>11084</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4401800" y="1897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12</xdr:row>
      <xdr:rowOff>92529</xdr:rowOff>
    </xdr:from>
    <xdr:to>
      <xdr:col>69</xdr:col>
      <xdr:colOff>142875</xdr:colOff>
      <xdr:row>13</xdr:row>
      <xdr:rowOff>22679</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3843000" y="2149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32856</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3512800" y="1918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8164</xdr:rowOff>
    </xdr:from>
    <xdr:to>
      <xdr:col>65</xdr:col>
      <xdr:colOff>53975</xdr:colOff>
      <xdr:row>13</xdr:row>
      <xdr:rowOff>109764</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2954000" y="2237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11</xdr:row>
      <xdr:rowOff>119941</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26238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類似団体平均と比較して０．５ポイント下回っているが、高齢化率上昇に伴い福祉関連事業の需要が年々高まっており、これに対応するための財源確保が今後課題となる。</a:t>
          </a:r>
        </a:p>
      </xdr:txBody>
    </xdr:sp>
    <xdr:clientData/>
  </xdr:twoCellAnchor>
  <xdr:oneCellAnchor>
    <xdr:from>
      <xdr:col>3</xdr:col>
      <xdr:colOff>123825</xdr:colOff>
      <xdr:row>49</xdr:row>
      <xdr:rowOff>107950</xdr:rowOff>
    </xdr:from>
    <xdr:ext cx="298543" cy="225703"/>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135165</xdr:rowOff>
    </xdr:from>
    <xdr:to>
      <xdr:col>24</xdr:col>
      <xdr:colOff>25400</xdr:colOff>
      <xdr:row>62</xdr:row>
      <xdr:rowOff>29028</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222015"/>
          <a:ext cx="0" cy="14369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1105</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631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29028</xdr:rowOff>
    </xdr:from>
    <xdr:to>
      <xdr:col>24</xdr:col>
      <xdr:colOff>114300</xdr:colOff>
      <xdr:row>62</xdr:row>
      <xdr:rowOff>29028</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658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50092</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135165</xdr:rowOff>
    </xdr:from>
    <xdr:to>
      <xdr:col>24</xdr:col>
      <xdr:colOff>114300</xdr:colOff>
      <xdr:row>53</xdr:row>
      <xdr:rowOff>135165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20865</xdr:rowOff>
    </xdr:from>
    <xdr:to>
      <xdr:col>24</xdr:col>
      <xdr:colOff>25400</xdr:colOff>
      <xdr:row>56</xdr:row>
      <xdr:rowOff>12700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3987800" y="9450615"/>
          <a:ext cx="8382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97262</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698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125185</xdr:rowOff>
    </xdr:from>
    <xdr:to>
      <xdr:col>24</xdr:col>
      <xdr:colOff>76200</xdr:colOff>
      <xdr:row>57</xdr:row>
      <xdr:rowOff>55335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20865</xdr:rowOff>
    </xdr:from>
    <xdr:to>
      <xdr:col>19</xdr:col>
      <xdr:colOff>187325</xdr:colOff>
      <xdr:row>55</xdr:row>
      <xdr:rowOff>118835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3098800" y="9450615"/>
          <a:ext cx="889000" cy="97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125185</xdr:rowOff>
    </xdr:from>
    <xdr:to>
      <xdr:col>20</xdr:col>
      <xdr:colOff>38100</xdr:colOff>
      <xdr:row>57</xdr:row>
      <xdr:rowOff>55335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40112</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8127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20865</xdr:rowOff>
    </xdr:from>
    <xdr:to>
      <xdr:col>15</xdr:col>
      <xdr:colOff>98425</xdr:colOff>
      <xdr:row>55</xdr:row>
      <xdr:rowOff>118835</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9450615"/>
          <a:ext cx="889000" cy="97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92528</xdr:rowOff>
    </xdr:from>
    <xdr:to>
      <xdr:col>15</xdr:col>
      <xdr:colOff>149225</xdr:colOff>
      <xdr:row>57</xdr:row>
      <xdr:rowOff>22678</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7455</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78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20865</xdr:rowOff>
    </xdr:from>
    <xdr:to>
      <xdr:col>11</xdr:col>
      <xdr:colOff>9525</xdr:colOff>
      <xdr:row>56</xdr:row>
      <xdr:rowOff>12700</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9450615"/>
          <a:ext cx="8890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27215</xdr:rowOff>
    </xdr:from>
    <xdr:to>
      <xdr:col>11</xdr:col>
      <xdr:colOff>60325</xdr:colOff>
      <xdr:row>56</xdr:row>
      <xdr:rowOff>128815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62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113592</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714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117022</xdr:rowOff>
    </xdr:from>
    <xdr:to>
      <xdr:col>6</xdr:col>
      <xdr:colOff>171450</xdr:colOff>
      <xdr:row>58</xdr:row>
      <xdr:rowOff>47172</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889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31949</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97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133350</xdr:rowOff>
    </xdr:from>
    <xdr:to>
      <xdr:col>24</xdr:col>
      <xdr:colOff>76200</xdr:colOff>
      <xdr:row>56</xdr:row>
      <xdr:rowOff>63500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149877</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141515</xdr:rowOff>
    </xdr:from>
    <xdr:to>
      <xdr:col>20</xdr:col>
      <xdr:colOff>38100</xdr:colOff>
      <xdr:row>55</xdr:row>
      <xdr:rowOff>71665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39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81842</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9168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68035</xdr:rowOff>
    </xdr:from>
    <xdr:to>
      <xdr:col>15</xdr:col>
      <xdr:colOff>149225</xdr:colOff>
      <xdr:row>55</xdr:row>
      <xdr:rowOff>169635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8362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266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141515</xdr:rowOff>
    </xdr:from>
    <xdr:to>
      <xdr:col>11</xdr:col>
      <xdr:colOff>60325</xdr:colOff>
      <xdr:row>55</xdr:row>
      <xdr:rowOff>71665</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39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81842</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73677</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係る経常収支比率が類似団体平均を下回ったのは、令和６年度より企業会計へ移行した下水道事業会計、熊石地域簡易水道事業会計、農業集落排水事業会計への繰出金が補助費等と出資金へ変更となったことが主な要因であると考えられる。今後においても事務事業の見直しを実施し、各費目の歳出削減に努める。</a:t>
          </a: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127000</xdr:rowOff>
    </xdr:from>
    <xdr:to>
      <xdr:col>82</xdr:col>
      <xdr:colOff>107950</xdr:colOff>
      <xdr:row>60</xdr:row>
      <xdr:rowOff>12700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04240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59</xdr:row>
      <xdr:rowOff>156227</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12700</xdr:rowOff>
    </xdr:from>
    <xdr:to>
      <xdr:col>82</xdr:col>
      <xdr:colOff>196850</xdr:colOff>
      <xdr:row>60</xdr:row>
      <xdr:rowOff>12700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29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41927</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127000</xdr:rowOff>
    </xdr:from>
    <xdr:to>
      <xdr:col>82</xdr:col>
      <xdr:colOff>196850</xdr:colOff>
      <xdr:row>52</xdr:row>
      <xdr:rowOff>127000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53</xdr:row>
      <xdr:rowOff>115570</xdr:rowOff>
    </xdr:from>
    <xdr:to>
      <xdr:col>82</xdr:col>
      <xdr:colOff>107950</xdr:colOff>
      <xdr:row>59</xdr:row>
      <xdr:rowOff>138430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5671800" y="9202420"/>
          <a:ext cx="838200" cy="1051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105427</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535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133350</xdr:rowOff>
    </xdr:from>
    <xdr:to>
      <xdr:col>82</xdr:col>
      <xdr:colOff>158750</xdr:colOff>
      <xdr:row>56</xdr:row>
      <xdr:rowOff>63500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138430</xdr:rowOff>
    </xdr:from>
    <xdr:to>
      <xdr:col>78</xdr:col>
      <xdr:colOff>69850</xdr:colOff>
      <xdr:row>60</xdr:row>
      <xdr:rowOff>104140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4782800" y="1025398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30480</xdr:rowOff>
    </xdr:from>
    <xdr:to>
      <xdr:col>78</xdr:col>
      <xdr:colOff>120650</xdr:colOff>
      <xdr:row>58</xdr:row>
      <xdr:rowOff>132080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974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142257</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743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161290</xdr:rowOff>
    </xdr:from>
    <xdr:to>
      <xdr:col>73</xdr:col>
      <xdr:colOff>180975</xdr:colOff>
      <xdr:row>60</xdr:row>
      <xdr:rowOff>104140</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1027684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156210</xdr:rowOff>
    </xdr:from>
    <xdr:to>
      <xdr:col>74</xdr:col>
      <xdr:colOff>31750</xdr:colOff>
      <xdr:row>58</xdr:row>
      <xdr:rowOff>86360</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92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96537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697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161290</xdr:rowOff>
    </xdr:from>
    <xdr:to>
      <xdr:col>69</xdr:col>
      <xdr:colOff>92075</xdr:colOff>
      <xdr:row>61</xdr:row>
      <xdr:rowOff>46990</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1027684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167640</xdr:rowOff>
    </xdr:from>
    <xdr:to>
      <xdr:col>65</xdr:col>
      <xdr:colOff>53975</xdr:colOff>
      <xdr:row>59</xdr:row>
      <xdr:rowOff>97790</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1011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107967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88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53</xdr:row>
      <xdr:rowOff>64770</xdr:rowOff>
    </xdr:from>
    <xdr:to>
      <xdr:col>82</xdr:col>
      <xdr:colOff>158750</xdr:colOff>
      <xdr:row>53</xdr:row>
      <xdr:rowOff>166370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915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52</xdr:row>
      <xdr:rowOff>81297</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899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87630</xdr:rowOff>
    </xdr:from>
    <xdr:to>
      <xdr:col>78</xdr:col>
      <xdr:colOff>120650</xdr:colOff>
      <xdr:row>60</xdr:row>
      <xdr:rowOff>17780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1020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2557</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10289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53340</xdr:rowOff>
    </xdr:from>
    <xdr:to>
      <xdr:col>74</xdr:col>
      <xdr:colOff>31750</xdr:colOff>
      <xdr:row>60</xdr:row>
      <xdr:rowOff>154940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1034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139717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1042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110490</xdr:rowOff>
    </xdr:from>
    <xdr:to>
      <xdr:col>69</xdr:col>
      <xdr:colOff>142875</xdr:colOff>
      <xdr:row>60</xdr:row>
      <xdr:rowOff>40640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1022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25417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1031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167640</xdr:rowOff>
    </xdr:from>
    <xdr:to>
      <xdr:col>65</xdr:col>
      <xdr:colOff>53975</xdr:colOff>
      <xdr:row>61</xdr:row>
      <xdr:rowOff>97790</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1045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82567</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1054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類似団体平均と比較して３．１ポイント上回っているが、令和６年度より企業会計へ移行した下水道事業会計、熊石地域簡易水道事業会計、農業集落排水事業会計や病院事業会計への繰出金（補助費等）等を支出をしたためである。今後も、補助費等における各種団体への補助金を毎年度見直しを行うなど経費の節減に努めるとともに、独立採算の原則に立ち、経営の健全化と経営基盤の強化を図り、普通会計の負担を軽減するよう努める。</a:t>
          </a: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42</xdr:row>
      <xdr:rowOff>29028</xdr:rowOff>
    </xdr:from>
    <xdr:to>
      <xdr:col>85</xdr:col>
      <xdr:colOff>66675</xdr:colOff>
      <xdr:row>42</xdr:row>
      <xdr:rowOff>29028</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58255</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45357</xdr:rowOff>
    </xdr:from>
    <xdr:to>
      <xdr:col>85</xdr:col>
      <xdr:colOff>66675</xdr:colOff>
      <xdr:row>40</xdr:row>
      <xdr:rowOff>45357</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74584</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61685</xdr:rowOff>
    </xdr:from>
    <xdr:to>
      <xdr:col>85</xdr:col>
      <xdr:colOff>66675</xdr:colOff>
      <xdr:row>38</xdr:row>
      <xdr:rowOff>61685</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90913</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78014</xdr:rowOff>
    </xdr:from>
    <xdr:to>
      <xdr:col>85</xdr:col>
      <xdr:colOff>66675</xdr:colOff>
      <xdr:row>36</xdr:row>
      <xdr:rowOff>78014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107241</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94343</xdr:rowOff>
    </xdr:from>
    <xdr:to>
      <xdr:col>85</xdr:col>
      <xdr:colOff>66675</xdr:colOff>
      <xdr:row>34</xdr:row>
      <xdr:rowOff>94343</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123570</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110672</xdr:rowOff>
    </xdr:from>
    <xdr:to>
      <xdr:col>85</xdr:col>
      <xdr:colOff>66675</xdr:colOff>
      <xdr:row>32</xdr:row>
      <xdr:rowOff>110672</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139899</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10" name="補助費等グラフ枠">
          <a:extLst>
            <a:ext uri="{FF2B5EF4-FFF2-40B4-BE49-F238E27FC236}">
              <a16:creationId xmlns:a16="http://schemas.microsoft.com/office/drawing/2014/main" id="{00000000-0008-0000-0400-000036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102507</xdr:rowOff>
    </xdr:from>
    <xdr:to>
      <xdr:col>82</xdr:col>
      <xdr:colOff>107950</xdr:colOff>
      <xdr:row>40</xdr:row>
      <xdr:rowOff>132443</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6510000" y="5760357"/>
          <a:ext cx="0" cy="12300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104520</xdr:rowOff>
    </xdr:from>
    <xdr:ext cx="762000" cy="259045"/>
    <xdr:sp macro="" textlink="">
      <xdr:nvSpPr>
        <xdr:cNvPr id="312" name="補助費等最小値テキスト">
          <a:extLst>
            <a:ext uri="{FF2B5EF4-FFF2-40B4-BE49-F238E27FC236}">
              <a16:creationId xmlns:a16="http://schemas.microsoft.com/office/drawing/2014/main" id="{00000000-0008-0000-0400-000038010000}"/>
            </a:ext>
          </a:extLst>
        </xdr:cNvPr>
        <xdr:cNvSpPr txBox="1"/>
      </xdr:nvSpPr>
      <xdr:spPr>
        <a:xfrm>
          <a:off x="16598900" y="6962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132443</xdr:rowOff>
    </xdr:from>
    <xdr:to>
      <xdr:col>82</xdr:col>
      <xdr:colOff>196850</xdr:colOff>
      <xdr:row>40</xdr:row>
      <xdr:rowOff>132443</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6990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17434</xdr:rowOff>
    </xdr:from>
    <xdr:ext cx="762000" cy="259045"/>
    <xdr:sp macro="" textlink="">
      <xdr:nvSpPr>
        <xdr:cNvPr id="314" name="補助費等最大値テキスト">
          <a:extLst>
            <a:ext uri="{FF2B5EF4-FFF2-40B4-BE49-F238E27FC236}">
              <a16:creationId xmlns:a16="http://schemas.microsoft.com/office/drawing/2014/main" id="{00000000-0008-0000-0400-00003A010000}"/>
            </a:ext>
          </a:extLst>
        </xdr:cNvPr>
        <xdr:cNvSpPr txBox="1"/>
      </xdr:nvSpPr>
      <xdr:spPr>
        <a:xfrm>
          <a:off x="16598900" y="5503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102507</xdr:rowOff>
    </xdr:from>
    <xdr:to>
      <xdr:col>82</xdr:col>
      <xdr:colOff>196850</xdr:colOff>
      <xdr:row>33</xdr:row>
      <xdr:rowOff>102507</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6421100" y="5760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156936</xdr:rowOff>
    </xdr:from>
    <xdr:to>
      <xdr:col>82</xdr:col>
      <xdr:colOff>107950</xdr:colOff>
      <xdr:row>39</xdr:row>
      <xdr:rowOff>53522</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5671800" y="6500586"/>
          <a:ext cx="838200" cy="239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24691</xdr:rowOff>
    </xdr:from>
    <xdr:ext cx="762000" cy="259045"/>
    <xdr:sp macro="" textlink="">
      <xdr:nvSpPr>
        <xdr:cNvPr id="317" name="補助費等平均値テキスト">
          <a:extLst>
            <a:ext uri="{FF2B5EF4-FFF2-40B4-BE49-F238E27FC236}">
              <a16:creationId xmlns:a16="http://schemas.microsoft.com/office/drawing/2014/main" id="{00000000-0008-0000-0400-00003D010000}"/>
            </a:ext>
          </a:extLst>
        </xdr:cNvPr>
        <xdr:cNvSpPr txBox="1"/>
      </xdr:nvSpPr>
      <xdr:spPr>
        <a:xfrm>
          <a:off x="16598900" y="61968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8164</xdr:rowOff>
    </xdr:from>
    <xdr:to>
      <xdr:col>82</xdr:col>
      <xdr:colOff>158750</xdr:colOff>
      <xdr:row>37</xdr:row>
      <xdr:rowOff>109764</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6459200" y="6351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156936</xdr:rowOff>
    </xdr:from>
    <xdr:to>
      <xdr:col>78</xdr:col>
      <xdr:colOff>69850</xdr:colOff>
      <xdr:row>38</xdr:row>
      <xdr:rowOff>39915</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flipV="1">
          <a:off x="14782800" y="6500586"/>
          <a:ext cx="8890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5443</xdr:rowOff>
    </xdr:from>
    <xdr:to>
      <xdr:col>78</xdr:col>
      <xdr:colOff>120650</xdr:colOff>
      <xdr:row>36</xdr:row>
      <xdr:rowOff>107043</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5621000" y="6177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117220</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5946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154214</xdr:rowOff>
    </xdr:from>
    <xdr:to>
      <xdr:col>73</xdr:col>
      <xdr:colOff>180975</xdr:colOff>
      <xdr:row>38</xdr:row>
      <xdr:rowOff>39915</xdr:rowOff>
    </xdr:to>
    <xdr:cxnSp macro="">
      <xdr:nvCxnSpPr>
        <xdr:cNvPr id="322" name="直線コネクタ 321">
          <a:extLst>
            <a:ext uri="{FF2B5EF4-FFF2-40B4-BE49-F238E27FC236}">
              <a16:creationId xmlns:a16="http://schemas.microsoft.com/office/drawing/2014/main" id="{00000000-0008-0000-0400-000042010000}"/>
            </a:ext>
          </a:extLst>
        </xdr:cNvPr>
        <xdr:cNvCxnSpPr/>
      </xdr:nvCxnSpPr>
      <xdr:spPr>
        <a:xfrm>
          <a:off x="13893800" y="6326414"/>
          <a:ext cx="889000" cy="228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122464</xdr:rowOff>
    </xdr:from>
    <xdr:to>
      <xdr:col>74</xdr:col>
      <xdr:colOff>31750</xdr:colOff>
      <xdr:row>36</xdr:row>
      <xdr:rowOff>52614</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4732000" y="6123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62791</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401800" y="5892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154214</xdr:rowOff>
    </xdr:from>
    <xdr:to>
      <xdr:col>69</xdr:col>
      <xdr:colOff>92075</xdr:colOff>
      <xdr:row>36</xdr:row>
      <xdr:rowOff>165100</xdr:rowOff>
    </xdr:to>
    <xdr:cxnSp macro="">
      <xdr:nvCxnSpPr>
        <xdr:cNvPr id="325" name="直線コネクタ 324">
          <a:extLst>
            <a:ext uri="{FF2B5EF4-FFF2-40B4-BE49-F238E27FC236}">
              <a16:creationId xmlns:a16="http://schemas.microsoft.com/office/drawing/2014/main" id="{00000000-0008-0000-0400-000045010000}"/>
            </a:ext>
          </a:extLst>
        </xdr:cNvPr>
        <xdr:cNvCxnSpPr/>
      </xdr:nvCxnSpPr>
      <xdr:spPr>
        <a:xfrm flipV="1">
          <a:off x="13004800" y="6326414"/>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57150</xdr:rowOff>
    </xdr:from>
    <xdr:to>
      <xdr:col>69</xdr:col>
      <xdr:colOff>142875</xdr:colOff>
      <xdr:row>35</xdr:row>
      <xdr:rowOff>158750</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3843000" y="605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168927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512800" y="582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111578</xdr:rowOff>
    </xdr:from>
    <xdr:to>
      <xdr:col>65</xdr:col>
      <xdr:colOff>53975</xdr:colOff>
      <xdr:row>36</xdr:row>
      <xdr:rowOff>41728</xdr:rowOff>
    </xdr:to>
    <xdr:sp macro="" textlink="">
      <xdr:nvSpPr>
        <xdr:cNvPr id="328" name="フローチャート: 判断 327">
          <a:extLst>
            <a:ext uri="{FF2B5EF4-FFF2-40B4-BE49-F238E27FC236}">
              <a16:creationId xmlns:a16="http://schemas.microsoft.com/office/drawing/2014/main" id="{00000000-0008-0000-0400-000048010000}"/>
            </a:ext>
          </a:extLst>
        </xdr:cNvPr>
        <xdr:cNvSpPr/>
      </xdr:nvSpPr>
      <xdr:spPr>
        <a:xfrm>
          <a:off x="12954000" y="611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51905</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623800" y="588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39</xdr:row>
      <xdr:rowOff>2722</xdr:rowOff>
    </xdr:from>
    <xdr:to>
      <xdr:col>82</xdr:col>
      <xdr:colOff>158750</xdr:colOff>
      <xdr:row>39</xdr:row>
      <xdr:rowOff>104322</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6459200" y="6689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146249</xdr:rowOff>
    </xdr:from>
    <xdr:ext cx="762000" cy="259045"/>
    <xdr:sp macro="" textlink="">
      <xdr:nvSpPr>
        <xdr:cNvPr id="336" name="補助費等該当値テキスト">
          <a:extLst>
            <a:ext uri="{FF2B5EF4-FFF2-40B4-BE49-F238E27FC236}">
              <a16:creationId xmlns:a16="http://schemas.microsoft.com/office/drawing/2014/main" id="{00000000-0008-0000-0400-000050010000}"/>
            </a:ext>
          </a:extLst>
        </xdr:cNvPr>
        <xdr:cNvSpPr txBox="1"/>
      </xdr:nvSpPr>
      <xdr:spPr>
        <a:xfrm>
          <a:off x="16598900" y="6661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106136</xdr:rowOff>
    </xdr:from>
    <xdr:to>
      <xdr:col>78</xdr:col>
      <xdr:colOff>120650</xdr:colOff>
      <xdr:row>38</xdr:row>
      <xdr:rowOff>36286</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5621000" y="6449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21062</xdr:rowOff>
    </xdr:from>
    <xdr:ext cx="7366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5290800" y="65361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160565</xdr:rowOff>
    </xdr:from>
    <xdr:to>
      <xdr:col>74</xdr:col>
      <xdr:colOff>31750</xdr:colOff>
      <xdr:row>38</xdr:row>
      <xdr:rowOff>90715</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4732000" y="6504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75492</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4401800" y="6590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103414</xdr:rowOff>
    </xdr:from>
    <xdr:to>
      <xdr:col>69</xdr:col>
      <xdr:colOff>142875</xdr:colOff>
      <xdr:row>37</xdr:row>
      <xdr:rowOff>33564</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3843000" y="6275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18341</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3512800" y="6361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43" name="楕円 342">
          <a:extLst>
            <a:ext uri="{FF2B5EF4-FFF2-40B4-BE49-F238E27FC236}">
              <a16:creationId xmlns:a16="http://schemas.microsoft.com/office/drawing/2014/main" id="{00000000-0008-0000-0400-000057010000}"/>
            </a:ext>
          </a:extLst>
        </xdr:cNvPr>
        <xdr:cNvSpPr/>
      </xdr:nvSpPr>
      <xdr:spPr>
        <a:xfrm>
          <a:off x="1295400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29227</xdr:rowOff>
    </xdr:from>
    <xdr:ext cx="762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12623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3" name="正方形/長方形 352">
          <a:extLst>
            <a:ext uri="{FF2B5EF4-FFF2-40B4-BE49-F238E27FC236}">
              <a16:creationId xmlns:a16="http://schemas.microsoft.com/office/drawing/2014/main" id="{00000000-0008-0000-0400-000061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4" name="正方形/長方形 353">
          <a:extLst>
            <a:ext uri="{FF2B5EF4-FFF2-40B4-BE49-F238E27FC236}">
              <a16:creationId xmlns:a16="http://schemas.microsoft.com/office/drawing/2014/main" id="{00000000-0008-0000-0400-000062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公債費に係る経常収支比率は、類似団体平均を０．８ポイント下回っている。今後も地方債の新規発行を伴う普通建設事業の抑制に努める。</a:t>
          </a:r>
        </a:p>
      </xdr:txBody>
    </xdr:sp>
    <xdr:clientData/>
  </xdr:twoCellAnchor>
  <xdr:oneCellAnchor>
    <xdr:from>
      <xdr:col>3</xdr:col>
      <xdr:colOff>123825</xdr:colOff>
      <xdr:row>69</xdr:row>
      <xdr:rowOff>107950</xdr:rowOff>
    </xdr:from>
    <xdr:ext cx="298543" cy="225703"/>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71" name="公債費グラフ枠">
          <a:extLst>
            <a:ext uri="{FF2B5EF4-FFF2-40B4-BE49-F238E27FC236}">
              <a16:creationId xmlns:a16="http://schemas.microsoft.com/office/drawing/2014/main" id="{00000000-0008-0000-0400-000073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82550</xdr:rowOff>
    </xdr:from>
    <xdr:to>
      <xdr:col>24</xdr:col>
      <xdr:colOff>25400</xdr:colOff>
      <xdr:row>80</xdr:row>
      <xdr:rowOff>152400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4826000" y="125984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124477</xdr:rowOff>
    </xdr:from>
    <xdr:ext cx="762000" cy="259045"/>
    <xdr:sp macro="" textlink="">
      <xdr:nvSpPr>
        <xdr:cNvPr id="373" name="公債費最小値テキスト">
          <a:extLst>
            <a:ext uri="{FF2B5EF4-FFF2-40B4-BE49-F238E27FC236}">
              <a16:creationId xmlns:a16="http://schemas.microsoft.com/office/drawing/2014/main" id="{00000000-0008-0000-0400-000075010000}"/>
            </a:ext>
          </a:extLst>
        </xdr:cNvPr>
        <xdr:cNvSpPr txBox="1"/>
      </xdr:nvSpPr>
      <xdr:spPr>
        <a:xfrm>
          <a:off x="4914900" y="1384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152400</xdr:rowOff>
    </xdr:from>
    <xdr:to>
      <xdr:col>24</xdr:col>
      <xdr:colOff>114300</xdr:colOff>
      <xdr:row>80</xdr:row>
      <xdr:rowOff>152400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4737100" y="13868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168927</xdr:rowOff>
    </xdr:from>
    <xdr:ext cx="762000" cy="259045"/>
    <xdr:sp macro="" textlink="">
      <xdr:nvSpPr>
        <xdr:cNvPr id="375" name="公債費最大値テキスト">
          <a:extLst>
            <a:ext uri="{FF2B5EF4-FFF2-40B4-BE49-F238E27FC236}">
              <a16:creationId xmlns:a16="http://schemas.microsoft.com/office/drawing/2014/main" id="{00000000-0008-0000-0400-000077010000}"/>
            </a:ext>
          </a:extLst>
        </xdr:cNvPr>
        <xdr:cNvSpPr txBox="1"/>
      </xdr:nvSpPr>
      <xdr:spPr>
        <a:xfrm>
          <a:off x="4914900" y="1234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82550</xdr:rowOff>
    </xdr:from>
    <xdr:to>
      <xdr:col>24</xdr:col>
      <xdr:colOff>114300</xdr:colOff>
      <xdr:row>73</xdr:row>
      <xdr:rowOff>82550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4737100" y="12598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19050</xdr:rowOff>
    </xdr:from>
    <xdr:to>
      <xdr:col>24</xdr:col>
      <xdr:colOff>25400</xdr:colOff>
      <xdr:row>76</xdr:row>
      <xdr:rowOff>50800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3987800" y="12877800"/>
          <a:ext cx="838200" cy="20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73677</xdr:rowOff>
    </xdr:from>
    <xdr:ext cx="762000" cy="259045"/>
    <xdr:sp macro="" textlink="">
      <xdr:nvSpPr>
        <xdr:cNvPr id="378" name="公債費平均値テキスト">
          <a:extLst>
            <a:ext uri="{FF2B5EF4-FFF2-40B4-BE49-F238E27FC236}">
              <a16:creationId xmlns:a16="http://schemas.microsoft.com/office/drawing/2014/main" id="{00000000-0008-0000-0400-00007A010000}"/>
            </a:ext>
          </a:extLst>
        </xdr:cNvPr>
        <xdr:cNvSpPr txBox="1"/>
      </xdr:nvSpPr>
      <xdr:spPr>
        <a:xfrm>
          <a:off x="4914900" y="13103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101600</xdr:rowOff>
    </xdr:from>
    <xdr:to>
      <xdr:col>24</xdr:col>
      <xdr:colOff>76200</xdr:colOff>
      <xdr:row>77</xdr:row>
      <xdr:rowOff>31750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4775200" y="1313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19050</xdr:rowOff>
    </xdr:from>
    <xdr:to>
      <xdr:col>19</xdr:col>
      <xdr:colOff>187325</xdr:colOff>
      <xdr:row>75</xdr:row>
      <xdr:rowOff>69850</xdr:rowOff>
    </xdr:to>
    <xdr:cxnSp macro="">
      <xdr:nvCxnSpPr>
        <xdr:cNvPr id="380" name="直線コネクタ 379">
          <a:extLst>
            <a:ext uri="{FF2B5EF4-FFF2-40B4-BE49-F238E27FC236}">
              <a16:creationId xmlns:a16="http://schemas.microsoft.com/office/drawing/2014/main" id="{00000000-0008-0000-0400-00007C010000}"/>
            </a:ext>
          </a:extLst>
        </xdr:cNvPr>
        <xdr:cNvCxnSpPr/>
      </xdr:nvCxnSpPr>
      <xdr:spPr>
        <a:xfrm flipV="1">
          <a:off x="3098800" y="128778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6350</xdr:rowOff>
    </xdr:from>
    <xdr:to>
      <xdr:col>20</xdr:col>
      <xdr:colOff>38100</xdr:colOff>
      <xdr:row>77</xdr:row>
      <xdr:rowOff>107950</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3937000" y="1320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92727</xdr:rowOff>
    </xdr:from>
    <xdr:ext cx="7366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606800" y="1329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69850</xdr:rowOff>
    </xdr:from>
    <xdr:to>
      <xdr:col>15</xdr:col>
      <xdr:colOff>98425</xdr:colOff>
      <xdr:row>76</xdr:row>
      <xdr:rowOff>12700</xdr:rowOff>
    </xdr:to>
    <xdr:cxnSp macro="">
      <xdr:nvCxnSpPr>
        <xdr:cNvPr id="383" name="直線コネクタ 382">
          <a:extLst>
            <a:ext uri="{FF2B5EF4-FFF2-40B4-BE49-F238E27FC236}">
              <a16:creationId xmlns:a16="http://schemas.microsoft.com/office/drawing/2014/main" id="{00000000-0008-0000-0400-00007F010000}"/>
            </a:ext>
          </a:extLst>
        </xdr:cNvPr>
        <xdr:cNvCxnSpPr/>
      </xdr:nvCxnSpPr>
      <xdr:spPr>
        <a:xfrm flipV="1">
          <a:off x="2209800" y="129286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127000</xdr:rowOff>
    </xdr:from>
    <xdr:to>
      <xdr:col>15</xdr:col>
      <xdr:colOff>149225</xdr:colOff>
      <xdr:row>77</xdr:row>
      <xdr:rowOff>57150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3048000" y="1315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41927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717800" y="13243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12700</xdr:rowOff>
    </xdr:from>
    <xdr:to>
      <xdr:col>11</xdr:col>
      <xdr:colOff>9525</xdr:colOff>
      <xdr:row>76</xdr:row>
      <xdr:rowOff>152400</xdr:rowOff>
    </xdr:to>
    <xdr:cxnSp macro="">
      <xdr:nvCxnSpPr>
        <xdr:cNvPr id="386" name="直線コネクタ 385">
          <a:extLst>
            <a:ext uri="{FF2B5EF4-FFF2-40B4-BE49-F238E27FC236}">
              <a16:creationId xmlns:a16="http://schemas.microsoft.com/office/drawing/2014/main" id="{00000000-0008-0000-0400-000082010000}"/>
            </a:ext>
          </a:extLst>
        </xdr:cNvPr>
        <xdr:cNvCxnSpPr/>
      </xdr:nvCxnSpPr>
      <xdr:spPr>
        <a:xfrm flipV="1">
          <a:off x="1320800" y="13042900"/>
          <a:ext cx="8890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88900</xdr:rowOff>
    </xdr:from>
    <xdr:to>
      <xdr:col>11</xdr:col>
      <xdr:colOff>60325</xdr:colOff>
      <xdr:row>77</xdr:row>
      <xdr:rowOff>19050</xdr:rowOff>
    </xdr:to>
    <xdr:sp macro="" textlink="">
      <xdr:nvSpPr>
        <xdr:cNvPr id="387" name="フローチャート: 判断 386">
          <a:extLst>
            <a:ext uri="{FF2B5EF4-FFF2-40B4-BE49-F238E27FC236}">
              <a16:creationId xmlns:a16="http://schemas.microsoft.com/office/drawing/2014/main" id="{00000000-0008-0000-0400-000083010000}"/>
            </a:ext>
          </a:extLst>
        </xdr:cNvPr>
        <xdr:cNvSpPr/>
      </xdr:nvSpPr>
      <xdr:spPr>
        <a:xfrm>
          <a:off x="2159000" y="1311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3827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828800" y="1320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31750</xdr:rowOff>
    </xdr:from>
    <xdr:to>
      <xdr:col>6</xdr:col>
      <xdr:colOff>171450</xdr:colOff>
      <xdr:row>77</xdr:row>
      <xdr:rowOff>133350</xdr:rowOff>
    </xdr:to>
    <xdr:sp macro="" textlink="">
      <xdr:nvSpPr>
        <xdr:cNvPr id="389" name="フローチャート: 判断 388">
          <a:extLst>
            <a:ext uri="{FF2B5EF4-FFF2-40B4-BE49-F238E27FC236}">
              <a16:creationId xmlns:a16="http://schemas.microsoft.com/office/drawing/2014/main" id="{00000000-0008-0000-0400-000085010000}"/>
            </a:ext>
          </a:extLst>
        </xdr:cNvPr>
        <xdr:cNvSpPr/>
      </xdr:nvSpPr>
      <xdr:spPr>
        <a:xfrm>
          <a:off x="1270000" y="1323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118127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939800" y="1331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0</xdr:rowOff>
    </xdr:from>
    <xdr:to>
      <xdr:col>24</xdr:col>
      <xdr:colOff>76200</xdr:colOff>
      <xdr:row>76</xdr:row>
      <xdr:rowOff>101600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4775200" y="1303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16527</xdr:rowOff>
    </xdr:from>
    <xdr:ext cx="762000" cy="259045"/>
    <xdr:sp macro="" textlink="">
      <xdr:nvSpPr>
        <xdr:cNvPr id="397" name="公債費該当値テキスト">
          <a:extLst>
            <a:ext uri="{FF2B5EF4-FFF2-40B4-BE49-F238E27FC236}">
              <a16:creationId xmlns:a16="http://schemas.microsoft.com/office/drawing/2014/main" id="{00000000-0008-0000-0400-00008D010000}"/>
            </a:ext>
          </a:extLst>
        </xdr:cNvPr>
        <xdr:cNvSpPr txBox="1"/>
      </xdr:nvSpPr>
      <xdr:spPr>
        <a:xfrm>
          <a:off x="4914900" y="1287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139700</xdr:rowOff>
    </xdr:from>
    <xdr:to>
      <xdr:col>20</xdr:col>
      <xdr:colOff>38100</xdr:colOff>
      <xdr:row>75</xdr:row>
      <xdr:rowOff>69850</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3937000" y="1282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80027</xdr:rowOff>
    </xdr:from>
    <xdr:ext cx="736600" cy="2590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3606800" y="12595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19050</xdr:rowOff>
    </xdr:from>
    <xdr:to>
      <xdr:col>15</xdr:col>
      <xdr:colOff>149225</xdr:colOff>
      <xdr:row>75</xdr:row>
      <xdr:rowOff>120650</xdr:rowOff>
    </xdr:to>
    <xdr:sp macro="" textlink="">
      <xdr:nvSpPr>
        <xdr:cNvPr id="400" name="楕円 399">
          <a:extLst>
            <a:ext uri="{FF2B5EF4-FFF2-40B4-BE49-F238E27FC236}">
              <a16:creationId xmlns:a16="http://schemas.microsoft.com/office/drawing/2014/main" id="{00000000-0008-0000-0400-000090010000}"/>
            </a:ext>
          </a:extLst>
        </xdr:cNvPr>
        <xdr:cNvSpPr/>
      </xdr:nvSpPr>
      <xdr:spPr>
        <a:xfrm>
          <a:off x="3048000" y="1287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2717800" y="1264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133350</xdr:rowOff>
    </xdr:from>
    <xdr:to>
      <xdr:col>11</xdr:col>
      <xdr:colOff>60325</xdr:colOff>
      <xdr:row>76</xdr:row>
      <xdr:rowOff>63500</xdr:rowOff>
    </xdr:to>
    <xdr:sp macro="" textlink="">
      <xdr:nvSpPr>
        <xdr:cNvPr id="402" name="楕円 401">
          <a:extLst>
            <a:ext uri="{FF2B5EF4-FFF2-40B4-BE49-F238E27FC236}">
              <a16:creationId xmlns:a16="http://schemas.microsoft.com/office/drawing/2014/main" id="{00000000-0008-0000-0400-000092010000}"/>
            </a:ext>
          </a:extLst>
        </xdr:cNvPr>
        <xdr:cNvSpPr/>
      </xdr:nvSpPr>
      <xdr:spPr>
        <a:xfrm>
          <a:off x="21590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73677</xdr:rowOff>
    </xdr:from>
    <xdr:ext cx="762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828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101600</xdr:rowOff>
    </xdr:from>
    <xdr:to>
      <xdr:col>6</xdr:col>
      <xdr:colOff>171450</xdr:colOff>
      <xdr:row>77</xdr:row>
      <xdr:rowOff>31750</xdr:rowOff>
    </xdr:to>
    <xdr:sp macro="" textlink="">
      <xdr:nvSpPr>
        <xdr:cNvPr id="404" name="楕円 403">
          <a:extLst>
            <a:ext uri="{FF2B5EF4-FFF2-40B4-BE49-F238E27FC236}">
              <a16:creationId xmlns:a16="http://schemas.microsoft.com/office/drawing/2014/main" id="{00000000-0008-0000-0400-000094010000}"/>
            </a:ext>
          </a:extLst>
        </xdr:cNvPr>
        <xdr:cNvSpPr/>
      </xdr:nvSpPr>
      <xdr:spPr>
        <a:xfrm>
          <a:off x="1270000" y="1313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41927</xdr:rowOff>
    </xdr:from>
    <xdr:ext cx="762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939800" y="1290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3" name="正方形/長方形 412">
          <a:extLst>
            <a:ext uri="{FF2B5EF4-FFF2-40B4-BE49-F238E27FC236}">
              <a16:creationId xmlns:a16="http://schemas.microsoft.com/office/drawing/2014/main" id="{00000000-0008-0000-0400-00009D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4" name="正方形/長方形 413">
          <a:extLst>
            <a:ext uri="{FF2B5EF4-FFF2-40B4-BE49-F238E27FC236}">
              <a16:creationId xmlns:a16="http://schemas.microsoft.com/office/drawing/2014/main" id="{00000000-0008-0000-0400-00009E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5" name="正方形/長方形 414">
          <a:extLst>
            <a:ext uri="{FF2B5EF4-FFF2-40B4-BE49-F238E27FC236}">
              <a16:creationId xmlns:a16="http://schemas.microsoft.com/office/drawing/2014/main" id="{00000000-0008-0000-0400-00009F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類似団体平均を５．２ポイント下回っているが、今後も税収の大幅な増加が見込まれない状況であることから、各費目の歳出削減に努める。</a:t>
          </a:r>
        </a:p>
      </xdr:txBody>
    </xdr:sp>
    <xdr:clientData/>
  </xdr:twoCellAnchor>
  <xdr:oneCellAnchor>
    <xdr:from>
      <xdr:col>62</xdr:col>
      <xdr:colOff>6350</xdr:colOff>
      <xdr:row>69</xdr:row>
      <xdr:rowOff>107950</xdr:rowOff>
    </xdr:from>
    <xdr:ext cx="298543" cy="225703"/>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7" name="テキスト ボックス 426">
          <a:extLst>
            <a:ext uri="{FF2B5EF4-FFF2-40B4-BE49-F238E27FC236}">
              <a16:creationId xmlns:a16="http://schemas.microsoft.com/office/drawing/2014/main" id="{00000000-0008-0000-0400-0000AB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32" name="公債費以外グラフ枠">
          <a:extLst>
            <a:ext uri="{FF2B5EF4-FFF2-40B4-BE49-F238E27FC236}">
              <a16:creationId xmlns:a16="http://schemas.microsoft.com/office/drawing/2014/main" id="{00000000-0008-0000-0400-0000B0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63500</xdr:rowOff>
    </xdr:from>
    <xdr:to>
      <xdr:col>82</xdr:col>
      <xdr:colOff>107950</xdr:colOff>
      <xdr:row>80</xdr:row>
      <xdr:rowOff>114300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6510000" y="12407900"/>
          <a:ext cx="0" cy="1422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86377</xdr:rowOff>
    </xdr:from>
    <xdr:ext cx="762000" cy="259045"/>
    <xdr:sp macro="" textlink="">
      <xdr:nvSpPr>
        <xdr:cNvPr id="434" name="公債費以外最小値テキスト">
          <a:extLst>
            <a:ext uri="{FF2B5EF4-FFF2-40B4-BE49-F238E27FC236}">
              <a16:creationId xmlns:a16="http://schemas.microsoft.com/office/drawing/2014/main" id="{00000000-0008-0000-0400-0000B2010000}"/>
            </a:ext>
          </a:extLst>
        </xdr:cNvPr>
        <xdr:cNvSpPr txBox="1"/>
      </xdr:nvSpPr>
      <xdr:spPr>
        <a:xfrm>
          <a:off x="16598900" y="1380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114300</xdr:rowOff>
    </xdr:from>
    <xdr:to>
      <xdr:col>82</xdr:col>
      <xdr:colOff>196850</xdr:colOff>
      <xdr:row>80</xdr:row>
      <xdr:rowOff>114300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6421100" y="13830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149877</xdr:rowOff>
    </xdr:from>
    <xdr:ext cx="762000" cy="259045"/>
    <xdr:sp macro="" textlink="">
      <xdr:nvSpPr>
        <xdr:cNvPr id="436" name="公債費以外最大値テキスト">
          <a:extLst>
            <a:ext uri="{FF2B5EF4-FFF2-40B4-BE49-F238E27FC236}">
              <a16:creationId xmlns:a16="http://schemas.microsoft.com/office/drawing/2014/main" id="{00000000-0008-0000-0400-0000B4010000}"/>
            </a:ext>
          </a:extLst>
        </xdr:cNvPr>
        <xdr:cNvSpPr txBox="1"/>
      </xdr:nvSpPr>
      <xdr:spPr>
        <a:xfrm>
          <a:off x="16598900" y="1215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63500</xdr:rowOff>
    </xdr:from>
    <xdr:to>
      <xdr:col>82</xdr:col>
      <xdr:colOff>196850</xdr:colOff>
      <xdr:row>72</xdr:row>
      <xdr:rowOff>63500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6421100" y="1240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73</xdr:row>
      <xdr:rowOff>95250</xdr:rowOff>
    </xdr:from>
    <xdr:to>
      <xdr:col>82</xdr:col>
      <xdr:colOff>107950</xdr:colOff>
      <xdr:row>74</xdr:row>
      <xdr:rowOff>0</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flipV="1">
          <a:off x="15671800" y="126111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162577</xdr:rowOff>
    </xdr:from>
    <xdr:ext cx="762000" cy="259045"/>
    <xdr:sp macro="" textlink="">
      <xdr:nvSpPr>
        <xdr:cNvPr id="439" name="公債費以外平均値テキスト">
          <a:extLst>
            <a:ext uri="{FF2B5EF4-FFF2-40B4-BE49-F238E27FC236}">
              <a16:creationId xmlns:a16="http://schemas.microsoft.com/office/drawing/2014/main" id="{00000000-0008-0000-0400-0000B7010000}"/>
            </a:ext>
          </a:extLst>
        </xdr:cNvPr>
        <xdr:cNvSpPr txBox="1"/>
      </xdr:nvSpPr>
      <xdr:spPr>
        <a:xfrm>
          <a:off x="16598900" y="13192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19050</xdr:rowOff>
    </xdr:from>
    <xdr:to>
      <xdr:col>82</xdr:col>
      <xdr:colOff>158750</xdr:colOff>
      <xdr:row>77</xdr:row>
      <xdr:rowOff>120650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64592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0</xdr:rowOff>
    </xdr:from>
    <xdr:to>
      <xdr:col>78</xdr:col>
      <xdr:colOff>69850</xdr:colOff>
      <xdr:row>76</xdr:row>
      <xdr:rowOff>12700</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flipV="1">
          <a:off x="14782800" y="12687300"/>
          <a:ext cx="889000" cy="355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95250</xdr:rowOff>
    </xdr:from>
    <xdr:to>
      <xdr:col>78</xdr:col>
      <xdr:colOff>120650</xdr:colOff>
      <xdr:row>76</xdr:row>
      <xdr:rowOff>25400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5621000" y="1295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10177</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3040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57150</xdr:rowOff>
    </xdr:from>
    <xdr:to>
      <xdr:col>73</xdr:col>
      <xdr:colOff>180975</xdr:colOff>
      <xdr:row>76</xdr:row>
      <xdr:rowOff>12700</xdr:rowOff>
    </xdr:to>
    <xdr:cxnSp macro="">
      <xdr:nvCxnSpPr>
        <xdr:cNvPr id="444" name="直線コネクタ 443">
          <a:extLst>
            <a:ext uri="{FF2B5EF4-FFF2-40B4-BE49-F238E27FC236}">
              <a16:creationId xmlns:a16="http://schemas.microsoft.com/office/drawing/2014/main" id="{00000000-0008-0000-0400-0000BC010000}"/>
            </a:ext>
          </a:extLst>
        </xdr:cNvPr>
        <xdr:cNvCxnSpPr/>
      </xdr:nvCxnSpPr>
      <xdr:spPr>
        <a:xfrm>
          <a:off x="13893800" y="12573000"/>
          <a:ext cx="889000" cy="469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63500</xdr:rowOff>
    </xdr:from>
    <xdr:to>
      <xdr:col>74</xdr:col>
      <xdr:colOff>31750</xdr:colOff>
      <xdr:row>74</xdr:row>
      <xdr:rowOff>165100</xdr:rowOff>
    </xdr:to>
    <xdr:sp macro="" textlink="">
      <xdr:nvSpPr>
        <xdr:cNvPr id="445" name="フローチャート: 判断 444">
          <a:extLst>
            <a:ext uri="{FF2B5EF4-FFF2-40B4-BE49-F238E27FC236}">
              <a16:creationId xmlns:a16="http://schemas.microsoft.com/office/drawing/2014/main" id="{00000000-0008-0000-0400-0000BD010000}"/>
            </a:ext>
          </a:extLst>
        </xdr:cNvPr>
        <xdr:cNvSpPr/>
      </xdr:nvSpPr>
      <xdr:spPr>
        <a:xfrm>
          <a:off x="14732000" y="1275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3827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401800" y="1251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57150</xdr:rowOff>
    </xdr:from>
    <xdr:to>
      <xdr:col>69</xdr:col>
      <xdr:colOff>92075</xdr:colOff>
      <xdr:row>76</xdr:row>
      <xdr:rowOff>152400</xdr:rowOff>
    </xdr:to>
    <xdr:cxnSp macro="">
      <xdr:nvCxnSpPr>
        <xdr:cNvPr id="447" name="直線コネクタ 446">
          <a:extLst>
            <a:ext uri="{FF2B5EF4-FFF2-40B4-BE49-F238E27FC236}">
              <a16:creationId xmlns:a16="http://schemas.microsoft.com/office/drawing/2014/main" id="{00000000-0008-0000-0400-0000BF010000}"/>
            </a:ext>
          </a:extLst>
        </xdr:cNvPr>
        <xdr:cNvCxnSpPr/>
      </xdr:nvCxnSpPr>
      <xdr:spPr>
        <a:xfrm flipV="1">
          <a:off x="13004800" y="12573000"/>
          <a:ext cx="889000" cy="609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72</xdr:row>
      <xdr:rowOff>0</xdr:rowOff>
    </xdr:from>
    <xdr:to>
      <xdr:col>69</xdr:col>
      <xdr:colOff>142875</xdr:colOff>
      <xdr:row>72</xdr:row>
      <xdr:rowOff>101600</xdr:rowOff>
    </xdr:to>
    <xdr:sp macro="" textlink="">
      <xdr:nvSpPr>
        <xdr:cNvPr id="448" name="フローチャート: 判断 447">
          <a:extLst>
            <a:ext uri="{FF2B5EF4-FFF2-40B4-BE49-F238E27FC236}">
              <a16:creationId xmlns:a16="http://schemas.microsoft.com/office/drawing/2014/main" id="{00000000-0008-0000-0400-0000C0010000}"/>
            </a:ext>
          </a:extLst>
        </xdr:cNvPr>
        <xdr:cNvSpPr/>
      </xdr:nvSpPr>
      <xdr:spPr>
        <a:xfrm>
          <a:off x="13843000" y="1234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70</xdr:row>
      <xdr:rowOff>111777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512800" y="1211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165100</xdr:rowOff>
    </xdr:from>
    <xdr:to>
      <xdr:col>65</xdr:col>
      <xdr:colOff>53975</xdr:colOff>
      <xdr:row>75</xdr:row>
      <xdr:rowOff>95250</xdr:rowOff>
    </xdr:to>
    <xdr:sp macro="" textlink="">
      <xdr:nvSpPr>
        <xdr:cNvPr id="450" name="フローチャート: 判断 449">
          <a:extLst>
            <a:ext uri="{FF2B5EF4-FFF2-40B4-BE49-F238E27FC236}">
              <a16:creationId xmlns:a16="http://schemas.microsoft.com/office/drawing/2014/main" id="{00000000-0008-0000-0400-0000C2010000}"/>
            </a:ext>
          </a:extLst>
        </xdr:cNvPr>
        <xdr:cNvSpPr/>
      </xdr:nvSpPr>
      <xdr:spPr>
        <a:xfrm>
          <a:off x="12954000" y="1285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105427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623800" y="1262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73</xdr:row>
      <xdr:rowOff>44450</xdr:rowOff>
    </xdr:from>
    <xdr:to>
      <xdr:col>82</xdr:col>
      <xdr:colOff>158750</xdr:colOff>
      <xdr:row>73</xdr:row>
      <xdr:rowOff>146050</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6459200" y="1256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72</xdr:row>
      <xdr:rowOff>60977</xdr:rowOff>
    </xdr:from>
    <xdr:ext cx="762000" cy="259045"/>
    <xdr:sp macro="" textlink="">
      <xdr:nvSpPr>
        <xdr:cNvPr id="458" name="公債費以外該当値テキスト">
          <a:extLst>
            <a:ext uri="{FF2B5EF4-FFF2-40B4-BE49-F238E27FC236}">
              <a16:creationId xmlns:a16="http://schemas.microsoft.com/office/drawing/2014/main" id="{00000000-0008-0000-0400-0000CA010000}"/>
            </a:ext>
          </a:extLst>
        </xdr:cNvPr>
        <xdr:cNvSpPr txBox="1"/>
      </xdr:nvSpPr>
      <xdr:spPr>
        <a:xfrm>
          <a:off x="16598900" y="1240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73</xdr:row>
      <xdr:rowOff>120650</xdr:rowOff>
    </xdr:from>
    <xdr:to>
      <xdr:col>78</xdr:col>
      <xdr:colOff>120650</xdr:colOff>
      <xdr:row>74</xdr:row>
      <xdr:rowOff>50800</xdr:rowOff>
    </xdr:to>
    <xdr:sp macro="" textlink="">
      <xdr:nvSpPr>
        <xdr:cNvPr id="459" name="楕円 458">
          <a:extLst>
            <a:ext uri="{FF2B5EF4-FFF2-40B4-BE49-F238E27FC236}">
              <a16:creationId xmlns:a16="http://schemas.microsoft.com/office/drawing/2014/main" id="{00000000-0008-0000-0400-0000CB010000}"/>
            </a:ext>
          </a:extLst>
        </xdr:cNvPr>
        <xdr:cNvSpPr/>
      </xdr:nvSpPr>
      <xdr:spPr>
        <a:xfrm>
          <a:off x="15621000" y="1263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60977</xdr:rowOff>
    </xdr:from>
    <xdr:ext cx="736600" cy="259045"/>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5290800" y="12405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133350</xdr:rowOff>
    </xdr:from>
    <xdr:to>
      <xdr:col>74</xdr:col>
      <xdr:colOff>31750</xdr:colOff>
      <xdr:row>76</xdr:row>
      <xdr:rowOff>63500</xdr:rowOff>
    </xdr:to>
    <xdr:sp macro="" textlink="">
      <xdr:nvSpPr>
        <xdr:cNvPr id="461" name="楕円 460">
          <a:extLst>
            <a:ext uri="{FF2B5EF4-FFF2-40B4-BE49-F238E27FC236}">
              <a16:creationId xmlns:a16="http://schemas.microsoft.com/office/drawing/2014/main" id="{00000000-0008-0000-0400-0000CD010000}"/>
            </a:ext>
          </a:extLst>
        </xdr:cNvPr>
        <xdr:cNvSpPr/>
      </xdr:nvSpPr>
      <xdr:spPr>
        <a:xfrm>
          <a:off x="147320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48277</xdr:rowOff>
    </xdr:from>
    <xdr:ext cx="762000" cy="259045"/>
    <xdr:sp macro="" textlink="">
      <xdr:nvSpPr>
        <xdr:cNvPr id="462" name="テキスト ボックス 461">
          <a:extLst>
            <a:ext uri="{FF2B5EF4-FFF2-40B4-BE49-F238E27FC236}">
              <a16:creationId xmlns:a16="http://schemas.microsoft.com/office/drawing/2014/main" id="{00000000-0008-0000-0400-0000CE010000}"/>
            </a:ext>
          </a:extLst>
        </xdr:cNvPr>
        <xdr:cNvSpPr txBox="1"/>
      </xdr:nvSpPr>
      <xdr:spPr>
        <a:xfrm>
          <a:off x="14401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6350</xdr:rowOff>
    </xdr:from>
    <xdr:to>
      <xdr:col>69</xdr:col>
      <xdr:colOff>142875</xdr:colOff>
      <xdr:row>73</xdr:row>
      <xdr:rowOff>107950</xdr:rowOff>
    </xdr:to>
    <xdr:sp macro="" textlink="">
      <xdr:nvSpPr>
        <xdr:cNvPr id="463" name="楕円 462">
          <a:extLst>
            <a:ext uri="{FF2B5EF4-FFF2-40B4-BE49-F238E27FC236}">
              <a16:creationId xmlns:a16="http://schemas.microsoft.com/office/drawing/2014/main" id="{00000000-0008-0000-0400-0000CF010000}"/>
            </a:ext>
          </a:extLst>
        </xdr:cNvPr>
        <xdr:cNvSpPr/>
      </xdr:nvSpPr>
      <xdr:spPr>
        <a:xfrm>
          <a:off x="13843000" y="1252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92727</xdr:rowOff>
    </xdr:from>
    <xdr:ext cx="762000" cy="259045"/>
    <xdr:sp macro="" textlink="">
      <xdr:nvSpPr>
        <xdr:cNvPr id="464" name="テキスト ボックス 463">
          <a:extLst>
            <a:ext uri="{FF2B5EF4-FFF2-40B4-BE49-F238E27FC236}">
              <a16:creationId xmlns:a16="http://schemas.microsoft.com/office/drawing/2014/main" id="{00000000-0008-0000-0400-0000D0010000}"/>
            </a:ext>
          </a:extLst>
        </xdr:cNvPr>
        <xdr:cNvSpPr txBox="1"/>
      </xdr:nvSpPr>
      <xdr:spPr>
        <a:xfrm>
          <a:off x="13512800" y="1260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101600</xdr:rowOff>
    </xdr:from>
    <xdr:to>
      <xdr:col>65</xdr:col>
      <xdr:colOff>53975</xdr:colOff>
      <xdr:row>77</xdr:row>
      <xdr:rowOff>31750</xdr:rowOff>
    </xdr:to>
    <xdr:sp macro="" textlink="">
      <xdr:nvSpPr>
        <xdr:cNvPr id="465" name="楕円 464">
          <a:extLst>
            <a:ext uri="{FF2B5EF4-FFF2-40B4-BE49-F238E27FC236}">
              <a16:creationId xmlns:a16="http://schemas.microsoft.com/office/drawing/2014/main" id="{00000000-0008-0000-0400-0000D1010000}"/>
            </a:ext>
          </a:extLst>
        </xdr:cNvPr>
        <xdr:cNvSpPr/>
      </xdr:nvSpPr>
      <xdr:spPr>
        <a:xfrm>
          <a:off x="12954000" y="1313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16527</xdr:rowOff>
    </xdr:from>
    <xdr:ext cx="762000" cy="259045"/>
    <xdr:sp macro="" textlink="">
      <xdr:nvSpPr>
        <xdr:cNvPr id="466" name="テキスト ボックス 465">
          <a:extLst>
            <a:ext uri="{FF2B5EF4-FFF2-40B4-BE49-F238E27FC236}">
              <a16:creationId xmlns:a16="http://schemas.microsoft.com/office/drawing/2014/main" id="{00000000-0008-0000-0400-0000D2010000}"/>
            </a:ext>
          </a:extLst>
        </xdr:cNvPr>
        <xdr:cNvSpPr txBox="1"/>
      </xdr:nvSpPr>
      <xdr:spPr>
        <a:xfrm>
          <a:off x="12623800" y="1321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北海道八雲町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19444</xdr:rowOff>
    </xdr:from>
    <xdr:to>
      <xdr:col>29</xdr:col>
      <xdr:colOff>127000</xdr:colOff>
      <xdr:row>19</xdr:row>
      <xdr:rowOff>2096</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53019"/>
          <a:ext cx="0" cy="135425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145623</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279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109,585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2096</xdr:rowOff>
    </xdr:from>
    <xdr:to>
      <xdr:col>30</xdr:col>
      <xdr:colOff>25400</xdr:colOff>
      <xdr:row>19</xdr:row>
      <xdr:rowOff>2096</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0727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105821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696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19444</xdr:rowOff>
    </xdr:from>
    <xdr:to>
      <xdr:col>30</xdr:col>
      <xdr:colOff>25400</xdr:colOff>
      <xdr:row>11</xdr:row>
      <xdr:rowOff>19444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530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13</xdr:row>
      <xdr:rowOff>152400</xdr:rowOff>
    </xdr:from>
    <xdr:to>
      <xdr:col>29</xdr:col>
      <xdr:colOff>127000</xdr:colOff>
      <xdr:row>15</xdr:row>
      <xdr:rowOff>20866</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428875"/>
          <a:ext cx="647700" cy="2113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10875</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63025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38798</xdr:rowOff>
    </xdr:from>
    <xdr:to>
      <xdr:col>29</xdr:col>
      <xdr:colOff>177800</xdr:colOff>
      <xdr:row>15</xdr:row>
      <xdr:rowOff>140398</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65817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20866</xdr:rowOff>
    </xdr:from>
    <xdr:to>
      <xdr:col>26</xdr:col>
      <xdr:colOff>50800</xdr:colOff>
      <xdr:row>15</xdr:row>
      <xdr:rowOff>45504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640241"/>
          <a:ext cx="698500" cy="246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79299</xdr:rowOff>
    </xdr:from>
    <xdr:to>
      <xdr:col>26</xdr:col>
      <xdr:colOff>101600</xdr:colOff>
      <xdr:row>17</xdr:row>
      <xdr:rowOff>9449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701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165676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956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45504</xdr:rowOff>
    </xdr:from>
    <xdr:to>
      <xdr:col>22</xdr:col>
      <xdr:colOff>114300</xdr:colOff>
      <xdr:row>15</xdr:row>
      <xdr:rowOff>51473</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664879"/>
          <a:ext cx="698500" cy="59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167488</xdr:rowOff>
    </xdr:from>
    <xdr:to>
      <xdr:col>22</xdr:col>
      <xdr:colOff>165100</xdr:colOff>
      <xdr:row>17</xdr:row>
      <xdr:rowOff>97638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583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82415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44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51473</xdr:rowOff>
    </xdr:from>
    <xdr:to>
      <xdr:col>18</xdr:col>
      <xdr:colOff>177800</xdr:colOff>
      <xdr:row>15</xdr:row>
      <xdr:rowOff>127724</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670848"/>
          <a:ext cx="698500" cy="762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49454</xdr:rowOff>
    </xdr:from>
    <xdr:to>
      <xdr:col>19</xdr:col>
      <xdr:colOff>38100</xdr:colOff>
      <xdr:row>17</xdr:row>
      <xdr:rowOff>151054</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117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135831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098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128511</xdr:rowOff>
    </xdr:from>
    <xdr:to>
      <xdr:col>15</xdr:col>
      <xdr:colOff>101600</xdr:colOff>
      <xdr:row>18</xdr:row>
      <xdr:rowOff>58661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907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43438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77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101600</xdr:rowOff>
    </xdr:from>
    <xdr:to>
      <xdr:col>29</xdr:col>
      <xdr:colOff>177800</xdr:colOff>
      <xdr:row>14</xdr:row>
      <xdr:rowOff>31750</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3780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118127</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223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141516</xdr:rowOff>
    </xdr:from>
    <xdr:to>
      <xdr:col>26</xdr:col>
      <xdr:colOff>101600</xdr:colOff>
      <xdr:row>15</xdr:row>
      <xdr:rowOff>71666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5894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81843</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3583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14</xdr:row>
      <xdr:rowOff>166154</xdr:rowOff>
    </xdr:from>
    <xdr:to>
      <xdr:col>22</xdr:col>
      <xdr:colOff>165100</xdr:colOff>
      <xdr:row>15</xdr:row>
      <xdr:rowOff>96304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6140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106481</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3829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673</xdr:rowOff>
    </xdr:from>
    <xdr:to>
      <xdr:col>19</xdr:col>
      <xdr:colOff>38100</xdr:colOff>
      <xdr:row>15</xdr:row>
      <xdr:rowOff>102273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6200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112450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388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76924</xdr:rowOff>
    </xdr:from>
    <xdr:to>
      <xdr:col>15</xdr:col>
      <xdr:colOff>101600</xdr:colOff>
      <xdr:row>16</xdr:row>
      <xdr:rowOff>7074</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6962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17251</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465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143328</xdr:rowOff>
    </xdr:from>
    <xdr:to>
      <xdr:col>33</xdr:col>
      <xdr:colOff>114300</xdr:colOff>
      <xdr:row>38</xdr:row>
      <xdr:rowOff>143328</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8" name="テキスト ボックス 107">
          <a:extLst>
            <a:ext uri="{FF2B5EF4-FFF2-40B4-BE49-F238E27FC236}">
              <a16:creationId xmlns:a16="http://schemas.microsoft.com/office/drawing/2014/main" id="{00000000-0008-0000-0500-00006C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9" name="人口1人当たり決算額の推移グラフ枠445">
          <a:extLst>
            <a:ext uri="{FF2B5EF4-FFF2-40B4-BE49-F238E27FC236}">
              <a16:creationId xmlns:a16="http://schemas.microsoft.com/office/drawing/2014/main" id="{00000000-0008-0000-0500-00006D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133923</xdr:rowOff>
    </xdr:from>
    <xdr:to>
      <xdr:col>29</xdr:col>
      <xdr:colOff>127000</xdr:colOff>
      <xdr:row>38</xdr:row>
      <xdr:rowOff>70830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5651500" y="6401373"/>
          <a:ext cx="0" cy="113705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42907</xdr:rowOff>
    </xdr:from>
    <xdr:ext cx="762000" cy="259045"/>
    <xdr:sp macro="" textlink="">
      <xdr:nvSpPr>
        <xdr:cNvPr id="111" name="人口1人当たり決算額の推移最小値テキスト445">
          <a:extLst>
            <a:ext uri="{FF2B5EF4-FFF2-40B4-BE49-F238E27FC236}">
              <a16:creationId xmlns:a16="http://schemas.microsoft.com/office/drawing/2014/main" id="{00000000-0008-0000-0500-00006F000000}"/>
            </a:ext>
          </a:extLst>
        </xdr:cNvPr>
        <xdr:cNvSpPr txBox="1"/>
      </xdr:nvSpPr>
      <xdr:spPr>
        <a:xfrm>
          <a:off x="5740400" y="7510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70830</xdr:rowOff>
    </xdr:from>
    <xdr:to>
      <xdr:col>30</xdr:col>
      <xdr:colOff>25400</xdr:colOff>
      <xdr:row>38</xdr:row>
      <xdr:rowOff>70830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753843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220300</xdr:rowOff>
    </xdr:from>
    <xdr:ext cx="762000" cy="259045"/>
    <xdr:sp macro="" textlink="">
      <xdr:nvSpPr>
        <xdr:cNvPr id="113" name="人口1人当たり決算額の推移最大値テキスト445">
          <a:extLst>
            <a:ext uri="{FF2B5EF4-FFF2-40B4-BE49-F238E27FC236}">
              <a16:creationId xmlns:a16="http://schemas.microsoft.com/office/drawing/2014/main" id="{00000000-0008-0000-0500-000071000000}"/>
            </a:ext>
          </a:extLst>
        </xdr:cNvPr>
        <xdr:cNvSpPr txBox="1"/>
      </xdr:nvSpPr>
      <xdr:spPr>
        <a:xfrm>
          <a:off x="5740400" y="61448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47,038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133923</xdr:rowOff>
    </xdr:from>
    <xdr:to>
      <xdr:col>30</xdr:col>
      <xdr:colOff>25400</xdr:colOff>
      <xdr:row>34</xdr:row>
      <xdr:rowOff>133923</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5562600" y="64013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4438</xdr:rowOff>
    </xdr:from>
    <xdr:to>
      <xdr:col>29</xdr:col>
      <xdr:colOff>127000</xdr:colOff>
      <xdr:row>35</xdr:row>
      <xdr:rowOff>173341</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5003800" y="6614788"/>
          <a:ext cx="647700" cy="1689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166594</xdr:rowOff>
    </xdr:from>
    <xdr:ext cx="762000" cy="259045"/>
    <xdr:sp macro="" textlink="">
      <xdr:nvSpPr>
        <xdr:cNvPr id="116" name="人口1人当たり決算額の推移平均値テキスト445">
          <a:extLst>
            <a:ext uri="{FF2B5EF4-FFF2-40B4-BE49-F238E27FC236}">
              <a16:creationId xmlns:a16="http://schemas.microsoft.com/office/drawing/2014/main" id="{00000000-0008-0000-0500-000074000000}"/>
            </a:ext>
          </a:extLst>
        </xdr:cNvPr>
        <xdr:cNvSpPr txBox="1"/>
      </xdr:nvSpPr>
      <xdr:spPr>
        <a:xfrm>
          <a:off x="5740400" y="6776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194517</xdr:rowOff>
    </xdr:from>
    <xdr:to>
      <xdr:col>29</xdr:col>
      <xdr:colOff>177800</xdr:colOff>
      <xdr:row>35</xdr:row>
      <xdr:rowOff>296117</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5600700" y="68048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100581</xdr:rowOff>
    </xdr:from>
    <xdr:to>
      <xdr:col>26</xdr:col>
      <xdr:colOff>50800</xdr:colOff>
      <xdr:row>35</xdr:row>
      <xdr:rowOff>173341</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4305300" y="6710931"/>
          <a:ext cx="698500" cy="727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180670</xdr:rowOff>
    </xdr:from>
    <xdr:to>
      <xdr:col>26</xdr:col>
      <xdr:colOff>101600</xdr:colOff>
      <xdr:row>35</xdr:row>
      <xdr:rowOff>282270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4953000" y="67910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267047</xdr:rowOff>
    </xdr:from>
    <xdr:ext cx="7366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4622800" y="6877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33</xdr:row>
      <xdr:rowOff>256420</xdr:rowOff>
    </xdr:from>
    <xdr:to>
      <xdr:col>22</xdr:col>
      <xdr:colOff>114300</xdr:colOff>
      <xdr:row>35</xdr:row>
      <xdr:rowOff>100581</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a:off x="3606800" y="6180970"/>
          <a:ext cx="698500" cy="5299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275148</xdr:rowOff>
    </xdr:from>
    <xdr:to>
      <xdr:col>22</xdr:col>
      <xdr:colOff>165100</xdr:colOff>
      <xdr:row>36</xdr:row>
      <xdr:rowOff>33848</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254500" y="68854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18625</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924300" y="6971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33</xdr:row>
      <xdr:rowOff>256420</xdr:rowOff>
    </xdr:from>
    <xdr:to>
      <xdr:col>18</xdr:col>
      <xdr:colOff>177800</xdr:colOff>
      <xdr:row>34</xdr:row>
      <xdr:rowOff>35005</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flipV="1">
          <a:off x="2908300" y="6180970"/>
          <a:ext cx="698500" cy="1214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319594</xdr:rowOff>
    </xdr:from>
    <xdr:to>
      <xdr:col>19</xdr:col>
      <xdr:colOff>38100</xdr:colOff>
      <xdr:row>36</xdr:row>
      <xdr:rowOff>78294</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3556000" y="69299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63071</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225800" y="7016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338600</xdr:rowOff>
    </xdr:from>
    <xdr:to>
      <xdr:col>15</xdr:col>
      <xdr:colOff>101600</xdr:colOff>
      <xdr:row>36</xdr:row>
      <xdr:rowOff>97300</xdr:rowOff>
    </xdr:to>
    <xdr:sp macro="" textlink="">
      <xdr:nvSpPr>
        <xdr:cNvPr id="127" name="フローチャート: 判断 126">
          <a:extLst>
            <a:ext uri="{FF2B5EF4-FFF2-40B4-BE49-F238E27FC236}">
              <a16:creationId xmlns:a16="http://schemas.microsoft.com/office/drawing/2014/main" id="{00000000-0008-0000-0500-00007F000000}"/>
            </a:ext>
          </a:extLst>
        </xdr:cNvPr>
        <xdr:cNvSpPr/>
      </xdr:nvSpPr>
      <xdr:spPr bwMode="auto">
        <a:xfrm>
          <a:off x="2857500" y="69489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82077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527300" y="7035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296538</xdr:rowOff>
    </xdr:from>
    <xdr:to>
      <xdr:col>29</xdr:col>
      <xdr:colOff>177800</xdr:colOff>
      <xdr:row>35</xdr:row>
      <xdr:rowOff>55238</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5600700" y="65639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141615</xdr:rowOff>
    </xdr:from>
    <xdr:ext cx="762000" cy="259045"/>
    <xdr:sp macro="" textlink="">
      <xdr:nvSpPr>
        <xdr:cNvPr id="135" name="人口1人当たり決算額の推移該当値テキスト445">
          <a:extLst>
            <a:ext uri="{FF2B5EF4-FFF2-40B4-BE49-F238E27FC236}">
              <a16:creationId xmlns:a16="http://schemas.microsoft.com/office/drawing/2014/main" id="{00000000-0008-0000-0500-000087000000}"/>
            </a:ext>
          </a:extLst>
        </xdr:cNvPr>
        <xdr:cNvSpPr txBox="1"/>
      </xdr:nvSpPr>
      <xdr:spPr>
        <a:xfrm>
          <a:off x="5740400" y="6409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122541</xdr:rowOff>
    </xdr:from>
    <xdr:to>
      <xdr:col>26</xdr:col>
      <xdr:colOff>101600</xdr:colOff>
      <xdr:row>35</xdr:row>
      <xdr:rowOff>224141</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953000" y="67328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234318</xdr:rowOff>
    </xdr:from>
    <xdr:ext cx="7366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4622800" y="65017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49781</xdr:rowOff>
    </xdr:from>
    <xdr:to>
      <xdr:col>22</xdr:col>
      <xdr:colOff>165100</xdr:colOff>
      <xdr:row>35</xdr:row>
      <xdr:rowOff>151381</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4254500" y="66601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161557</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924300" y="6429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33</xdr:row>
      <xdr:rowOff>205620</xdr:rowOff>
    </xdr:from>
    <xdr:to>
      <xdr:col>19</xdr:col>
      <xdr:colOff>38100</xdr:colOff>
      <xdr:row>33</xdr:row>
      <xdr:rowOff>307220</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3556000" y="61301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32</xdr:row>
      <xdr:rowOff>145947</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3225800" y="5899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327105</xdr:rowOff>
    </xdr:from>
    <xdr:to>
      <xdr:col>15</xdr:col>
      <xdr:colOff>101600</xdr:colOff>
      <xdr:row>34</xdr:row>
      <xdr:rowOff>85805</xdr:rowOff>
    </xdr:to>
    <xdr:sp macro="" textlink="">
      <xdr:nvSpPr>
        <xdr:cNvPr id="142" name="楕円 141">
          <a:extLst>
            <a:ext uri="{FF2B5EF4-FFF2-40B4-BE49-F238E27FC236}">
              <a16:creationId xmlns:a16="http://schemas.microsoft.com/office/drawing/2014/main" id="{00000000-0008-0000-0500-00008E000000}"/>
            </a:ext>
          </a:extLst>
        </xdr:cNvPr>
        <xdr:cNvSpPr/>
      </xdr:nvSpPr>
      <xdr:spPr bwMode="auto">
        <a:xfrm>
          <a:off x="2857500" y="62516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95982</xdr:rowOff>
    </xdr:from>
    <xdr:ext cx="762000" cy="259045"/>
    <xdr:sp macro="" textlink="">
      <xdr:nvSpPr>
        <xdr:cNvPr id="143" name="テキスト ボックス 142">
          <a:extLst>
            <a:ext uri="{FF2B5EF4-FFF2-40B4-BE49-F238E27FC236}">
              <a16:creationId xmlns:a16="http://schemas.microsoft.com/office/drawing/2014/main" id="{00000000-0008-0000-0500-00008F000000}"/>
            </a:ext>
          </a:extLst>
        </xdr:cNvPr>
        <xdr:cNvSpPr txBox="1"/>
      </xdr:nvSpPr>
      <xdr:spPr>
        <a:xfrm>
          <a:off x="2527300" y="6020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北海道八雲町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14,514
14,058
956.08
17,568,498
17,193,548
345,263
8,398,927
12,426,525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62586</xdr:rowOff>
    </xdr:from>
    <xdr:to>
      <xdr:col>24</xdr:col>
      <xdr:colOff>62865</xdr:colOff>
      <xdr:row>38</xdr:row>
      <xdr:rowOff>106640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06086"/>
          <a:ext cx="1270" cy="1415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110467</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25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106640</xdr:rowOff>
    </xdr:from>
    <xdr:to>
      <xdr:col>24</xdr:col>
      <xdr:colOff>152400</xdr:colOff>
      <xdr:row>38</xdr:row>
      <xdr:rowOff>106640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21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9263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813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205,084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62586</xdr:rowOff>
    </xdr:from>
    <xdr:to>
      <xdr:col>24</xdr:col>
      <xdr:colOff>152400</xdr:colOff>
      <xdr:row>30</xdr:row>
      <xdr:rowOff>62586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06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105279</xdr:rowOff>
    </xdr:from>
    <xdr:to>
      <xdr:col>24</xdr:col>
      <xdr:colOff>63500</xdr:colOff>
      <xdr:row>33</xdr:row>
      <xdr:rowOff>104060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591679"/>
          <a:ext cx="838200" cy="170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26505</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85580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48078</xdr:rowOff>
    </xdr:from>
    <xdr:to>
      <xdr:col>24</xdr:col>
      <xdr:colOff>114300</xdr:colOff>
      <xdr:row>34</xdr:row>
      <xdr:rowOff>149678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5877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74560</xdr:rowOff>
    </xdr:from>
    <xdr:to>
      <xdr:col>19</xdr:col>
      <xdr:colOff>177800</xdr:colOff>
      <xdr:row>33</xdr:row>
      <xdr:rowOff>104060</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5732410"/>
          <a:ext cx="889000" cy="29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65506</xdr:rowOff>
    </xdr:from>
    <xdr:to>
      <xdr:col>20</xdr:col>
      <xdr:colOff>38100</xdr:colOff>
      <xdr:row>35</xdr:row>
      <xdr:rowOff>167106</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066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158233</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6158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74560</xdr:rowOff>
    </xdr:from>
    <xdr:to>
      <xdr:col>15</xdr:col>
      <xdr:colOff>50800</xdr:colOff>
      <xdr:row>33</xdr:row>
      <xdr:rowOff>112007</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5732410"/>
          <a:ext cx="889000" cy="37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125596</xdr:rowOff>
    </xdr:from>
    <xdr:to>
      <xdr:col>15</xdr:col>
      <xdr:colOff>101600</xdr:colOff>
      <xdr:row>36</xdr:row>
      <xdr:rowOff>55746</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12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46873</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219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112007</xdr:rowOff>
    </xdr:from>
    <xdr:to>
      <xdr:col>10</xdr:col>
      <xdr:colOff>114300</xdr:colOff>
      <xdr:row>33</xdr:row>
      <xdr:rowOff>144729</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5769857"/>
          <a:ext cx="889000" cy="32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164567</xdr:rowOff>
    </xdr:from>
    <xdr:to>
      <xdr:col>10</xdr:col>
      <xdr:colOff>165100</xdr:colOff>
      <xdr:row>36</xdr:row>
      <xdr:rowOff>94717</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1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85844</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258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40056</xdr:rowOff>
    </xdr:from>
    <xdr:to>
      <xdr:col>6</xdr:col>
      <xdr:colOff>38100</xdr:colOff>
      <xdr:row>36</xdr:row>
      <xdr:rowOff>141656</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12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132783</xdr:rowOff>
    </xdr:from>
    <xdr:ext cx="59901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30795" y="6304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54479</xdr:rowOff>
    </xdr:from>
    <xdr:to>
      <xdr:col>24</xdr:col>
      <xdr:colOff>114300</xdr:colOff>
      <xdr:row>32</xdr:row>
      <xdr:rowOff>156079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540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77356</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392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53260</xdr:rowOff>
    </xdr:from>
    <xdr:to>
      <xdr:col>20</xdr:col>
      <xdr:colOff>38100</xdr:colOff>
      <xdr:row>33</xdr:row>
      <xdr:rowOff>154860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711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31</xdr:row>
      <xdr:rowOff>171387</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795" y="5486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23760</xdr:rowOff>
    </xdr:from>
    <xdr:to>
      <xdr:col>15</xdr:col>
      <xdr:colOff>101600</xdr:colOff>
      <xdr:row>33</xdr:row>
      <xdr:rowOff>125360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5681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31</xdr:row>
      <xdr:rowOff>141887</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08795" y="5456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61207</xdr:rowOff>
    </xdr:from>
    <xdr:to>
      <xdr:col>10</xdr:col>
      <xdr:colOff>165100</xdr:colOff>
      <xdr:row>33</xdr:row>
      <xdr:rowOff>162807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5719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32</xdr:row>
      <xdr:rowOff>7884</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19795" y="5494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93929</xdr:rowOff>
    </xdr:from>
    <xdr:to>
      <xdr:col>6</xdr:col>
      <xdr:colOff>38100</xdr:colOff>
      <xdr:row>34</xdr:row>
      <xdr:rowOff>24079</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5751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32</xdr:row>
      <xdr:rowOff>40606</xdr:rowOff>
    </xdr:from>
    <xdr:ext cx="599010"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30795" y="5527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58</xdr:row>
      <xdr:rowOff>73677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1001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00000000-0008-0000-06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158102</xdr:rowOff>
    </xdr:from>
    <xdr:to>
      <xdr:col>24</xdr:col>
      <xdr:colOff>62865</xdr:colOff>
      <xdr:row>59</xdr:row>
      <xdr:rowOff>86177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4633595" y="8730602"/>
          <a:ext cx="1270" cy="1471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90004</xdr:rowOff>
    </xdr:from>
    <xdr:ext cx="534377" cy="259045"/>
    <xdr:sp macro="" textlink="">
      <xdr:nvSpPr>
        <xdr:cNvPr id="117" name="物件費最小値テキスト">
          <a:extLst>
            <a:ext uri="{FF2B5EF4-FFF2-40B4-BE49-F238E27FC236}">
              <a16:creationId xmlns:a16="http://schemas.microsoft.com/office/drawing/2014/main" id="{00000000-0008-0000-0600-000075000000}"/>
            </a:ext>
          </a:extLst>
        </xdr:cNvPr>
        <xdr:cNvSpPr txBox="1"/>
      </xdr:nvSpPr>
      <xdr:spPr>
        <a:xfrm>
          <a:off x="4686300" y="10205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86177</xdr:rowOff>
    </xdr:from>
    <xdr:to>
      <xdr:col>24</xdr:col>
      <xdr:colOff>152400</xdr:colOff>
      <xdr:row>59</xdr:row>
      <xdr:rowOff>86177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102017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104779</xdr:rowOff>
    </xdr:from>
    <xdr:ext cx="599010" cy="259045"/>
    <xdr:sp macro="" textlink="">
      <xdr:nvSpPr>
        <xdr:cNvPr id="119" name="物件費最大値テキスト">
          <a:extLst>
            <a:ext uri="{FF2B5EF4-FFF2-40B4-BE49-F238E27FC236}">
              <a16:creationId xmlns:a16="http://schemas.microsoft.com/office/drawing/2014/main" id="{00000000-0008-0000-0600-000077000000}"/>
            </a:ext>
          </a:extLst>
        </xdr:cNvPr>
        <xdr:cNvSpPr txBox="1"/>
      </xdr:nvSpPr>
      <xdr:spPr>
        <a:xfrm>
          <a:off x="4686300" y="8505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287,585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158102</xdr:rowOff>
    </xdr:from>
    <xdr:to>
      <xdr:col>24</xdr:col>
      <xdr:colOff>152400</xdr:colOff>
      <xdr:row>50</xdr:row>
      <xdr:rowOff>158102</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8730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23983</xdr:rowOff>
    </xdr:from>
    <xdr:to>
      <xdr:col>24</xdr:col>
      <xdr:colOff>63500</xdr:colOff>
      <xdr:row>56</xdr:row>
      <xdr:rowOff>21537</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3797300" y="9110833"/>
          <a:ext cx="838200" cy="511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82361</xdr:rowOff>
    </xdr:from>
    <xdr:ext cx="599010" cy="259045"/>
    <xdr:sp macro="" textlink="">
      <xdr:nvSpPr>
        <xdr:cNvPr id="122" name="物件費平均値テキスト">
          <a:extLst>
            <a:ext uri="{FF2B5EF4-FFF2-40B4-BE49-F238E27FC236}">
              <a16:creationId xmlns:a16="http://schemas.microsoft.com/office/drawing/2014/main" id="{00000000-0008-0000-0600-00007A000000}"/>
            </a:ext>
          </a:extLst>
        </xdr:cNvPr>
        <xdr:cNvSpPr txBox="1"/>
      </xdr:nvSpPr>
      <xdr:spPr>
        <a:xfrm>
          <a:off x="4686300" y="968356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103934</xdr:rowOff>
    </xdr:from>
    <xdr:to>
      <xdr:col>24</xdr:col>
      <xdr:colOff>114300</xdr:colOff>
      <xdr:row>57</xdr:row>
      <xdr:rowOff>34084</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4584700" y="9705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53</xdr:row>
      <xdr:rowOff>23983</xdr:rowOff>
    </xdr:from>
    <xdr:to>
      <xdr:col>19</xdr:col>
      <xdr:colOff>177800</xdr:colOff>
      <xdr:row>56</xdr:row>
      <xdr:rowOff>44321</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908300" y="9110833"/>
          <a:ext cx="889000" cy="534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5263</xdr:rowOff>
    </xdr:from>
    <xdr:to>
      <xdr:col>20</xdr:col>
      <xdr:colOff>38100</xdr:colOff>
      <xdr:row>57</xdr:row>
      <xdr:rowOff>106863</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3746500" y="9777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97990</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3497795" y="9870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136850</xdr:rowOff>
    </xdr:from>
    <xdr:to>
      <xdr:col>15</xdr:col>
      <xdr:colOff>50800</xdr:colOff>
      <xdr:row>56</xdr:row>
      <xdr:rowOff>44321</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a:off x="2019300" y="9566600"/>
          <a:ext cx="889000" cy="78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85837</xdr:rowOff>
    </xdr:from>
    <xdr:to>
      <xdr:col>15</xdr:col>
      <xdr:colOff>101600</xdr:colOff>
      <xdr:row>58</xdr:row>
      <xdr:rowOff>15987</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2857500" y="9858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7114</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608795" y="9951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136850</xdr:rowOff>
    </xdr:from>
    <xdr:to>
      <xdr:col>10</xdr:col>
      <xdr:colOff>114300</xdr:colOff>
      <xdr:row>57</xdr:row>
      <xdr:rowOff>66754</xdr:rowOff>
    </xdr:to>
    <xdr:cxnSp macro="">
      <xdr:nvCxnSpPr>
        <xdr:cNvPr id="130" name="直線コネクタ 129">
          <a:extLst>
            <a:ext uri="{FF2B5EF4-FFF2-40B4-BE49-F238E27FC236}">
              <a16:creationId xmlns:a16="http://schemas.microsoft.com/office/drawing/2014/main" id="{00000000-0008-0000-0600-000082000000}"/>
            </a:ext>
          </a:extLst>
        </xdr:cNvPr>
        <xdr:cNvCxnSpPr/>
      </xdr:nvCxnSpPr>
      <xdr:spPr>
        <a:xfrm flipV="1">
          <a:off x="1130300" y="9566600"/>
          <a:ext cx="889000" cy="272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34638</xdr:rowOff>
    </xdr:from>
    <xdr:to>
      <xdr:col>10</xdr:col>
      <xdr:colOff>165100</xdr:colOff>
      <xdr:row>58</xdr:row>
      <xdr:rowOff>136238</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968500" y="997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127365</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719795" y="10071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124844</xdr:rowOff>
    </xdr:from>
    <xdr:to>
      <xdr:col>6</xdr:col>
      <xdr:colOff>38100</xdr:colOff>
      <xdr:row>59</xdr:row>
      <xdr:rowOff>54994</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079500" y="10068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59</xdr:row>
      <xdr:rowOff>46121</xdr:rowOff>
    </xdr:from>
    <xdr:ext cx="59901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830795" y="10161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142187</xdr:rowOff>
    </xdr:from>
    <xdr:to>
      <xdr:col>24</xdr:col>
      <xdr:colOff>114300</xdr:colOff>
      <xdr:row>56</xdr:row>
      <xdr:rowOff>72337</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4584700" y="9571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165064</xdr:rowOff>
    </xdr:from>
    <xdr:ext cx="599010" cy="259045"/>
    <xdr:sp macro="" textlink="">
      <xdr:nvSpPr>
        <xdr:cNvPr id="141" name="物件費該当値テキスト">
          <a:extLst>
            <a:ext uri="{FF2B5EF4-FFF2-40B4-BE49-F238E27FC236}">
              <a16:creationId xmlns:a16="http://schemas.microsoft.com/office/drawing/2014/main" id="{00000000-0008-0000-0600-00008D000000}"/>
            </a:ext>
          </a:extLst>
        </xdr:cNvPr>
        <xdr:cNvSpPr txBox="1"/>
      </xdr:nvSpPr>
      <xdr:spPr>
        <a:xfrm>
          <a:off x="4686300" y="94233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52</xdr:row>
      <xdr:rowOff>144633</xdr:rowOff>
    </xdr:from>
    <xdr:to>
      <xdr:col>20</xdr:col>
      <xdr:colOff>38100</xdr:colOff>
      <xdr:row>53</xdr:row>
      <xdr:rowOff>74783</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3746500" y="9060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51</xdr:row>
      <xdr:rowOff>91310</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3497795" y="8835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164971</xdr:rowOff>
    </xdr:from>
    <xdr:to>
      <xdr:col>15</xdr:col>
      <xdr:colOff>101600</xdr:colOff>
      <xdr:row>56</xdr:row>
      <xdr:rowOff>95121</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2857500" y="9594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111648</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2608795" y="9369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86050</xdr:rowOff>
    </xdr:from>
    <xdr:to>
      <xdr:col>10</xdr:col>
      <xdr:colOff>165100</xdr:colOff>
      <xdr:row>56</xdr:row>
      <xdr:rowOff>16200</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968500" y="951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32727</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1719795" y="9291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15954</xdr:rowOff>
    </xdr:from>
    <xdr:to>
      <xdr:col>6</xdr:col>
      <xdr:colOff>38100</xdr:colOff>
      <xdr:row>57</xdr:row>
      <xdr:rowOff>117554</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079500" y="9788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134081</xdr:rowOff>
    </xdr:from>
    <xdr:ext cx="599010"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830795" y="9563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148021</xdr:rowOff>
    </xdr:from>
    <xdr:to>
      <xdr:col>24</xdr:col>
      <xdr:colOff>62865</xdr:colOff>
      <xdr:row>78</xdr:row>
      <xdr:rowOff>53839</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149521"/>
          <a:ext cx="1270" cy="12774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57666</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430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53839</xdr:rowOff>
    </xdr:from>
    <xdr:to>
      <xdr:col>24</xdr:col>
      <xdr:colOff>152400</xdr:colOff>
      <xdr:row>78</xdr:row>
      <xdr:rowOff>53839</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426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94698</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924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148021</xdr:rowOff>
    </xdr:from>
    <xdr:to>
      <xdr:col>24</xdr:col>
      <xdr:colOff>152400</xdr:colOff>
      <xdr:row>70</xdr:row>
      <xdr:rowOff>148021</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149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72</xdr:row>
      <xdr:rowOff>24074</xdr:rowOff>
    </xdr:from>
    <xdr:to>
      <xdr:col>24</xdr:col>
      <xdr:colOff>63500</xdr:colOff>
      <xdr:row>73</xdr:row>
      <xdr:rowOff>1763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2368474"/>
          <a:ext cx="838200" cy="149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112773</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28000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134346</xdr:rowOff>
    </xdr:from>
    <xdr:to>
      <xdr:col>24</xdr:col>
      <xdr:colOff>114300</xdr:colOff>
      <xdr:row>75</xdr:row>
      <xdr:rowOff>64496</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2821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1763</xdr:rowOff>
    </xdr:from>
    <xdr:to>
      <xdr:col>19</xdr:col>
      <xdr:colOff>177800</xdr:colOff>
      <xdr:row>73</xdr:row>
      <xdr:rowOff>43597</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2517613"/>
          <a:ext cx="889000" cy="41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42586</xdr:rowOff>
    </xdr:from>
    <xdr:to>
      <xdr:col>20</xdr:col>
      <xdr:colOff>38100</xdr:colOff>
      <xdr:row>75</xdr:row>
      <xdr:rowOff>144186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2901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135312</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30111" y="12994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72</xdr:row>
      <xdr:rowOff>69337</xdr:rowOff>
    </xdr:from>
    <xdr:to>
      <xdr:col>15</xdr:col>
      <xdr:colOff>50800</xdr:colOff>
      <xdr:row>73</xdr:row>
      <xdr:rowOff>43597</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2413737"/>
          <a:ext cx="889000" cy="145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26858</xdr:rowOff>
    </xdr:from>
    <xdr:to>
      <xdr:col>15</xdr:col>
      <xdr:colOff>101600</xdr:colOff>
      <xdr:row>75</xdr:row>
      <xdr:rowOff>128458</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2885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119584</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41111" y="12978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72</xdr:row>
      <xdr:rowOff>69337</xdr:rowOff>
    </xdr:from>
    <xdr:to>
      <xdr:col>10</xdr:col>
      <xdr:colOff>114300</xdr:colOff>
      <xdr:row>72</xdr:row>
      <xdr:rowOff>161051</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2413737"/>
          <a:ext cx="889000" cy="9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74</xdr:row>
      <xdr:rowOff>167127</xdr:rowOff>
    </xdr:from>
    <xdr:to>
      <xdr:col>10</xdr:col>
      <xdr:colOff>165100</xdr:colOff>
      <xdr:row>75</xdr:row>
      <xdr:rowOff>97277</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2854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88404</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52111" y="12947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100970</xdr:rowOff>
    </xdr:from>
    <xdr:to>
      <xdr:col>6</xdr:col>
      <xdr:colOff>38100</xdr:colOff>
      <xdr:row>76</xdr:row>
      <xdr:rowOff>31121</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295972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22248</xdr:rowOff>
    </xdr:from>
    <xdr:ext cx="534377"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63111" y="13052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71</xdr:row>
      <xdr:rowOff>144724</xdr:rowOff>
    </xdr:from>
    <xdr:to>
      <xdr:col>24</xdr:col>
      <xdr:colOff>114300</xdr:colOff>
      <xdr:row>72</xdr:row>
      <xdr:rowOff>74874</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2317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70</xdr:row>
      <xdr:rowOff>167601</xdr:rowOff>
    </xdr:from>
    <xdr:ext cx="534377"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2169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72</xdr:row>
      <xdr:rowOff>122413</xdr:rowOff>
    </xdr:from>
    <xdr:to>
      <xdr:col>20</xdr:col>
      <xdr:colOff>38100</xdr:colOff>
      <xdr:row>73</xdr:row>
      <xdr:rowOff>52563</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2466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71</xdr:row>
      <xdr:rowOff>69090</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30111" y="12242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72</xdr:row>
      <xdr:rowOff>164247</xdr:rowOff>
    </xdr:from>
    <xdr:to>
      <xdr:col>15</xdr:col>
      <xdr:colOff>101600</xdr:colOff>
      <xdr:row>73</xdr:row>
      <xdr:rowOff>94397</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2508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71</xdr:row>
      <xdr:rowOff>110924</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41111" y="12283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72</xdr:row>
      <xdr:rowOff>18537</xdr:rowOff>
    </xdr:from>
    <xdr:to>
      <xdr:col>10</xdr:col>
      <xdr:colOff>165100</xdr:colOff>
      <xdr:row>72</xdr:row>
      <xdr:rowOff>120137</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2362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70</xdr:row>
      <xdr:rowOff>136664</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52111" y="12138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72</xdr:row>
      <xdr:rowOff>110251</xdr:rowOff>
    </xdr:from>
    <xdr:to>
      <xdr:col>6</xdr:col>
      <xdr:colOff>38100</xdr:colOff>
      <xdr:row>73</xdr:row>
      <xdr:rowOff>40401</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2454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71</xdr:row>
      <xdr:rowOff>56928</xdr:rowOff>
    </xdr:from>
    <xdr:ext cx="534377"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63111" y="12229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101809</xdr:rowOff>
    </xdr:from>
    <xdr:to>
      <xdr:col>24</xdr:col>
      <xdr:colOff>62865</xdr:colOff>
      <xdr:row>99</xdr:row>
      <xdr:rowOff>96075</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532309"/>
          <a:ext cx="1270" cy="15373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99902</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073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96075</xdr:rowOff>
    </xdr:from>
    <xdr:to>
      <xdr:col>24</xdr:col>
      <xdr:colOff>152400</xdr:colOff>
      <xdr:row>99</xdr:row>
      <xdr:rowOff>96075</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0696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48486</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307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101809</xdr:rowOff>
    </xdr:from>
    <xdr:to>
      <xdr:col>24</xdr:col>
      <xdr:colOff>152400</xdr:colOff>
      <xdr:row>90</xdr:row>
      <xdr:rowOff>101809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5323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131908</xdr:rowOff>
    </xdr:from>
    <xdr:to>
      <xdr:col>24</xdr:col>
      <xdr:colOff>63500</xdr:colOff>
      <xdr:row>93</xdr:row>
      <xdr:rowOff>73140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3797300" y="15905308"/>
          <a:ext cx="838200" cy="112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134974</xdr:rowOff>
    </xdr:from>
    <xdr:ext cx="534377"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2512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156547</xdr:rowOff>
    </xdr:from>
    <xdr:to>
      <xdr:col>24</xdr:col>
      <xdr:colOff>114300</xdr:colOff>
      <xdr:row>95</xdr:row>
      <xdr:rowOff>86697</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272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92</xdr:row>
      <xdr:rowOff>131908</xdr:rowOff>
    </xdr:from>
    <xdr:to>
      <xdr:col>19</xdr:col>
      <xdr:colOff>177800</xdr:colOff>
      <xdr:row>94</xdr:row>
      <xdr:rowOff>112268</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5905308"/>
          <a:ext cx="889000" cy="323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59296</xdr:rowOff>
    </xdr:from>
    <xdr:to>
      <xdr:col>20</xdr:col>
      <xdr:colOff>38100</xdr:colOff>
      <xdr:row>94</xdr:row>
      <xdr:rowOff>160896</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175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152023</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497795" y="16268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92</xdr:row>
      <xdr:rowOff>149434</xdr:rowOff>
    </xdr:from>
    <xdr:to>
      <xdr:col>15</xdr:col>
      <xdr:colOff>50800</xdr:colOff>
      <xdr:row>94</xdr:row>
      <xdr:rowOff>112268</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5922834"/>
          <a:ext cx="889000" cy="305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83965</xdr:rowOff>
    </xdr:from>
    <xdr:to>
      <xdr:col>15</xdr:col>
      <xdr:colOff>101600</xdr:colOff>
      <xdr:row>96</xdr:row>
      <xdr:rowOff>14115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371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5242</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464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92</xdr:row>
      <xdr:rowOff>149434</xdr:rowOff>
    </xdr:from>
    <xdr:to>
      <xdr:col>10</xdr:col>
      <xdr:colOff>114300</xdr:colOff>
      <xdr:row>95</xdr:row>
      <xdr:rowOff>141300</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5922834"/>
          <a:ext cx="889000" cy="506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36627</xdr:rowOff>
    </xdr:from>
    <xdr:to>
      <xdr:col>10</xdr:col>
      <xdr:colOff>165100</xdr:colOff>
      <xdr:row>94</xdr:row>
      <xdr:rowOff>138227</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152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129354</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245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135040</xdr:rowOff>
    </xdr:from>
    <xdr:to>
      <xdr:col>6</xdr:col>
      <xdr:colOff>38100</xdr:colOff>
      <xdr:row>97</xdr:row>
      <xdr:rowOff>65190</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594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56317</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686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22340</xdr:rowOff>
    </xdr:from>
    <xdr:to>
      <xdr:col>24</xdr:col>
      <xdr:colOff>114300</xdr:colOff>
      <xdr:row>93</xdr:row>
      <xdr:rowOff>123940</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596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45217</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5818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92</xdr:row>
      <xdr:rowOff>81108</xdr:rowOff>
    </xdr:from>
    <xdr:to>
      <xdr:col>20</xdr:col>
      <xdr:colOff>38100</xdr:colOff>
      <xdr:row>93</xdr:row>
      <xdr:rowOff>11258</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5854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91</xdr:row>
      <xdr:rowOff>27785</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795" y="156297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61468</xdr:rowOff>
    </xdr:from>
    <xdr:to>
      <xdr:col>15</xdr:col>
      <xdr:colOff>101600</xdr:colOff>
      <xdr:row>94</xdr:row>
      <xdr:rowOff>163068</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177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8145</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08795" y="15952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98634</xdr:rowOff>
    </xdr:from>
    <xdr:to>
      <xdr:col>10</xdr:col>
      <xdr:colOff>165100</xdr:colOff>
      <xdr:row>93</xdr:row>
      <xdr:rowOff>28784</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5872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45311</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5647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90500</xdr:rowOff>
    </xdr:from>
    <xdr:to>
      <xdr:col>6</xdr:col>
      <xdr:colOff>38100</xdr:colOff>
      <xdr:row>96</xdr:row>
      <xdr:rowOff>20650</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378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37177</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153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14229</xdr:rowOff>
    </xdr:from>
    <xdr:to>
      <xdr:col>54</xdr:col>
      <xdr:colOff>189865</xdr:colOff>
      <xdr:row>37</xdr:row>
      <xdr:rowOff>122334</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500629"/>
          <a:ext cx="1270" cy="965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126161</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69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122334</xdr:rowOff>
    </xdr:from>
    <xdr:to>
      <xdr:col>55</xdr:col>
      <xdr:colOff>88900</xdr:colOff>
      <xdr:row>37</xdr:row>
      <xdr:rowOff>122334</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465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132356</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275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14229</xdr:rowOff>
    </xdr:from>
    <xdr:to>
      <xdr:col>55</xdr:col>
      <xdr:colOff>88900</xdr:colOff>
      <xdr:row>32</xdr:row>
      <xdr:rowOff>14229</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500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83312</xdr:rowOff>
    </xdr:from>
    <xdr:to>
      <xdr:col>55</xdr:col>
      <xdr:colOff>0</xdr:colOff>
      <xdr:row>36</xdr:row>
      <xdr:rowOff>24920</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5741162"/>
          <a:ext cx="838200" cy="455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133850</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596315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155423</xdr:rowOff>
    </xdr:from>
    <xdr:to>
      <xdr:col>55</xdr:col>
      <xdr:colOff>50800</xdr:colOff>
      <xdr:row>35</xdr:row>
      <xdr:rowOff>85573</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5984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121381</xdr:rowOff>
    </xdr:from>
    <xdr:to>
      <xdr:col>50</xdr:col>
      <xdr:colOff>114300</xdr:colOff>
      <xdr:row>36</xdr:row>
      <xdr:rowOff>24920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5950681"/>
          <a:ext cx="889000" cy="246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141905</xdr:rowOff>
    </xdr:from>
    <xdr:to>
      <xdr:col>50</xdr:col>
      <xdr:colOff>165100</xdr:colOff>
      <xdr:row>36</xdr:row>
      <xdr:rowOff>72055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142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88582</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5917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121381</xdr:rowOff>
    </xdr:from>
    <xdr:to>
      <xdr:col>45</xdr:col>
      <xdr:colOff>177800</xdr:colOff>
      <xdr:row>34</xdr:row>
      <xdr:rowOff>127234</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5950681"/>
          <a:ext cx="889000" cy="5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146843</xdr:rowOff>
    </xdr:from>
    <xdr:to>
      <xdr:col>46</xdr:col>
      <xdr:colOff>38100</xdr:colOff>
      <xdr:row>36</xdr:row>
      <xdr:rowOff>76993</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147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68120</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240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138885</xdr:rowOff>
    </xdr:from>
    <xdr:to>
      <xdr:col>41</xdr:col>
      <xdr:colOff>50800</xdr:colOff>
      <xdr:row>34</xdr:row>
      <xdr:rowOff>127234</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282385"/>
          <a:ext cx="889000" cy="674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41427</xdr:rowOff>
    </xdr:from>
    <xdr:to>
      <xdr:col>41</xdr:col>
      <xdr:colOff>101600</xdr:colOff>
      <xdr:row>36</xdr:row>
      <xdr:rowOff>143027</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213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134154</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3063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94386</xdr:rowOff>
    </xdr:from>
    <xdr:to>
      <xdr:col>36</xdr:col>
      <xdr:colOff>165100</xdr:colOff>
      <xdr:row>32</xdr:row>
      <xdr:rowOff>24536</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409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15663</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5020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32512</xdr:rowOff>
    </xdr:from>
    <xdr:to>
      <xdr:col>55</xdr:col>
      <xdr:colOff>50800</xdr:colOff>
      <xdr:row>33</xdr:row>
      <xdr:rowOff>134112</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5690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55389</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5541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145570</xdr:rowOff>
    </xdr:from>
    <xdr:to>
      <xdr:col>50</xdr:col>
      <xdr:colOff>165100</xdr:colOff>
      <xdr:row>36</xdr:row>
      <xdr:rowOff>75720</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146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66847</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62390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70581</xdr:rowOff>
    </xdr:from>
    <xdr:to>
      <xdr:col>46</xdr:col>
      <xdr:colOff>38100</xdr:colOff>
      <xdr:row>35</xdr:row>
      <xdr:rowOff>731</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5899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17258</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5675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76434</xdr:rowOff>
    </xdr:from>
    <xdr:to>
      <xdr:col>41</xdr:col>
      <xdr:colOff>101600</xdr:colOff>
      <xdr:row>35</xdr:row>
      <xdr:rowOff>6584</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5905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33</xdr:row>
      <xdr:rowOff>23111</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56809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88085</xdr:rowOff>
    </xdr:from>
    <xdr:to>
      <xdr:col>36</xdr:col>
      <xdr:colOff>165100</xdr:colOff>
      <xdr:row>31</xdr:row>
      <xdr:rowOff>18235</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23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34762</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0068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普通建設事業費グラフ枠">
          <a:extLst>
            <a:ext uri="{FF2B5EF4-FFF2-40B4-BE49-F238E27FC236}">
              <a16:creationId xmlns:a16="http://schemas.microsoft.com/office/drawing/2014/main" id="{00000000-0008-0000-06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54</xdr:row>
      <xdr:rowOff>106400</xdr:rowOff>
    </xdr:from>
    <xdr:to>
      <xdr:col>54</xdr:col>
      <xdr:colOff>189865</xdr:colOff>
      <xdr:row>57</xdr:row>
      <xdr:rowOff>164073</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10475595" y="9364700"/>
          <a:ext cx="1270" cy="5720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167900</xdr:rowOff>
    </xdr:from>
    <xdr:ext cx="534377" cy="259045"/>
    <xdr:sp macro="" textlink="">
      <xdr:nvSpPr>
        <xdr:cNvPr id="345" name="普通建設事業費最小値テキスト">
          <a:extLst>
            <a:ext uri="{FF2B5EF4-FFF2-40B4-BE49-F238E27FC236}">
              <a16:creationId xmlns:a16="http://schemas.microsoft.com/office/drawing/2014/main" id="{00000000-0008-0000-0600-000059010000}"/>
            </a:ext>
          </a:extLst>
        </xdr:cNvPr>
        <xdr:cNvSpPr txBox="1"/>
      </xdr:nvSpPr>
      <xdr:spPr>
        <a:xfrm>
          <a:off x="10528300" y="9940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164073</xdr:rowOff>
    </xdr:from>
    <xdr:to>
      <xdr:col>55</xdr:col>
      <xdr:colOff>88900</xdr:colOff>
      <xdr:row>57</xdr:row>
      <xdr:rowOff>164073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9936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53</xdr:row>
      <xdr:rowOff>53077</xdr:rowOff>
    </xdr:from>
    <xdr:ext cx="599010" cy="259045"/>
    <xdr:sp macro="" textlink="">
      <xdr:nvSpPr>
        <xdr:cNvPr id="347" name="普通建設事業費最大値テキスト">
          <a:extLst>
            <a:ext uri="{FF2B5EF4-FFF2-40B4-BE49-F238E27FC236}">
              <a16:creationId xmlns:a16="http://schemas.microsoft.com/office/drawing/2014/main" id="{00000000-0008-0000-0600-00005B010000}"/>
            </a:ext>
          </a:extLst>
        </xdr:cNvPr>
        <xdr:cNvSpPr txBox="1"/>
      </xdr:nvSpPr>
      <xdr:spPr>
        <a:xfrm>
          <a:off x="10528300" y="9139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54</xdr:row>
      <xdr:rowOff>106400</xdr:rowOff>
    </xdr:from>
    <xdr:to>
      <xdr:col>55</xdr:col>
      <xdr:colOff>88900</xdr:colOff>
      <xdr:row>54</xdr:row>
      <xdr:rowOff>106400</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936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70168</xdr:rowOff>
    </xdr:from>
    <xdr:to>
      <xdr:col>55</xdr:col>
      <xdr:colOff>0</xdr:colOff>
      <xdr:row>55</xdr:row>
      <xdr:rowOff>73551</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9639300" y="9499918"/>
          <a:ext cx="838200" cy="3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52491</xdr:rowOff>
    </xdr:from>
    <xdr:ext cx="599010" cy="259045"/>
    <xdr:sp macro="" textlink="">
      <xdr:nvSpPr>
        <xdr:cNvPr id="350" name="普通建設事業費平均値テキスト">
          <a:extLst>
            <a:ext uri="{FF2B5EF4-FFF2-40B4-BE49-F238E27FC236}">
              <a16:creationId xmlns:a16="http://schemas.microsoft.com/office/drawing/2014/main" id="{00000000-0008-0000-0600-00005E010000}"/>
            </a:ext>
          </a:extLst>
        </xdr:cNvPr>
        <xdr:cNvSpPr txBox="1"/>
      </xdr:nvSpPr>
      <xdr:spPr>
        <a:xfrm>
          <a:off x="10528300" y="965369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74064</xdr:rowOff>
    </xdr:from>
    <xdr:to>
      <xdr:col>55</xdr:col>
      <xdr:colOff>50800</xdr:colOff>
      <xdr:row>57</xdr:row>
      <xdr:rowOff>4214</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10426700" y="967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70168</xdr:rowOff>
    </xdr:from>
    <xdr:to>
      <xdr:col>50</xdr:col>
      <xdr:colOff>114300</xdr:colOff>
      <xdr:row>57</xdr:row>
      <xdr:rowOff>3965</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8750300" y="9499918"/>
          <a:ext cx="889000" cy="276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61308</xdr:rowOff>
    </xdr:from>
    <xdr:to>
      <xdr:col>50</xdr:col>
      <xdr:colOff>165100</xdr:colOff>
      <xdr:row>56</xdr:row>
      <xdr:rowOff>162908</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9588500" y="966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154035</xdr:rowOff>
    </xdr:from>
    <xdr:ext cx="599010"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9339795" y="97552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3965</xdr:rowOff>
    </xdr:from>
    <xdr:to>
      <xdr:col>45</xdr:col>
      <xdr:colOff>177800</xdr:colOff>
      <xdr:row>57</xdr:row>
      <xdr:rowOff>15982</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7861300" y="9776615"/>
          <a:ext cx="889000" cy="12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28096</xdr:rowOff>
    </xdr:from>
    <xdr:to>
      <xdr:col>46</xdr:col>
      <xdr:colOff>38100</xdr:colOff>
      <xdr:row>57</xdr:row>
      <xdr:rowOff>129696</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8699500" y="9800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120823</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8483111" y="9893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51</xdr:row>
      <xdr:rowOff>59804</xdr:rowOff>
    </xdr:from>
    <xdr:to>
      <xdr:col>41</xdr:col>
      <xdr:colOff>50800</xdr:colOff>
      <xdr:row>57</xdr:row>
      <xdr:rowOff>15982</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6972300" y="8803754"/>
          <a:ext cx="889000" cy="984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95057</xdr:rowOff>
    </xdr:from>
    <xdr:to>
      <xdr:col>41</xdr:col>
      <xdr:colOff>101600</xdr:colOff>
      <xdr:row>57</xdr:row>
      <xdr:rowOff>25207</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7810500" y="9696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41734</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7561795" y="94714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30157</xdr:rowOff>
    </xdr:from>
    <xdr:to>
      <xdr:col>36</xdr:col>
      <xdr:colOff>165100</xdr:colOff>
      <xdr:row>56</xdr:row>
      <xdr:rowOff>131757</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6921500" y="96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122884</xdr:rowOff>
    </xdr:from>
    <xdr:ext cx="59901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672795" y="9724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22751</xdr:rowOff>
    </xdr:from>
    <xdr:to>
      <xdr:col>55</xdr:col>
      <xdr:colOff>50800</xdr:colOff>
      <xdr:row>55</xdr:row>
      <xdr:rowOff>124351</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10426700" y="9452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45628</xdr:rowOff>
    </xdr:from>
    <xdr:ext cx="599010" cy="259045"/>
    <xdr:sp macro="" textlink="">
      <xdr:nvSpPr>
        <xdr:cNvPr id="369" name="普通建設事業費該当値テキスト">
          <a:extLst>
            <a:ext uri="{FF2B5EF4-FFF2-40B4-BE49-F238E27FC236}">
              <a16:creationId xmlns:a16="http://schemas.microsoft.com/office/drawing/2014/main" id="{00000000-0008-0000-0600-000071010000}"/>
            </a:ext>
          </a:extLst>
        </xdr:cNvPr>
        <xdr:cNvSpPr txBox="1"/>
      </xdr:nvSpPr>
      <xdr:spPr>
        <a:xfrm>
          <a:off x="10528300" y="9303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19368</xdr:rowOff>
    </xdr:from>
    <xdr:to>
      <xdr:col>50</xdr:col>
      <xdr:colOff>165100</xdr:colOff>
      <xdr:row>55</xdr:row>
      <xdr:rowOff>120968</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9588500" y="9449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53</xdr:row>
      <xdr:rowOff>137495</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9339795" y="9224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124615</xdr:rowOff>
    </xdr:from>
    <xdr:to>
      <xdr:col>46</xdr:col>
      <xdr:colOff>38100</xdr:colOff>
      <xdr:row>57</xdr:row>
      <xdr:rowOff>54765</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8699500" y="972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71292</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450795" y="95010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136632</xdr:rowOff>
    </xdr:from>
    <xdr:to>
      <xdr:col>41</xdr:col>
      <xdr:colOff>101600</xdr:colOff>
      <xdr:row>57</xdr:row>
      <xdr:rowOff>66782</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7810500" y="9737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57909</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594111" y="9830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51</xdr:row>
      <xdr:rowOff>9004</xdr:rowOff>
    </xdr:from>
    <xdr:to>
      <xdr:col>36</xdr:col>
      <xdr:colOff>165100</xdr:colOff>
      <xdr:row>51</xdr:row>
      <xdr:rowOff>110604</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6921500" y="8752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49</xdr:row>
      <xdr:rowOff>127131</xdr:rowOff>
    </xdr:from>
    <xdr:ext cx="599010"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6672795" y="8528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121717</xdr:rowOff>
    </xdr:from>
    <xdr:to>
      <xdr:col>54</xdr:col>
      <xdr:colOff>189865</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294667"/>
          <a:ext cx="1270" cy="12943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68394</xdr:rowOff>
    </xdr:from>
    <xdr:ext cx="534377"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2069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121717</xdr:rowOff>
    </xdr:from>
    <xdr:to>
      <xdr:col>55</xdr:col>
      <xdr:colOff>88900</xdr:colOff>
      <xdr:row>71</xdr:row>
      <xdr:rowOff>121717</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294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102781</xdr:rowOff>
    </xdr:from>
    <xdr:to>
      <xdr:col>55</xdr:col>
      <xdr:colOff>0</xdr:colOff>
      <xdr:row>77</xdr:row>
      <xdr:rowOff>132499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2618631"/>
          <a:ext cx="838200" cy="71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18693</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0488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40266</xdr:rowOff>
    </xdr:from>
    <xdr:to>
      <xdr:col>55</xdr:col>
      <xdr:colOff>50800</xdr:colOff>
      <xdr:row>76</xdr:row>
      <xdr:rowOff>141866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070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132499</xdr:rowOff>
    </xdr:from>
    <xdr:to>
      <xdr:col>50</xdr:col>
      <xdr:colOff>114300</xdr:colOff>
      <xdr:row>78</xdr:row>
      <xdr:rowOff>130327</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8750300" y="13334149"/>
          <a:ext cx="889000" cy="169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51181</xdr:rowOff>
    </xdr:from>
    <xdr:to>
      <xdr:col>50</xdr:col>
      <xdr:colOff>165100</xdr:colOff>
      <xdr:row>76</xdr:row>
      <xdr:rowOff>152781</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081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169308</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2856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145568</xdr:rowOff>
    </xdr:from>
    <xdr:to>
      <xdr:col>45</xdr:col>
      <xdr:colOff>177800</xdr:colOff>
      <xdr:row>78</xdr:row>
      <xdr:rowOff>130327</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7861300" y="13347218"/>
          <a:ext cx="889000" cy="156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148259</xdr:rowOff>
    </xdr:from>
    <xdr:to>
      <xdr:col>46</xdr:col>
      <xdr:colOff>38100</xdr:colOff>
      <xdr:row>78</xdr:row>
      <xdr:rowOff>78409</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49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94936</xdr:rowOff>
    </xdr:from>
    <xdr:ext cx="469744"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515428" y="13125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40373</xdr:rowOff>
    </xdr:from>
    <xdr:to>
      <xdr:col>41</xdr:col>
      <xdr:colOff>50800</xdr:colOff>
      <xdr:row>77</xdr:row>
      <xdr:rowOff>145568</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3242023"/>
          <a:ext cx="889000" cy="105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169768</xdr:rowOff>
    </xdr:from>
    <xdr:to>
      <xdr:col>41</xdr:col>
      <xdr:colOff>101600</xdr:colOff>
      <xdr:row>77</xdr:row>
      <xdr:rowOff>99918</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199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116445</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2975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105073</xdr:rowOff>
    </xdr:from>
    <xdr:to>
      <xdr:col>36</xdr:col>
      <xdr:colOff>165100</xdr:colOff>
      <xdr:row>76</xdr:row>
      <xdr:rowOff>35223</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2963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51750</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2739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51981</xdr:rowOff>
    </xdr:from>
    <xdr:to>
      <xdr:col>55</xdr:col>
      <xdr:colOff>50800</xdr:colOff>
      <xdr:row>73</xdr:row>
      <xdr:rowOff>153581</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2567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74858</xdr:rowOff>
    </xdr:from>
    <xdr:ext cx="534377"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2419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81699</xdr:rowOff>
    </xdr:from>
    <xdr:to>
      <xdr:col>50</xdr:col>
      <xdr:colOff>165100</xdr:colOff>
      <xdr:row>78</xdr:row>
      <xdr:rowOff>11849</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283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2976</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372111" y="13376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79527</xdr:rowOff>
    </xdr:from>
    <xdr:to>
      <xdr:col>46</xdr:col>
      <xdr:colOff>38100</xdr:colOff>
      <xdr:row>79</xdr:row>
      <xdr:rowOff>9677</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452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804</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15428" y="13545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94768</xdr:rowOff>
    </xdr:from>
    <xdr:to>
      <xdr:col>41</xdr:col>
      <xdr:colOff>101600</xdr:colOff>
      <xdr:row>78</xdr:row>
      <xdr:rowOff>24918</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296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16045</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94111" y="13389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161023</xdr:rowOff>
    </xdr:from>
    <xdr:to>
      <xdr:col>36</xdr:col>
      <xdr:colOff>165100</xdr:colOff>
      <xdr:row>77</xdr:row>
      <xdr:rowOff>91173</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191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82300</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3283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普通建設事業費 （ うち更新整備　）グラフ枠">
          <a:extLst>
            <a:ext uri="{FF2B5EF4-FFF2-40B4-BE49-F238E27FC236}">
              <a16:creationId xmlns:a16="http://schemas.microsoft.com/office/drawing/2014/main" id="{00000000-0008-0000-06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155266</xdr:rowOff>
    </xdr:from>
    <xdr:to>
      <xdr:col>54</xdr:col>
      <xdr:colOff>189865</xdr:colOff>
      <xdr:row>98</xdr:row>
      <xdr:rowOff>156671</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10475595" y="15585766"/>
          <a:ext cx="1270" cy="1373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160498</xdr:rowOff>
    </xdr:from>
    <xdr:ext cx="534377" cy="259045"/>
    <xdr:sp macro="" textlink="">
      <xdr:nvSpPr>
        <xdr:cNvPr id="461" name="普通建設事業費 （ うち更新整備　）最小値テキスト">
          <a:extLst>
            <a:ext uri="{FF2B5EF4-FFF2-40B4-BE49-F238E27FC236}">
              <a16:creationId xmlns:a16="http://schemas.microsoft.com/office/drawing/2014/main" id="{00000000-0008-0000-0600-0000CD010000}"/>
            </a:ext>
          </a:extLst>
        </xdr:cNvPr>
        <xdr:cNvSpPr txBox="1"/>
      </xdr:nvSpPr>
      <xdr:spPr>
        <a:xfrm>
          <a:off x="10528300" y="16962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156671</xdr:rowOff>
    </xdr:from>
    <xdr:to>
      <xdr:col>55</xdr:col>
      <xdr:colOff>88900</xdr:colOff>
      <xdr:row>98</xdr:row>
      <xdr:rowOff>156671</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6958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101943</xdr:rowOff>
    </xdr:from>
    <xdr:ext cx="599010" cy="259045"/>
    <xdr:sp macro="" textlink="">
      <xdr:nvSpPr>
        <xdr:cNvPr id="463" name="普通建設事業費 （ うち更新整備　）最大値テキスト">
          <a:extLst>
            <a:ext uri="{FF2B5EF4-FFF2-40B4-BE49-F238E27FC236}">
              <a16:creationId xmlns:a16="http://schemas.microsoft.com/office/drawing/2014/main" id="{00000000-0008-0000-0600-0000CF010000}"/>
            </a:ext>
          </a:extLst>
        </xdr:cNvPr>
        <xdr:cNvSpPr txBox="1"/>
      </xdr:nvSpPr>
      <xdr:spPr>
        <a:xfrm>
          <a:off x="10528300" y="15360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155266</xdr:rowOff>
    </xdr:from>
    <xdr:to>
      <xdr:col>55</xdr:col>
      <xdr:colOff>88900</xdr:colOff>
      <xdr:row>90</xdr:row>
      <xdr:rowOff>155266</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10388600" y="15585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92</xdr:row>
      <xdr:rowOff>24650</xdr:rowOff>
    </xdr:from>
    <xdr:to>
      <xdr:col>55</xdr:col>
      <xdr:colOff>0</xdr:colOff>
      <xdr:row>94</xdr:row>
      <xdr:rowOff>150140</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9639300" y="15798050"/>
          <a:ext cx="838200" cy="468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159464</xdr:rowOff>
    </xdr:from>
    <xdr:ext cx="534377" cy="259045"/>
    <xdr:sp macro="" textlink="">
      <xdr:nvSpPr>
        <xdr:cNvPr id="466" name="普通建設事業費 （ うち更新整備　）平均値テキスト">
          <a:extLst>
            <a:ext uri="{FF2B5EF4-FFF2-40B4-BE49-F238E27FC236}">
              <a16:creationId xmlns:a16="http://schemas.microsoft.com/office/drawing/2014/main" id="{00000000-0008-0000-0600-0000D2010000}"/>
            </a:ext>
          </a:extLst>
        </xdr:cNvPr>
        <xdr:cNvSpPr txBox="1"/>
      </xdr:nvSpPr>
      <xdr:spPr>
        <a:xfrm>
          <a:off x="10528300" y="16275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9587</xdr:rowOff>
    </xdr:from>
    <xdr:to>
      <xdr:col>55</xdr:col>
      <xdr:colOff>50800</xdr:colOff>
      <xdr:row>95</xdr:row>
      <xdr:rowOff>111187</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10426700" y="1629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24650</xdr:rowOff>
    </xdr:from>
    <xdr:to>
      <xdr:col>50</xdr:col>
      <xdr:colOff>114300</xdr:colOff>
      <xdr:row>95</xdr:row>
      <xdr:rowOff>11945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8750300" y="15798050"/>
          <a:ext cx="889000" cy="501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94</xdr:row>
      <xdr:rowOff>166646</xdr:rowOff>
    </xdr:from>
    <xdr:to>
      <xdr:col>50</xdr:col>
      <xdr:colOff>165100</xdr:colOff>
      <xdr:row>95</xdr:row>
      <xdr:rowOff>96796</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9588500" y="16282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87923</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9372111" y="16375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11945</xdr:rowOff>
    </xdr:from>
    <xdr:to>
      <xdr:col>45</xdr:col>
      <xdr:colOff>177800</xdr:colOff>
      <xdr:row>97</xdr:row>
      <xdr:rowOff>64250</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7861300" y="16299695"/>
          <a:ext cx="889000" cy="395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153442</xdr:rowOff>
    </xdr:from>
    <xdr:to>
      <xdr:col>46</xdr:col>
      <xdr:colOff>38100</xdr:colOff>
      <xdr:row>96</xdr:row>
      <xdr:rowOff>83592</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8699500" y="16441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74719</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483111" y="16533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37223</xdr:rowOff>
    </xdr:from>
    <xdr:to>
      <xdr:col>41</xdr:col>
      <xdr:colOff>50800</xdr:colOff>
      <xdr:row>97</xdr:row>
      <xdr:rowOff>64250</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a:off x="6972300" y="15982073"/>
          <a:ext cx="889000" cy="712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2761</xdr:rowOff>
    </xdr:from>
    <xdr:to>
      <xdr:col>41</xdr:col>
      <xdr:colOff>101600</xdr:colOff>
      <xdr:row>95</xdr:row>
      <xdr:rowOff>104361</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7810500" y="1629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120888</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594111" y="16065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20799</xdr:rowOff>
    </xdr:from>
    <xdr:to>
      <xdr:col>36</xdr:col>
      <xdr:colOff>165100</xdr:colOff>
      <xdr:row>95</xdr:row>
      <xdr:rowOff>122399</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6921500" y="16308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113526</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05111" y="1640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99340</xdr:rowOff>
    </xdr:from>
    <xdr:to>
      <xdr:col>55</xdr:col>
      <xdr:colOff>50800</xdr:colOff>
      <xdr:row>95</xdr:row>
      <xdr:rowOff>29490</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10426700" y="16215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122217</xdr:rowOff>
    </xdr:from>
    <xdr:ext cx="534377" cy="259045"/>
    <xdr:sp macro="" textlink="">
      <xdr:nvSpPr>
        <xdr:cNvPr id="485" name="普通建設事業費 （ うち更新整備　）該当値テキスト">
          <a:extLst>
            <a:ext uri="{FF2B5EF4-FFF2-40B4-BE49-F238E27FC236}">
              <a16:creationId xmlns:a16="http://schemas.microsoft.com/office/drawing/2014/main" id="{00000000-0008-0000-0600-0000E5010000}"/>
            </a:ext>
          </a:extLst>
        </xdr:cNvPr>
        <xdr:cNvSpPr txBox="1"/>
      </xdr:nvSpPr>
      <xdr:spPr>
        <a:xfrm>
          <a:off x="10528300" y="16067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91</xdr:row>
      <xdr:rowOff>145300</xdr:rowOff>
    </xdr:from>
    <xdr:to>
      <xdr:col>50</xdr:col>
      <xdr:colOff>165100</xdr:colOff>
      <xdr:row>92</xdr:row>
      <xdr:rowOff>75450</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9588500" y="15747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90</xdr:row>
      <xdr:rowOff>91977</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339795" y="155224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132595</xdr:rowOff>
    </xdr:from>
    <xdr:to>
      <xdr:col>46</xdr:col>
      <xdr:colOff>38100</xdr:colOff>
      <xdr:row>95</xdr:row>
      <xdr:rowOff>62745</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8699500" y="16248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79272</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8483111" y="16024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13450</xdr:rowOff>
    </xdr:from>
    <xdr:to>
      <xdr:col>41</xdr:col>
      <xdr:colOff>101600</xdr:colOff>
      <xdr:row>97</xdr:row>
      <xdr:rowOff>115050</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7810500" y="166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106177</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7594111" y="16736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92</xdr:row>
      <xdr:rowOff>157873</xdr:rowOff>
    </xdr:from>
    <xdr:to>
      <xdr:col>36</xdr:col>
      <xdr:colOff>165100</xdr:colOff>
      <xdr:row>93</xdr:row>
      <xdr:rowOff>88023</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6921500" y="15931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91</xdr:row>
      <xdr:rowOff>104550</xdr:rowOff>
    </xdr:from>
    <xdr:ext cx="599010"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6672795" y="15706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災害復旧事業費グラフ枠">
          <a:extLst>
            <a:ext uri="{FF2B5EF4-FFF2-40B4-BE49-F238E27FC236}">
              <a16:creationId xmlns:a16="http://schemas.microsoft.com/office/drawing/2014/main" id="{00000000-0008-0000-06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53267</xdr:rowOff>
    </xdr:from>
    <xdr:to>
      <xdr:col>85</xdr:col>
      <xdr:colOff>126364</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6317595" y="5368217"/>
          <a:ext cx="1269" cy="12865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6" name="災害復旧事業費最小値テキスト">
          <a:extLst>
            <a:ext uri="{FF2B5EF4-FFF2-40B4-BE49-F238E27FC236}">
              <a16:creationId xmlns:a16="http://schemas.microsoft.com/office/drawing/2014/main" id="{00000000-0008-0000-0600-000004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171394</xdr:rowOff>
    </xdr:from>
    <xdr:ext cx="534377" cy="259045"/>
    <xdr:sp macro="" textlink="">
      <xdr:nvSpPr>
        <xdr:cNvPr id="518" name="災害復旧事業費最大値テキスト">
          <a:extLst>
            <a:ext uri="{FF2B5EF4-FFF2-40B4-BE49-F238E27FC236}">
              <a16:creationId xmlns:a16="http://schemas.microsoft.com/office/drawing/2014/main" id="{00000000-0008-0000-0600-000006020000}"/>
            </a:ext>
          </a:extLst>
        </xdr:cNvPr>
        <xdr:cNvSpPr txBox="1"/>
      </xdr:nvSpPr>
      <xdr:spPr>
        <a:xfrm>
          <a:off x="16370300" y="5143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53267</xdr:rowOff>
    </xdr:from>
    <xdr:to>
      <xdr:col>86</xdr:col>
      <xdr:colOff>25400</xdr:colOff>
      <xdr:row>31</xdr:row>
      <xdr:rowOff>53267</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6230600" y="5368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15022</xdr:rowOff>
    </xdr:from>
    <xdr:to>
      <xdr:col>85</xdr:col>
      <xdr:colOff>127000</xdr:colOff>
      <xdr:row>38</xdr:row>
      <xdr:rowOff>124132</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flipV="1">
          <a:off x="15481300" y="6530122"/>
          <a:ext cx="838200" cy="109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65097</xdr:rowOff>
    </xdr:from>
    <xdr:ext cx="469744" cy="259045"/>
    <xdr:sp macro="" textlink="">
      <xdr:nvSpPr>
        <xdr:cNvPr id="521" name="災害復旧事業費平均値テキスト">
          <a:extLst>
            <a:ext uri="{FF2B5EF4-FFF2-40B4-BE49-F238E27FC236}">
              <a16:creationId xmlns:a16="http://schemas.microsoft.com/office/drawing/2014/main" id="{00000000-0008-0000-0600-000009020000}"/>
            </a:ext>
          </a:extLst>
        </xdr:cNvPr>
        <xdr:cNvSpPr txBox="1"/>
      </xdr:nvSpPr>
      <xdr:spPr>
        <a:xfrm>
          <a:off x="16370300" y="62372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42220</xdr:rowOff>
    </xdr:from>
    <xdr:to>
      <xdr:col>85</xdr:col>
      <xdr:colOff>177800</xdr:colOff>
      <xdr:row>37</xdr:row>
      <xdr:rowOff>143820</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6268700" y="638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164000</xdr:rowOff>
    </xdr:from>
    <xdr:to>
      <xdr:col>81</xdr:col>
      <xdr:colOff>50800</xdr:colOff>
      <xdr:row>38</xdr:row>
      <xdr:rowOff>124132</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4592300" y="6507650"/>
          <a:ext cx="889000" cy="131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93358</xdr:rowOff>
    </xdr:from>
    <xdr:to>
      <xdr:col>81</xdr:col>
      <xdr:colOff>101600</xdr:colOff>
      <xdr:row>38</xdr:row>
      <xdr:rowOff>23508</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5430500" y="6437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40035</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5246428" y="6212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164000</xdr:rowOff>
    </xdr:from>
    <xdr:to>
      <xdr:col>76</xdr:col>
      <xdr:colOff>114300</xdr:colOff>
      <xdr:row>38</xdr:row>
      <xdr:rowOff>136614</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flipV="1">
          <a:off x="13703300" y="6507650"/>
          <a:ext cx="889000" cy="144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89517</xdr:rowOff>
    </xdr:from>
    <xdr:to>
      <xdr:col>76</xdr:col>
      <xdr:colOff>165100</xdr:colOff>
      <xdr:row>38</xdr:row>
      <xdr:rowOff>19667</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4541500" y="643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36194</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4357428" y="6208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126327</xdr:rowOff>
    </xdr:from>
    <xdr:to>
      <xdr:col>71</xdr:col>
      <xdr:colOff>177800</xdr:colOff>
      <xdr:row>38</xdr:row>
      <xdr:rowOff>136614</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2814300" y="6641427"/>
          <a:ext cx="88900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122550</xdr:rowOff>
    </xdr:from>
    <xdr:to>
      <xdr:col>72</xdr:col>
      <xdr:colOff>38100</xdr:colOff>
      <xdr:row>38</xdr:row>
      <xdr:rowOff>52700</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3652500" y="646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69227</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468428" y="624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93723</xdr:rowOff>
    </xdr:from>
    <xdr:to>
      <xdr:col>67</xdr:col>
      <xdr:colOff>101600</xdr:colOff>
      <xdr:row>38</xdr:row>
      <xdr:rowOff>23873</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2763500" y="6437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40400</xdr:rowOff>
    </xdr:from>
    <xdr:ext cx="469744"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579428" y="6212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135672</xdr:rowOff>
    </xdr:from>
    <xdr:to>
      <xdr:col>85</xdr:col>
      <xdr:colOff>177800</xdr:colOff>
      <xdr:row>38</xdr:row>
      <xdr:rowOff>65822</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6268700" y="6479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50599</xdr:rowOff>
    </xdr:from>
    <xdr:ext cx="469744" cy="259045"/>
    <xdr:sp macro="" textlink="">
      <xdr:nvSpPr>
        <xdr:cNvPr id="540" name="災害復旧事業費該当値テキスト">
          <a:extLst>
            <a:ext uri="{FF2B5EF4-FFF2-40B4-BE49-F238E27FC236}">
              <a16:creationId xmlns:a16="http://schemas.microsoft.com/office/drawing/2014/main" id="{00000000-0008-0000-0600-00001C020000}"/>
            </a:ext>
          </a:extLst>
        </xdr:cNvPr>
        <xdr:cNvSpPr txBox="1"/>
      </xdr:nvSpPr>
      <xdr:spPr>
        <a:xfrm>
          <a:off x="16370300" y="6394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73332</xdr:rowOff>
    </xdr:from>
    <xdr:to>
      <xdr:col>81</xdr:col>
      <xdr:colOff>101600</xdr:colOff>
      <xdr:row>39</xdr:row>
      <xdr:rowOff>3482</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5430500" y="6588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38</xdr:row>
      <xdr:rowOff>166059</xdr:rowOff>
    </xdr:from>
    <xdr:ext cx="378565"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5292017" y="6681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113200</xdr:rowOff>
    </xdr:from>
    <xdr:to>
      <xdr:col>76</xdr:col>
      <xdr:colOff>165100</xdr:colOff>
      <xdr:row>38</xdr:row>
      <xdr:rowOff>43350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4541500" y="645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34477</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4357428" y="6549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85814</xdr:rowOff>
    </xdr:from>
    <xdr:to>
      <xdr:col>72</xdr:col>
      <xdr:colOff>38100</xdr:colOff>
      <xdr:row>39</xdr:row>
      <xdr:rowOff>15964</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3652500" y="6600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7091</xdr:rowOff>
    </xdr:from>
    <xdr:ext cx="378565"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3514017" y="66936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75527</xdr:rowOff>
    </xdr:from>
    <xdr:to>
      <xdr:col>67</xdr:col>
      <xdr:colOff>101600</xdr:colOff>
      <xdr:row>39</xdr:row>
      <xdr:rowOff>5677</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2763500" y="6590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38</xdr:row>
      <xdr:rowOff>168254</xdr:rowOff>
    </xdr:from>
    <xdr:ext cx="378565"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625017" y="66833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失業対策事業費グラフ枠">
          <a:extLst>
            <a:ext uri="{FF2B5EF4-FFF2-40B4-BE49-F238E27FC236}">
              <a16:creationId xmlns:a16="http://schemas.microsoft.com/office/drawing/2014/main" id="{00000000-0008-0000-06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5" name="失業対策事業費最小値テキスト">
          <a:extLst>
            <a:ext uri="{FF2B5EF4-FFF2-40B4-BE49-F238E27FC236}">
              <a16:creationId xmlns:a16="http://schemas.microsoft.com/office/drawing/2014/main" id="{00000000-0008-0000-0600-000035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7" name="失業対策事業費最大値テキスト">
          <a:extLst>
            <a:ext uri="{FF2B5EF4-FFF2-40B4-BE49-F238E27FC236}">
              <a16:creationId xmlns:a16="http://schemas.microsoft.com/office/drawing/2014/main" id="{00000000-0008-0000-0600-000037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0" name="失業対策事業費平均値テキスト">
          <a:extLst>
            <a:ext uri="{FF2B5EF4-FFF2-40B4-BE49-F238E27FC236}">
              <a16:creationId xmlns:a16="http://schemas.microsoft.com/office/drawing/2014/main" id="{00000000-0008-0000-0600-00003A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9" name="失業対策事業費該当値テキスト">
          <a:extLst>
            <a:ext uri="{FF2B5EF4-FFF2-40B4-BE49-F238E27FC236}">
              <a16:creationId xmlns:a16="http://schemas.microsoft.com/office/drawing/2014/main" id="{00000000-0008-0000-0600-00004D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80</xdr:row>
      <xdr:rowOff>111777</xdr:rowOff>
    </xdr:from>
    <xdr:ext cx="53129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914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167736</xdr:rowOff>
    </xdr:from>
    <xdr:to>
      <xdr:col>85</xdr:col>
      <xdr:colOff>126364</xdr:colOff>
      <xdr:row>78</xdr:row>
      <xdr:rowOff>168520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1997786"/>
          <a:ext cx="1269" cy="1543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897</xdr:rowOff>
    </xdr:from>
    <xdr:ext cx="534377"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545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168520</xdr:rowOff>
    </xdr:from>
    <xdr:to>
      <xdr:col>86</xdr:col>
      <xdr:colOff>25400</xdr:colOff>
      <xdr:row>78</xdr:row>
      <xdr:rowOff>168520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541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114413</xdr:rowOff>
    </xdr:from>
    <xdr:ext cx="599010"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17730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140,783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69</xdr:row>
      <xdr:rowOff>167736</xdr:rowOff>
    </xdr:from>
    <xdr:to>
      <xdr:col>86</xdr:col>
      <xdr:colOff>25400</xdr:colOff>
      <xdr:row>69</xdr:row>
      <xdr:rowOff>167736</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1997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109084</xdr:rowOff>
    </xdr:from>
    <xdr:to>
      <xdr:col>85</xdr:col>
      <xdr:colOff>127000</xdr:colOff>
      <xdr:row>74</xdr:row>
      <xdr:rowOff>129772</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5481300" y="12624934"/>
          <a:ext cx="838200" cy="192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165609</xdr:rowOff>
    </xdr:from>
    <xdr:ext cx="534377"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28529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15732</xdr:rowOff>
    </xdr:from>
    <xdr:to>
      <xdr:col>85</xdr:col>
      <xdr:colOff>177800</xdr:colOff>
      <xdr:row>75</xdr:row>
      <xdr:rowOff>117332</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2874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129772</xdr:rowOff>
    </xdr:from>
    <xdr:to>
      <xdr:col>81</xdr:col>
      <xdr:colOff>50800</xdr:colOff>
      <xdr:row>74</xdr:row>
      <xdr:rowOff>146215</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4592300" y="12817072"/>
          <a:ext cx="889000" cy="16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46430</xdr:rowOff>
    </xdr:from>
    <xdr:to>
      <xdr:col>81</xdr:col>
      <xdr:colOff>101600</xdr:colOff>
      <xdr:row>75</xdr:row>
      <xdr:rowOff>148030</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290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139157</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4111" y="12997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40977</xdr:rowOff>
    </xdr:from>
    <xdr:to>
      <xdr:col>76</xdr:col>
      <xdr:colOff>114300</xdr:colOff>
      <xdr:row>74</xdr:row>
      <xdr:rowOff>146215</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3703300" y="12728277"/>
          <a:ext cx="889000" cy="105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95938</xdr:rowOff>
    </xdr:from>
    <xdr:to>
      <xdr:col>76</xdr:col>
      <xdr:colOff>165100</xdr:colOff>
      <xdr:row>76</xdr:row>
      <xdr:rowOff>26088</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2954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17215</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3047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40977</xdr:rowOff>
    </xdr:from>
    <xdr:to>
      <xdr:col>71</xdr:col>
      <xdr:colOff>177800</xdr:colOff>
      <xdr:row>74</xdr:row>
      <xdr:rowOff>89212</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2814300" y="12728277"/>
          <a:ext cx="889000" cy="48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71298</xdr:rowOff>
    </xdr:from>
    <xdr:to>
      <xdr:col>72</xdr:col>
      <xdr:colOff>38100</xdr:colOff>
      <xdr:row>76</xdr:row>
      <xdr:rowOff>1448</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2930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164025</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36111" y="13022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119386</xdr:rowOff>
    </xdr:from>
    <xdr:to>
      <xdr:col>67</xdr:col>
      <xdr:colOff>101600</xdr:colOff>
      <xdr:row>76</xdr:row>
      <xdr:rowOff>49535</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297813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40662</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47111" y="13070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58284</xdr:rowOff>
    </xdr:from>
    <xdr:to>
      <xdr:col>85</xdr:col>
      <xdr:colOff>177800</xdr:colOff>
      <xdr:row>73</xdr:row>
      <xdr:rowOff>159884</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2574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81161</xdr:rowOff>
    </xdr:from>
    <xdr:ext cx="599010"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2425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78972</xdr:rowOff>
    </xdr:from>
    <xdr:to>
      <xdr:col>81</xdr:col>
      <xdr:colOff>101600</xdr:colOff>
      <xdr:row>75</xdr:row>
      <xdr:rowOff>9122</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2766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25649</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14111" y="12541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95415</xdr:rowOff>
    </xdr:from>
    <xdr:to>
      <xdr:col>76</xdr:col>
      <xdr:colOff>165100</xdr:colOff>
      <xdr:row>75</xdr:row>
      <xdr:rowOff>25565</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278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42092</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325111" y="12557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161627</xdr:rowOff>
    </xdr:from>
    <xdr:to>
      <xdr:col>72</xdr:col>
      <xdr:colOff>38100</xdr:colOff>
      <xdr:row>74</xdr:row>
      <xdr:rowOff>91777</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267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108304</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36111" y="12452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38412</xdr:rowOff>
    </xdr:from>
    <xdr:to>
      <xdr:col>67</xdr:col>
      <xdr:colOff>101600</xdr:colOff>
      <xdr:row>74</xdr:row>
      <xdr:rowOff>140012</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2725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156539</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47111" y="12500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8" name="積立金グラフ枠">
          <a:extLst>
            <a:ext uri="{FF2B5EF4-FFF2-40B4-BE49-F238E27FC236}">
              <a16:creationId xmlns:a16="http://schemas.microsoft.com/office/drawing/2014/main" id="{00000000-0008-0000-0600-0000A6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8342</xdr:rowOff>
    </xdr:from>
    <xdr:to>
      <xdr:col>85</xdr:col>
      <xdr:colOff>126364</xdr:colOff>
      <xdr:row>98</xdr:row>
      <xdr:rowOff>65012</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6317595" y="15610292"/>
          <a:ext cx="1269" cy="125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68839</xdr:rowOff>
    </xdr:from>
    <xdr:ext cx="534377" cy="259045"/>
    <xdr:sp macro="" textlink="">
      <xdr:nvSpPr>
        <xdr:cNvPr id="680" name="積立金最小値テキスト">
          <a:extLst>
            <a:ext uri="{FF2B5EF4-FFF2-40B4-BE49-F238E27FC236}">
              <a16:creationId xmlns:a16="http://schemas.microsoft.com/office/drawing/2014/main" id="{00000000-0008-0000-0600-0000A8020000}"/>
            </a:ext>
          </a:extLst>
        </xdr:cNvPr>
        <xdr:cNvSpPr txBox="1"/>
      </xdr:nvSpPr>
      <xdr:spPr>
        <a:xfrm>
          <a:off x="16370300" y="16870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65012</xdr:rowOff>
    </xdr:from>
    <xdr:to>
      <xdr:col>86</xdr:col>
      <xdr:colOff>25400</xdr:colOff>
      <xdr:row>98</xdr:row>
      <xdr:rowOff>65012</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6230600" y="16867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126469</xdr:rowOff>
    </xdr:from>
    <xdr:ext cx="599010" cy="259045"/>
    <xdr:sp macro="" textlink="">
      <xdr:nvSpPr>
        <xdr:cNvPr id="682" name="積立金最大値テキスト">
          <a:extLst>
            <a:ext uri="{FF2B5EF4-FFF2-40B4-BE49-F238E27FC236}">
              <a16:creationId xmlns:a16="http://schemas.microsoft.com/office/drawing/2014/main" id="{00000000-0008-0000-0600-0000AA020000}"/>
            </a:ext>
          </a:extLst>
        </xdr:cNvPr>
        <xdr:cNvSpPr txBox="1"/>
      </xdr:nvSpPr>
      <xdr:spPr>
        <a:xfrm>
          <a:off x="16370300" y="15385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8342</xdr:rowOff>
    </xdr:from>
    <xdr:to>
      <xdr:col>86</xdr:col>
      <xdr:colOff>25400</xdr:colOff>
      <xdr:row>91</xdr:row>
      <xdr:rowOff>8342</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561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91</xdr:row>
      <xdr:rowOff>163895</xdr:rowOff>
    </xdr:from>
    <xdr:to>
      <xdr:col>85</xdr:col>
      <xdr:colOff>127000</xdr:colOff>
      <xdr:row>94</xdr:row>
      <xdr:rowOff>157883</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5481300" y="15765845"/>
          <a:ext cx="838200" cy="508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77728</xdr:rowOff>
    </xdr:from>
    <xdr:ext cx="534377" cy="259045"/>
    <xdr:sp macro="" textlink="">
      <xdr:nvSpPr>
        <xdr:cNvPr id="685" name="積立金平均値テキスト">
          <a:extLst>
            <a:ext uri="{FF2B5EF4-FFF2-40B4-BE49-F238E27FC236}">
              <a16:creationId xmlns:a16="http://schemas.microsoft.com/office/drawing/2014/main" id="{00000000-0008-0000-0600-0000AD020000}"/>
            </a:ext>
          </a:extLst>
        </xdr:cNvPr>
        <xdr:cNvSpPr txBox="1"/>
      </xdr:nvSpPr>
      <xdr:spPr>
        <a:xfrm>
          <a:off x="16370300" y="165369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99301</xdr:rowOff>
    </xdr:from>
    <xdr:to>
      <xdr:col>85</xdr:col>
      <xdr:colOff>177800</xdr:colOff>
      <xdr:row>97</xdr:row>
      <xdr:rowOff>29451</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6268700" y="16558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91</xdr:row>
      <xdr:rowOff>163895</xdr:rowOff>
    </xdr:from>
    <xdr:to>
      <xdr:col>81</xdr:col>
      <xdr:colOff>50800</xdr:colOff>
      <xdr:row>95</xdr:row>
      <xdr:rowOff>45059</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4592300" y="15765845"/>
          <a:ext cx="889000" cy="566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112130</xdr:rowOff>
    </xdr:from>
    <xdr:to>
      <xdr:col>81</xdr:col>
      <xdr:colOff>101600</xdr:colOff>
      <xdr:row>97</xdr:row>
      <xdr:rowOff>42280</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5430500" y="16571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33407</xdr:rowOff>
    </xdr:from>
    <xdr:ext cx="534377"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5214111" y="16664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95603</xdr:rowOff>
    </xdr:from>
    <xdr:to>
      <xdr:col>76</xdr:col>
      <xdr:colOff>114300</xdr:colOff>
      <xdr:row>95</xdr:row>
      <xdr:rowOff>45059</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3703300" y="16040453"/>
          <a:ext cx="889000" cy="292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8204</xdr:rowOff>
    </xdr:from>
    <xdr:to>
      <xdr:col>76</xdr:col>
      <xdr:colOff>165100</xdr:colOff>
      <xdr:row>97</xdr:row>
      <xdr:rowOff>109804</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4541500" y="1663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100931</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4325111" y="16731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95603</xdr:rowOff>
    </xdr:from>
    <xdr:to>
      <xdr:col>71</xdr:col>
      <xdr:colOff>177800</xdr:colOff>
      <xdr:row>94</xdr:row>
      <xdr:rowOff>170804</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flipV="1">
          <a:off x="12814300" y="16040453"/>
          <a:ext cx="889000" cy="246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111806</xdr:rowOff>
    </xdr:from>
    <xdr:to>
      <xdr:col>72</xdr:col>
      <xdr:colOff>38100</xdr:colOff>
      <xdr:row>97</xdr:row>
      <xdr:rowOff>41956</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3652500" y="16571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33083</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3436111" y="16663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65483</xdr:rowOff>
    </xdr:from>
    <xdr:to>
      <xdr:col>67</xdr:col>
      <xdr:colOff>101600</xdr:colOff>
      <xdr:row>97</xdr:row>
      <xdr:rowOff>167083</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2763500" y="16696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158210</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547111" y="16788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107083</xdr:rowOff>
    </xdr:from>
    <xdr:to>
      <xdr:col>85</xdr:col>
      <xdr:colOff>177800</xdr:colOff>
      <xdr:row>95</xdr:row>
      <xdr:rowOff>37233</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6268700" y="16223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129960</xdr:rowOff>
    </xdr:from>
    <xdr:ext cx="599010" cy="259045"/>
    <xdr:sp macro="" textlink="">
      <xdr:nvSpPr>
        <xdr:cNvPr id="704" name="積立金該当値テキスト">
          <a:extLst>
            <a:ext uri="{FF2B5EF4-FFF2-40B4-BE49-F238E27FC236}">
              <a16:creationId xmlns:a16="http://schemas.microsoft.com/office/drawing/2014/main" id="{00000000-0008-0000-0600-0000C0020000}"/>
            </a:ext>
          </a:extLst>
        </xdr:cNvPr>
        <xdr:cNvSpPr txBox="1"/>
      </xdr:nvSpPr>
      <xdr:spPr>
        <a:xfrm>
          <a:off x="16370300" y="16074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91</xdr:row>
      <xdr:rowOff>113095</xdr:rowOff>
    </xdr:from>
    <xdr:to>
      <xdr:col>81</xdr:col>
      <xdr:colOff>101600</xdr:colOff>
      <xdr:row>92</xdr:row>
      <xdr:rowOff>43245</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5430500" y="15715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90</xdr:row>
      <xdr:rowOff>59772</xdr:rowOff>
    </xdr:from>
    <xdr:ext cx="59901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5181795" y="154902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165709</xdr:rowOff>
    </xdr:from>
    <xdr:to>
      <xdr:col>76</xdr:col>
      <xdr:colOff>165100</xdr:colOff>
      <xdr:row>95</xdr:row>
      <xdr:rowOff>95859</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4541500" y="16282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93</xdr:row>
      <xdr:rowOff>112386</xdr:rowOff>
    </xdr:from>
    <xdr:ext cx="59901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292795" y="16057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44803</xdr:rowOff>
    </xdr:from>
    <xdr:to>
      <xdr:col>72</xdr:col>
      <xdr:colOff>38100</xdr:colOff>
      <xdr:row>93</xdr:row>
      <xdr:rowOff>146403</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3652500" y="15989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91</xdr:row>
      <xdr:rowOff>162930</xdr:rowOff>
    </xdr:from>
    <xdr:ext cx="59901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3403795" y="15764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120004</xdr:rowOff>
    </xdr:from>
    <xdr:to>
      <xdr:col>67</xdr:col>
      <xdr:colOff>101600</xdr:colOff>
      <xdr:row>95</xdr:row>
      <xdr:rowOff>50154</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2763500" y="16236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93</xdr:row>
      <xdr:rowOff>66681</xdr:rowOff>
    </xdr:from>
    <xdr:ext cx="599010"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2514795" y="160115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3" name="投資及び出資金グラフ枠">
          <a:extLst>
            <a:ext uri="{FF2B5EF4-FFF2-40B4-BE49-F238E27FC236}">
              <a16:creationId xmlns:a16="http://schemas.microsoft.com/office/drawing/2014/main" id="{00000000-0008-0000-0600-0000D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70251</xdr:rowOff>
    </xdr:from>
    <xdr:to>
      <xdr:col>116</xdr:col>
      <xdr:colOff>62864</xdr:colOff>
      <xdr:row>38</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flipV="1">
          <a:off x="22159595" y="5385201"/>
          <a:ext cx="1269" cy="1269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5" name="投資及び出資金最小値テキスト">
          <a:extLst>
            <a:ext uri="{FF2B5EF4-FFF2-40B4-BE49-F238E27FC236}">
              <a16:creationId xmlns:a16="http://schemas.microsoft.com/office/drawing/2014/main" id="{00000000-0008-0000-0600-0000DF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16928</xdr:rowOff>
    </xdr:from>
    <xdr:ext cx="534377" cy="259045"/>
    <xdr:sp macro="" textlink="">
      <xdr:nvSpPr>
        <xdr:cNvPr id="737" name="投資及び出資金最大値テキスト">
          <a:extLst>
            <a:ext uri="{FF2B5EF4-FFF2-40B4-BE49-F238E27FC236}">
              <a16:creationId xmlns:a16="http://schemas.microsoft.com/office/drawing/2014/main" id="{00000000-0008-0000-0600-0000E1020000}"/>
            </a:ext>
          </a:extLst>
        </xdr:cNvPr>
        <xdr:cNvSpPr txBox="1"/>
      </xdr:nvSpPr>
      <xdr:spPr>
        <a:xfrm>
          <a:off x="22212300" y="5160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70251</xdr:rowOff>
    </xdr:from>
    <xdr:to>
      <xdr:col>116</xdr:col>
      <xdr:colOff>152400</xdr:colOff>
      <xdr:row>31</xdr:row>
      <xdr:rowOff>70251</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53852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31</xdr:row>
      <xdr:rowOff>167178</xdr:rowOff>
    </xdr:from>
    <xdr:to>
      <xdr:col>116</xdr:col>
      <xdr:colOff>63500</xdr:colOff>
      <xdr:row>34</xdr:row>
      <xdr:rowOff>2860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flipV="1">
          <a:off x="21323300" y="5482128"/>
          <a:ext cx="838200" cy="350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45702</xdr:rowOff>
    </xdr:from>
    <xdr:ext cx="469744" cy="259045"/>
    <xdr:sp macro="" textlink="">
      <xdr:nvSpPr>
        <xdr:cNvPr id="740" name="投資及び出資金平均値テキスト">
          <a:extLst>
            <a:ext uri="{FF2B5EF4-FFF2-40B4-BE49-F238E27FC236}">
              <a16:creationId xmlns:a16="http://schemas.microsoft.com/office/drawing/2014/main" id="{00000000-0008-0000-0600-0000E4020000}"/>
            </a:ext>
          </a:extLst>
        </xdr:cNvPr>
        <xdr:cNvSpPr txBox="1"/>
      </xdr:nvSpPr>
      <xdr:spPr>
        <a:xfrm>
          <a:off x="22212300" y="62179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67275</xdr:rowOff>
    </xdr:from>
    <xdr:to>
      <xdr:col>116</xdr:col>
      <xdr:colOff>114300</xdr:colOff>
      <xdr:row>36</xdr:row>
      <xdr:rowOff>168875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2110700" y="623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2860</xdr:rowOff>
    </xdr:from>
    <xdr:to>
      <xdr:col>111</xdr:col>
      <xdr:colOff>177800</xdr:colOff>
      <xdr:row>34</xdr:row>
      <xdr:rowOff>30704</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0434300" y="5832160"/>
          <a:ext cx="889000" cy="27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160909</xdr:rowOff>
    </xdr:from>
    <xdr:to>
      <xdr:col>112</xdr:col>
      <xdr:colOff>38100</xdr:colOff>
      <xdr:row>37</xdr:row>
      <xdr:rowOff>91059</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1272500" y="6333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82186</xdr:rowOff>
    </xdr:from>
    <xdr:ext cx="469744"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088428" y="6425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34</xdr:row>
      <xdr:rowOff>30704</xdr:rowOff>
    </xdr:from>
    <xdr:to>
      <xdr:col>107</xdr:col>
      <xdr:colOff>50800</xdr:colOff>
      <xdr:row>34</xdr:row>
      <xdr:rowOff>99192</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flipV="1">
          <a:off x="19545300" y="5860004"/>
          <a:ext cx="889000" cy="68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25258</xdr:rowOff>
    </xdr:from>
    <xdr:to>
      <xdr:col>107</xdr:col>
      <xdr:colOff>101600</xdr:colOff>
      <xdr:row>37</xdr:row>
      <xdr:rowOff>126858</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0383500" y="6368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117985</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0199428" y="6461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34</xdr:row>
      <xdr:rowOff>31572</xdr:rowOff>
    </xdr:from>
    <xdr:to>
      <xdr:col>102</xdr:col>
      <xdr:colOff>114300</xdr:colOff>
      <xdr:row>34</xdr:row>
      <xdr:rowOff>99192</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18656300" y="5860872"/>
          <a:ext cx="889000" cy="6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33487</xdr:rowOff>
    </xdr:from>
    <xdr:to>
      <xdr:col>102</xdr:col>
      <xdr:colOff>165100</xdr:colOff>
      <xdr:row>37</xdr:row>
      <xdr:rowOff>135087</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19494500" y="6377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126214</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9310428" y="6469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56576</xdr:rowOff>
    </xdr:from>
    <xdr:to>
      <xdr:col>98</xdr:col>
      <xdr:colOff>38100</xdr:colOff>
      <xdr:row>37</xdr:row>
      <xdr:rowOff>158176</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8605500" y="6400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149303</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21428" y="6492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31</xdr:row>
      <xdr:rowOff>116378</xdr:rowOff>
    </xdr:from>
    <xdr:to>
      <xdr:col>116</xdr:col>
      <xdr:colOff>114300</xdr:colOff>
      <xdr:row>32</xdr:row>
      <xdr:rowOff>46528</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22110700" y="5431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31</xdr:row>
      <xdr:rowOff>31305</xdr:rowOff>
    </xdr:from>
    <xdr:ext cx="534377" cy="259045"/>
    <xdr:sp macro="" textlink="">
      <xdr:nvSpPr>
        <xdr:cNvPr id="759" name="投資及び出資金該当値テキスト">
          <a:extLst>
            <a:ext uri="{FF2B5EF4-FFF2-40B4-BE49-F238E27FC236}">
              <a16:creationId xmlns:a16="http://schemas.microsoft.com/office/drawing/2014/main" id="{00000000-0008-0000-0600-0000F7020000}"/>
            </a:ext>
          </a:extLst>
        </xdr:cNvPr>
        <xdr:cNvSpPr txBox="1"/>
      </xdr:nvSpPr>
      <xdr:spPr>
        <a:xfrm>
          <a:off x="22212300" y="5346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33</xdr:row>
      <xdr:rowOff>123510</xdr:rowOff>
    </xdr:from>
    <xdr:to>
      <xdr:col>112</xdr:col>
      <xdr:colOff>38100</xdr:colOff>
      <xdr:row>34</xdr:row>
      <xdr:rowOff>53660</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1272500" y="5781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32</xdr:row>
      <xdr:rowOff>70187</xdr:rowOff>
    </xdr:from>
    <xdr:ext cx="534377"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056111" y="5556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33</xdr:row>
      <xdr:rowOff>151354</xdr:rowOff>
    </xdr:from>
    <xdr:to>
      <xdr:col>107</xdr:col>
      <xdr:colOff>101600</xdr:colOff>
      <xdr:row>34</xdr:row>
      <xdr:rowOff>81504</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0383500" y="5809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32</xdr:row>
      <xdr:rowOff>98031</xdr:rowOff>
    </xdr:from>
    <xdr:ext cx="534377"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167111" y="5584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34</xdr:row>
      <xdr:rowOff>48392</xdr:rowOff>
    </xdr:from>
    <xdr:to>
      <xdr:col>102</xdr:col>
      <xdr:colOff>165100</xdr:colOff>
      <xdr:row>34</xdr:row>
      <xdr:rowOff>149992</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19494500" y="5877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32</xdr:row>
      <xdr:rowOff>166519</xdr:rowOff>
    </xdr:from>
    <xdr:ext cx="534377"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278111" y="5652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33</xdr:row>
      <xdr:rowOff>152222</xdr:rowOff>
    </xdr:from>
    <xdr:to>
      <xdr:col>98</xdr:col>
      <xdr:colOff>38100</xdr:colOff>
      <xdr:row>34</xdr:row>
      <xdr:rowOff>82372</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8605500" y="5810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32</xdr:row>
      <xdr:rowOff>98899</xdr:rowOff>
    </xdr:from>
    <xdr:ext cx="534377"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389111" y="5585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貸付金グラフ枠">
          <a:extLst>
            <a:ext uri="{FF2B5EF4-FFF2-40B4-BE49-F238E27FC236}">
              <a16:creationId xmlns:a16="http://schemas.microsoft.com/office/drawing/2014/main" id="{00000000-0008-0000-0600-00001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78663</xdr:rowOff>
    </xdr:from>
    <xdr:to>
      <xdr:col>116</xdr:col>
      <xdr:colOff>62864</xdr:colOff>
      <xdr:row>59</xdr:row>
      <xdr:rowOff>44450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22159595" y="8651163"/>
          <a:ext cx="1269" cy="1508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2" name="貸付金最小値テキスト">
          <a:extLst>
            <a:ext uri="{FF2B5EF4-FFF2-40B4-BE49-F238E27FC236}">
              <a16:creationId xmlns:a16="http://schemas.microsoft.com/office/drawing/2014/main" id="{00000000-0008-0000-0600-000018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25340</xdr:rowOff>
    </xdr:from>
    <xdr:ext cx="534377" cy="259045"/>
    <xdr:sp macro="" textlink="">
      <xdr:nvSpPr>
        <xdr:cNvPr id="794" name="貸付金最大値テキスト">
          <a:extLst>
            <a:ext uri="{FF2B5EF4-FFF2-40B4-BE49-F238E27FC236}">
              <a16:creationId xmlns:a16="http://schemas.microsoft.com/office/drawing/2014/main" id="{00000000-0008-0000-0600-00001A030000}"/>
            </a:ext>
          </a:extLst>
        </xdr:cNvPr>
        <xdr:cNvSpPr txBox="1"/>
      </xdr:nvSpPr>
      <xdr:spPr>
        <a:xfrm>
          <a:off x="22212300" y="8426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78663</xdr:rowOff>
    </xdr:from>
    <xdr:to>
      <xdr:col>116</xdr:col>
      <xdr:colOff>152400</xdr:colOff>
      <xdr:row>50</xdr:row>
      <xdr:rowOff>78663</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8651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51</xdr:row>
      <xdr:rowOff>73101</xdr:rowOff>
    </xdr:from>
    <xdr:to>
      <xdr:col>116</xdr:col>
      <xdr:colOff>63500</xdr:colOff>
      <xdr:row>51</xdr:row>
      <xdr:rowOff>99314</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1323300" y="8817051"/>
          <a:ext cx="838200" cy="26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136898</xdr:rowOff>
    </xdr:from>
    <xdr:ext cx="469744" cy="259045"/>
    <xdr:sp macro="" textlink="">
      <xdr:nvSpPr>
        <xdr:cNvPr id="797" name="貸付金平均値テキスト">
          <a:extLst>
            <a:ext uri="{FF2B5EF4-FFF2-40B4-BE49-F238E27FC236}">
              <a16:creationId xmlns:a16="http://schemas.microsoft.com/office/drawing/2014/main" id="{00000000-0008-0000-0600-00001D030000}"/>
            </a:ext>
          </a:extLst>
        </xdr:cNvPr>
        <xdr:cNvSpPr txBox="1"/>
      </xdr:nvSpPr>
      <xdr:spPr>
        <a:xfrm>
          <a:off x="22212300" y="97380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158471</xdr:rowOff>
    </xdr:from>
    <xdr:to>
      <xdr:col>116</xdr:col>
      <xdr:colOff>114300</xdr:colOff>
      <xdr:row>57</xdr:row>
      <xdr:rowOff>88621</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2110700" y="975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51</xdr:row>
      <xdr:rowOff>99314</xdr:rowOff>
    </xdr:from>
    <xdr:to>
      <xdr:col>111</xdr:col>
      <xdr:colOff>177800</xdr:colOff>
      <xdr:row>51</xdr:row>
      <xdr:rowOff>106705</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0434300" y="8843264"/>
          <a:ext cx="889000" cy="7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4013</xdr:rowOff>
    </xdr:from>
    <xdr:to>
      <xdr:col>112</xdr:col>
      <xdr:colOff>38100</xdr:colOff>
      <xdr:row>57</xdr:row>
      <xdr:rowOff>105613</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1272500" y="9776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96740</xdr:rowOff>
    </xdr:from>
    <xdr:ext cx="469744"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088428" y="9869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51</xdr:row>
      <xdr:rowOff>81635</xdr:rowOff>
    </xdr:from>
    <xdr:to>
      <xdr:col>107</xdr:col>
      <xdr:colOff>50800</xdr:colOff>
      <xdr:row>51</xdr:row>
      <xdr:rowOff>106705</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19545300" y="8825585"/>
          <a:ext cx="889000" cy="25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31826</xdr:rowOff>
    </xdr:from>
    <xdr:to>
      <xdr:col>107</xdr:col>
      <xdr:colOff>101600</xdr:colOff>
      <xdr:row>57</xdr:row>
      <xdr:rowOff>133426</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0383500" y="9804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124553</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0199428" y="9897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51</xdr:row>
      <xdr:rowOff>81635</xdr:rowOff>
    </xdr:from>
    <xdr:to>
      <xdr:col>102</xdr:col>
      <xdr:colOff>114300</xdr:colOff>
      <xdr:row>51</xdr:row>
      <xdr:rowOff>120497</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18656300" y="8825585"/>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31217</xdr:rowOff>
    </xdr:from>
    <xdr:to>
      <xdr:col>102</xdr:col>
      <xdr:colOff>165100</xdr:colOff>
      <xdr:row>57</xdr:row>
      <xdr:rowOff>132817</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19494500" y="9803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123944</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9310428" y="9896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54839</xdr:rowOff>
    </xdr:from>
    <xdr:to>
      <xdr:col>98</xdr:col>
      <xdr:colOff>38100</xdr:colOff>
      <xdr:row>57</xdr:row>
      <xdr:rowOff>156439</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8605500" y="9827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147566</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21428" y="992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51</xdr:row>
      <xdr:rowOff>22301</xdr:rowOff>
    </xdr:from>
    <xdr:to>
      <xdr:col>116</xdr:col>
      <xdr:colOff>114300</xdr:colOff>
      <xdr:row>51</xdr:row>
      <xdr:rowOff>123901</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22110700" y="8766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50</xdr:row>
      <xdr:rowOff>45178</xdr:rowOff>
    </xdr:from>
    <xdr:ext cx="534377" cy="259045"/>
    <xdr:sp macro="" textlink="">
      <xdr:nvSpPr>
        <xdr:cNvPr id="816" name="貸付金該当値テキスト">
          <a:extLst>
            <a:ext uri="{FF2B5EF4-FFF2-40B4-BE49-F238E27FC236}">
              <a16:creationId xmlns:a16="http://schemas.microsoft.com/office/drawing/2014/main" id="{00000000-0008-0000-0600-000030030000}"/>
            </a:ext>
          </a:extLst>
        </xdr:cNvPr>
        <xdr:cNvSpPr txBox="1"/>
      </xdr:nvSpPr>
      <xdr:spPr>
        <a:xfrm>
          <a:off x="22212300" y="8617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51</xdr:row>
      <xdr:rowOff>48514</xdr:rowOff>
    </xdr:from>
    <xdr:to>
      <xdr:col>112</xdr:col>
      <xdr:colOff>38100</xdr:colOff>
      <xdr:row>51</xdr:row>
      <xdr:rowOff>150114</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1272500" y="8792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49</xdr:row>
      <xdr:rowOff>166641</xdr:rowOff>
    </xdr:from>
    <xdr:ext cx="534377"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056111" y="8567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51</xdr:row>
      <xdr:rowOff>55905</xdr:rowOff>
    </xdr:from>
    <xdr:to>
      <xdr:col>107</xdr:col>
      <xdr:colOff>101600</xdr:colOff>
      <xdr:row>51</xdr:row>
      <xdr:rowOff>157505</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0383500" y="8799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50</xdr:row>
      <xdr:rowOff>2582</xdr:rowOff>
    </xdr:from>
    <xdr:ext cx="534377"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167111" y="8575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51</xdr:row>
      <xdr:rowOff>30835</xdr:rowOff>
    </xdr:from>
    <xdr:to>
      <xdr:col>102</xdr:col>
      <xdr:colOff>165100</xdr:colOff>
      <xdr:row>51</xdr:row>
      <xdr:rowOff>132435</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19494500" y="8774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49</xdr:row>
      <xdr:rowOff>148962</xdr:rowOff>
    </xdr:from>
    <xdr:ext cx="534377"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278111" y="8550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51</xdr:row>
      <xdr:rowOff>69697</xdr:rowOff>
    </xdr:from>
    <xdr:to>
      <xdr:col>98</xdr:col>
      <xdr:colOff>38100</xdr:colOff>
      <xdr:row>51</xdr:row>
      <xdr:rowOff>171297</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8605500" y="8813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50</xdr:row>
      <xdr:rowOff>16374</xdr:rowOff>
    </xdr:from>
    <xdr:ext cx="534377"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389111" y="8588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8" name="繰出金グラフ枠">
          <a:extLst>
            <a:ext uri="{FF2B5EF4-FFF2-40B4-BE49-F238E27FC236}">
              <a16:creationId xmlns:a16="http://schemas.microsoft.com/office/drawing/2014/main" id="{00000000-0008-0000-0600-000050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63291</xdr:rowOff>
    </xdr:from>
    <xdr:to>
      <xdr:col>116</xdr:col>
      <xdr:colOff>62864</xdr:colOff>
      <xdr:row>78</xdr:row>
      <xdr:rowOff>3930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2159595" y="12064791"/>
          <a:ext cx="1269" cy="1312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7757</xdr:rowOff>
    </xdr:from>
    <xdr:ext cx="534377" cy="259045"/>
    <xdr:sp macro="" textlink="">
      <xdr:nvSpPr>
        <xdr:cNvPr id="850" name="繰出金最小値テキスト">
          <a:extLst>
            <a:ext uri="{FF2B5EF4-FFF2-40B4-BE49-F238E27FC236}">
              <a16:creationId xmlns:a16="http://schemas.microsoft.com/office/drawing/2014/main" id="{00000000-0008-0000-0600-000052030000}"/>
            </a:ext>
          </a:extLst>
        </xdr:cNvPr>
        <xdr:cNvSpPr txBox="1"/>
      </xdr:nvSpPr>
      <xdr:spPr>
        <a:xfrm>
          <a:off x="22212300" y="13380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3930</xdr:rowOff>
    </xdr:from>
    <xdr:to>
      <xdr:col>116</xdr:col>
      <xdr:colOff>152400</xdr:colOff>
      <xdr:row>78</xdr:row>
      <xdr:rowOff>3930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3377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9968</xdr:rowOff>
    </xdr:from>
    <xdr:ext cx="599010" cy="259045"/>
    <xdr:sp macro="" textlink="">
      <xdr:nvSpPr>
        <xdr:cNvPr id="852" name="繰出金最大値テキスト">
          <a:extLst>
            <a:ext uri="{FF2B5EF4-FFF2-40B4-BE49-F238E27FC236}">
              <a16:creationId xmlns:a16="http://schemas.microsoft.com/office/drawing/2014/main" id="{00000000-0008-0000-0600-000054030000}"/>
            </a:ext>
          </a:extLst>
        </xdr:cNvPr>
        <xdr:cNvSpPr txBox="1"/>
      </xdr:nvSpPr>
      <xdr:spPr>
        <a:xfrm>
          <a:off x="22212300" y="11840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63291</xdr:rowOff>
    </xdr:from>
    <xdr:to>
      <xdr:col>116</xdr:col>
      <xdr:colOff>152400</xdr:colOff>
      <xdr:row>70</xdr:row>
      <xdr:rowOff>63291</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2072600" y="12064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71</xdr:row>
      <xdr:rowOff>92761</xdr:rowOff>
    </xdr:from>
    <xdr:to>
      <xdr:col>116</xdr:col>
      <xdr:colOff>63500</xdr:colOff>
      <xdr:row>75</xdr:row>
      <xdr:rowOff>15113</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1323300" y="12265711"/>
          <a:ext cx="838200" cy="608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42130</xdr:rowOff>
    </xdr:from>
    <xdr:ext cx="534377" cy="259045"/>
    <xdr:sp macro="" textlink="">
      <xdr:nvSpPr>
        <xdr:cNvPr id="855" name="繰出金平均値テキスト">
          <a:extLst>
            <a:ext uri="{FF2B5EF4-FFF2-40B4-BE49-F238E27FC236}">
              <a16:creationId xmlns:a16="http://schemas.microsoft.com/office/drawing/2014/main" id="{00000000-0008-0000-0600-000057030000}"/>
            </a:ext>
          </a:extLst>
        </xdr:cNvPr>
        <xdr:cNvSpPr txBox="1"/>
      </xdr:nvSpPr>
      <xdr:spPr>
        <a:xfrm>
          <a:off x="22212300" y="125579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19253</xdr:rowOff>
    </xdr:from>
    <xdr:to>
      <xdr:col>116</xdr:col>
      <xdr:colOff>114300</xdr:colOff>
      <xdr:row>74</xdr:row>
      <xdr:rowOff>120853</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2110700" y="12706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92761</xdr:rowOff>
    </xdr:from>
    <xdr:to>
      <xdr:col>111</xdr:col>
      <xdr:colOff>177800</xdr:colOff>
      <xdr:row>71</xdr:row>
      <xdr:rowOff>121888</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0434300" y="12265711"/>
          <a:ext cx="889000" cy="29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39103</xdr:rowOff>
    </xdr:from>
    <xdr:to>
      <xdr:col>112</xdr:col>
      <xdr:colOff>38100</xdr:colOff>
      <xdr:row>73</xdr:row>
      <xdr:rowOff>140703</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1272500" y="12554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131830</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056111" y="12647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121888</xdr:rowOff>
    </xdr:from>
    <xdr:to>
      <xdr:col>107</xdr:col>
      <xdr:colOff>50800</xdr:colOff>
      <xdr:row>72</xdr:row>
      <xdr:rowOff>55899</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19545300" y="12294838"/>
          <a:ext cx="889000" cy="105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73</xdr:row>
      <xdr:rowOff>52019</xdr:rowOff>
    </xdr:from>
    <xdr:to>
      <xdr:col>107</xdr:col>
      <xdr:colOff>101600</xdr:colOff>
      <xdr:row>73</xdr:row>
      <xdr:rowOff>153619</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0383500" y="12567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144746</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167111" y="12660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55899</xdr:rowOff>
    </xdr:from>
    <xdr:to>
      <xdr:col>102</xdr:col>
      <xdr:colOff>114300</xdr:colOff>
      <xdr:row>72</xdr:row>
      <xdr:rowOff>166770</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18656300" y="12400299"/>
          <a:ext cx="889000" cy="110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73</xdr:row>
      <xdr:rowOff>95548</xdr:rowOff>
    </xdr:from>
    <xdr:to>
      <xdr:col>102</xdr:col>
      <xdr:colOff>165100</xdr:colOff>
      <xdr:row>74</xdr:row>
      <xdr:rowOff>25698</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9494500" y="12611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16825</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2704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148717</xdr:rowOff>
    </xdr:from>
    <xdr:to>
      <xdr:col>98</xdr:col>
      <xdr:colOff>38100</xdr:colOff>
      <xdr:row>74</xdr:row>
      <xdr:rowOff>78867</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8605500" y="12664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69994</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2757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135763</xdr:rowOff>
    </xdr:from>
    <xdr:to>
      <xdr:col>116</xdr:col>
      <xdr:colOff>114300</xdr:colOff>
      <xdr:row>75</xdr:row>
      <xdr:rowOff>65913</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2110700" y="12823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114190</xdr:rowOff>
    </xdr:from>
    <xdr:ext cx="534377" cy="259045"/>
    <xdr:sp macro="" textlink="">
      <xdr:nvSpPr>
        <xdr:cNvPr id="874" name="繰出金該当値テキスト">
          <a:extLst>
            <a:ext uri="{FF2B5EF4-FFF2-40B4-BE49-F238E27FC236}">
              <a16:creationId xmlns:a16="http://schemas.microsoft.com/office/drawing/2014/main" id="{00000000-0008-0000-0600-00006A030000}"/>
            </a:ext>
          </a:extLst>
        </xdr:cNvPr>
        <xdr:cNvSpPr txBox="1"/>
      </xdr:nvSpPr>
      <xdr:spPr>
        <a:xfrm>
          <a:off x="22212300" y="12801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71</xdr:row>
      <xdr:rowOff>41961</xdr:rowOff>
    </xdr:from>
    <xdr:to>
      <xdr:col>112</xdr:col>
      <xdr:colOff>38100</xdr:colOff>
      <xdr:row>71</xdr:row>
      <xdr:rowOff>143561</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1272500" y="12214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69</xdr:row>
      <xdr:rowOff>160088</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056111" y="11990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71088</xdr:rowOff>
    </xdr:from>
    <xdr:to>
      <xdr:col>107</xdr:col>
      <xdr:colOff>101600</xdr:colOff>
      <xdr:row>72</xdr:row>
      <xdr:rowOff>1238</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0383500" y="12244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17765</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167111" y="12019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5099</xdr:rowOff>
    </xdr:from>
    <xdr:to>
      <xdr:col>102</xdr:col>
      <xdr:colOff>165100</xdr:colOff>
      <xdr:row>72</xdr:row>
      <xdr:rowOff>106699</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9494500" y="12349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123226</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9278111" y="12124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115970</xdr:rowOff>
    </xdr:from>
    <xdr:to>
      <xdr:col>98</xdr:col>
      <xdr:colOff>38100</xdr:colOff>
      <xdr:row>73</xdr:row>
      <xdr:rowOff>46120</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8605500" y="12460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62647</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389111" y="12235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7" name="前年度繰上充用金グラフ枠">
          <a:extLst>
            <a:ext uri="{FF2B5EF4-FFF2-40B4-BE49-F238E27FC236}">
              <a16:creationId xmlns:a16="http://schemas.microsoft.com/office/drawing/2014/main" id="{00000000-0008-0000-0600-000081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9" name="前年度繰上充用金最小値テキスト">
          <a:extLst>
            <a:ext uri="{FF2B5EF4-FFF2-40B4-BE49-F238E27FC236}">
              <a16:creationId xmlns:a16="http://schemas.microsoft.com/office/drawing/2014/main" id="{00000000-0008-0000-0600-000083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1" name="前年度繰上充用金最大値テキスト">
          <a:extLst>
            <a:ext uri="{FF2B5EF4-FFF2-40B4-BE49-F238E27FC236}">
              <a16:creationId xmlns:a16="http://schemas.microsoft.com/office/drawing/2014/main" id="{00000000-0008-0000-0600-000085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4" name="前年度繰上充用金平均値テキスト">
          <a:extLst>
            <a:ext uri="{FF2B5EF4-FFF2-40B4-BE49-F238E27FC236}">
              <a16:creationId xmlns:a16="http://schemas.microsoft.com/office/drawing/2014/main" id="{00000000-0008-0000-0600-000088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3" name="前年度繰上充用金該当値テキスト">
          <a:extLst>
            <a:ext uri="{FF2B5EF4-FFF2-40B4-BE49-F238E27FC236}">
              <a16:creationId xmlns:a16="http://schemas.microsoft.com/office/drawing/2014/main" id="{00000000-0008-0000-0600-00009B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歳出決算総額は、住民一人当たり</a:t>
          </a:r>
          <a:r>
            <a:rPr kumimoji="1" lang="en-US" altLang="ja-JP" sz="1300">
              <a:latin typeface="ＭＳ Ｐゴシック" panose="020B0600070205080204" pitchFamily="50" charset="-128"/>
              <a:ea typeface="ＭＳ Ｐゴシック" panose="020B0600070205080204" pitchFamily="50" charset="-128"/>
            </a:rPr>
            <a:t>1,184,618</a:t>
          </a:r>
          <a:r>
            <a:rPr kumimoji="1" lang="ja-JP" altLang="en-US" sz="1300">
              <a:latin typeface="ＭＳ Ｐゴシック" panose="020B0600070205080204" pitchFamily="50" charset="-128"/>
              <a:ea typeface="ＭＳ Ｐゴシック" panose="020B0600070205080204" pitchFamily="50" charset="-128"/>
            </a:rPr>
            <a:t>円となっている。</a:t>
          </a:r>
        </a:p>
        <a:p>
          <a:r>
            <a:rPr kumimoji="1" lang="ja-JP" altLang="en-US" sz="1300">
              <a:latin typeface="ＭＳ Ｐゴシック" panose="020B0600070205080204" pitchFamily="50" charset="-128"/>
              <a:ea typeface="ＭＳ Ｐゴシック" panose="020B0600070205080204" pitchFamily="50" charset="-128"/>
            </a:rPr>
            <a:t>　主な構成項目である物件費については、住民一人当たり</a:t>
          </a:r>
          <a:r>
            <a:rPr kumimoji="1" lang="en-US" altLang="ja-JP" sz="1300">
              <a:latin typeface="ＭＳ Ｐゴシック" panose="020B0600070205080204" pitchFamily="50" charset="-128"/>
              <a:ea typeface="ＭＳ Ｐゴシック" panose="020B0600070205080204" pitchFamily="50" charset="-128"/>
            </a:rPr>
            <a:t>170,507</a:t>
          </a:r>
          <a:r>
            <a:rPr kumimoji="1" lang="ja-JP" altLang="en-US" sz="1300">
              <a:latin typeface="ＭＳ Ｐゴシック" panose="020B0600070205080204" pitchFamily="50" charset="-128"/>
              <a:ea typeface="ＭＳ Ｐゴシック" panose="020B0600070205080204" pitchFamily="50" charset="-128"/>
            </a:rPr>
            <a:t>円となっており、類似団体と比較して高い水準にある。これについては、主にふるさと応援寄附金奨励事業に係る事業費が考えられる。</a:t>
          </a:r>
        </a:p>
        <a:p>
          <a:r>
            <a:rPr kumimoji="1" lang="ja-JP" altLang="en-US" sz="1300">
              <a:latin typeface="ＭＳ Ｐゴシック" panose="020B0600070205080204" pitchFamily="50" charset="-128"/>
              <a:ea typeface="ＭＳ Ｐゴシック" panose="020B0600070205080204" pitchFamily="50" charset="-128"/>
            </a:rPr>
            <a:t>　また、扶助費、補助費等、普通建設事業費についても高い水準にあり、扶助費は物価高騰支援、低所得世帯支援や子育て世帯への給付金によるものや自立支援給付費、児童手当などが考えられる。</a:t>
          </a:r>
        </a:p>
        <a:p>
          <a:r>
            <a:rPr kumimoji="1" lang="ja-JP" altLang="en-US" sz="1300">
              <a:latin typeface="ＭＳ Ｐゴシック" panose="020B0600070205080204" pitchFamily="50" charset="-128"/>
              <a:ea typeface="ＭＳ Ｐゴシック" panose="020B0600070205080204" pitchFamily="50" charset="-128"/>
            </a:rPr>
            <a:t>　補助費等は令和６年度より企業会計へ移行した下水道事業会計、熊石地域簡易水道事業会計、農業集落排水事業会計への繰出金（補助費等）、定額減税調整給付金、物価高騰対応プレミアム商品券発行事業などが考え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普通建設事業は令和６年度の主な事業として、小学校空調設備整備事業、落部漁業協同組合事務所建設事業、関内地域会館整備事業などが挙げられる。今後、既存施設の老朽化が進み、普通建設事業費の増嵩が見込まれるが、公共施設等総合管理計画に基づき、施設の在り方を見極めながら事業費の抑制に努める必要が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北海道八雲町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14,514
14,058
956.08
17,568,498
17,193,548
345,263
8,398,927
12,426,525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71806</xdr:rowOff>
    </xdr:from>
    <xdr:to>
      <xdr:col>24</xdr:col>
      <xdr:colOff>62865</xdr:colOff>
      <xdr:row>38</xdr:row>
      <xdr:rowOff>20600</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215306"/>
          <a:ext cx="1270" cy="13203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24427</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39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20600</xdr:rowOff>
    </xdr:from>
    <xdr:to>
      <xdr:col>24</xdr:col>
      <xdr:colOff>152400</xdr:colOff>
      <xdr:row>38</xdr:row>
      <xdr:rowOff>20600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3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18483</xdr:rowOff>
    </xdr:from>
    <xdr:ext cx="534377"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4990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10,297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71806</xdr:rowOff>
    </xdr:from>
    <xdr:to>
      <xdr:col>24</xdr:col>
      <xdr:colOff>152400</xdr:colOff>
      <xdr:row>30</xdr:row>
      <xdr:rowOff>71806</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2153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127584</xdr:rowOff>
    </xdr:from>
    <xdr:to>
      <xdr:col>24</xdr:col>
      <xdr:colOff>63500</xdr:colOff>
      <xdr:row>35</xdr:row>
      <xdr:rowOff>107010</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5956884"/>
          <a:ext cx="838200" cy="150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112590</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9418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134163</xdr:rowOff>
    </xdr:from>
    <xdr:to>
      <xdr:col>24</xdr:col>
      <xdr:colOff>114300</xdr:colOff>
      <xdr:row>35</xdr:row>
      <xdr:rowOff>64313</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63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107010</xdr:rowOff>
    </xdr:from>
    <xdr:to>
      <xdr:col>19</xdr:col>
      <xdr:colOff>177800</xdr:colOff>
      <xdr:row>35</xdr:row>
      <xdr:rowOff>142443</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6107760"/>
          <a:ext cx="889000" cy="35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143078</xdr:rowOff>
    </xdr:from>
    <xdr:to>
      <xdr:col>20</xdr:col>
      <xdr:colOff>38100</xdr:colOff>
      <xdr:row>36</xdr:row>
      <xdr:rowOff>73228</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1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64355</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6236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142443</xdr:rowOff>
    </xdr:from>
    <xdr:to>
      <xdr:col>15</xdr:col>
      <xdr:colOff>50800</xdr:colOff>
      <xdr:row>36</xdr:row>
      <xdr:rowOff>137185</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6143193"/>
          <a:ext cx="889000" cy="166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154280</xdr:rowOff>
    </xdr:from>
    <xdr:to>
      <xdr:col>15</xdr:col>
      <xdr:colOff>101600</xdr:colOff>
      <xdr:row>36</xdr:row>
      <xdr:rowOff>84430</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155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75557</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6247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137185</xdr:rowOff>
    </xdr:from>
    <xdr:to>
      <xdr:col>10</xdr:col>
      <xdr:colOff>114300</xdr:colOff>
      <xdr:row>37</xdr:row>
      <xdr:rowOff>49631</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6309385"/>
          <a:ext cx="889000" cy="83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37236</xdr:rowOff>
    </xdr:from>
    <xdr:to>
      <xdr:col>10</xdr:col>
      <xdr:colOff>165100</xdr:colOff>
      <xdr:row>36</xdr:row>
      <xdr:rowOff>138836</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209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155363</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984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75184</xdr:rowOff>
    </xdr:from>
    <xdr:to>
      <xdr:col>6</xdr:col>
      <xdr:colOff>38100</xdr:colOff>
      <xdr:row>37</xdr:row>
      <xdr:rowOff>5334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247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21861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6022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76784</xdr:rowOff>
    </xdr:from>
    <xdr:to>
      <xdr:col>24</xdr:col>
      <xdr:colOff>114300</xdr:colOff>
      <xdr:row>35</xdr:row>
      <xdr:rowOff>6934</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906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99661</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757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56210</xdr:rowOff>
    </xdr:from>
    <xdr:to>
      <xdr:col>20</xdr:col>
      <xdr:colOff>38100</xdr:colOff>
      <xdr:row>35</xdr:row>
      <xdr:rowOff>157810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0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2887</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832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91643</xdr:rowOff>
    </xdr:from>
    <xdr:to>
      <xdr:col>15</xdr:col>
      <xdr:colOff>101600</xdr:colOff>
      <xdr:row>36</xdr:row>
      <xdr:rowOff>21793</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092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38320</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867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86385</xdr:rowOff>
    </xdr:from>
    <xdr:to>
      <xdr:col>10</xdr:col>
      <xdr:colOff>165100</xdr:colOff>
      <xdr:row>37</xdr:row>
      <xdr:rowOff>16535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25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7662</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351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170281</xdr:rowOff>
    </xdr:from>
    <xdr:to>
      <xdr:col>6</xdr:col>
      <xdr:colOff>38100</xdr:colOff>
      <xdr:row>37</xdr:row>
      <xdr:rowOff>100431</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342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91558</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435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58</xdr:row>
      <xdr:rowOff>128105</xdr:rowOff>
    </xdr:from>
    <xdr:ext cx="595419"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166581" y="10072205"/>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37650</xdr:rowOff>
    </xdr:from>
    <xdr:to>
      <xdr:col>24</xdr:col>
      <xdr:colOff>62865</xdr:colOff>
      <xdr:row>59</xdr:row>
      <xdr:rowOff>126180</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781600"/>
          <a:ext cx="1270" cy="1460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130007</xdr:rowOff>
    </xdr:from>
    <xdr:ext cx="534377"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245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126180</xdr:rowOff>
    </xdr:from>
    <xdr:to>
      <xdr:col>24</xdr:col>
      <xdr:colOff>152400</xdr:colOff>
      <xdr:row>59</xdr:row>
      <xdr:rowOff>126180</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241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155777</xdr:rowOff>
    </xdr:from>
    <xdr:ext cx="599010"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556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538,749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37650</xdr:rowOff>
    </xdr:from>
    <xdr:to>
      <xdr:col>24</xdr:col>
      <xdr:colOff>152400</xdr:colOff>
      <xdr:row>51</xdr:row>
      <xdr:rowOff>37650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781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52</xdr:row>
      <xdr:rowOff>166132</xdr:rowOff>
    </xdr:from>
    <xdr:to>
      <xdr:col>24</xdr:col>
      <xdr:colOff>63500</xdr:colOff>
      <xdr:row>55</xdr:row>
      <xdr:rowOff>17458</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3797300" y="9081532"/>
          <a:ext cx="838200" cy="365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32697</xdr:rowOff>
    </xdr:from>
    <xdr:ext cx="599010"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805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203,104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54270</xdr:rowOff>
    </xdr:from>
    <xdr:to>
      <xdr:col>24</xdr:col>
      <xdr:colOff>114300</xdr:colOff>
      <xdr:row>57</xdr:row>
      <xdr:rowOff>155870</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26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52</xdr:row>
      <xdr:rowOff>166132</xdr:rowOff>
    </xdr:from>
    <xdr:to>
      <xdr:col>19</xdr:col>
      <xdr:colOff>177800</xdr:colOff>
      <xdr:row>56</xdr:row>
      <xdr:rowOff>53260</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908300" y="9081532"/>
          <a:ext cx="889000" cy="572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112034</xdr:rowOff>
    </xdr:from>
    <xdr:to>
      <xdr:col>20</xdr:col>
      <xdr:colOff>38100</xdr:colOff>
      <xdr:row>58</xdr:row>
      <xdr:rowOff>42184</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8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33311</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795" y="9977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93098</xdr:rowOff>
    </xdr:from>
    <xdr:to>
      <xdr:col>15</xdr:col>
      <xdr:colOff>50800</xdr:colOff>
      <xdr:row>56</xdr:row>
      <xdr:rowOff>53260</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019300" y="9351398"/>
          <a:ext cx="889000" cy="30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22694</xdr:rowOff>
    </xdr:from>
    <xdr:to>
      <xdr:col>15</xdr:col>
      <xdr:colOff>101600</xdr:colOff>
      <xdr:row>58</xdr:row>
      <xdr:rowOff>124294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96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115421</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795" y="10059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67169</xdr:rowOff>
    </xdr:from>
    <xdr:to>
      <xdr:col>10</xdr:col>
      <xdr:colOff>114300</xdr:colOff>
      <xdr:row>54</xdr:row>
      <xdr:rowOff>93098</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9325469"/>
          <a:ext cx="889000" cy="25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155459</xdr:rowOff>
    </xdr:from>
    <xdr:to>
      <xdr:col>10</xdr:col>
      <xdr:colOff>165100</xdr:colOff>
      <xdr:row>58</xdr:row>
      <xdr:rowOff>85609</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92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76736</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795" y="10020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120107</xdr:rowOff>
    </xdr:from>
    <xdr:to>
      <xdr:col>6</xdr:col>
      <xdr:colOff>38100</xdr:colOff>
      <xdr:row>57</xdr:row>
      <xdr:rowOff>50257</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721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41384</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9814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138108</xdr:rowOff>
    </xdr:from>
    <xdr:to>
      <xdr:col>24</xdr:col>
      <xdr:colOff>114300</xdr:colOff>
      <xdr:row>55</xdr:row>
      <xdr:rowOff>68258</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396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160985</xdr:rowOff>
    </xdr:from>
    <xdr:ext cx="599010"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247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334,932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52</xdr:row>
      <xdr:rowOff>115332</xdr:rowOff>
    </xdr:from>
    <xdr:to>
      <xdr:col>20</xdr:col>
      <xdr:colOff>38100</xdr:colOff>
      <xdr:row>53</xdr:row>
      <xdr:rowOff>45482</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030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51</xdr:row>
      <xdr:rowOff>62009</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497795" y="8805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2460</xdr:rowOff>
    </xdr:from>
    <xdr:to>
      <xdr:col>15</xdr:col>
      <xdr:colOff>101600</xdr:colOff>
      <xdr:row>56</xdr:row>
      <xdr:rowOff>104060</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60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120587</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08795" y="9378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42298</xdr:rowOff>
    </xdr:from>
    <xdr:to>
      <xdr:col>10</xdr:col>
      <xdr:colOff>165100</xdr:colOff>
      <xdr:row>54</xdr:row>
      <xdr:rowOff>143898</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300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52</xdr:row>
      <xdr:rowOff>160425</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19795" y="90758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16369</xdr:rowOff>
    </xdr:from>
    <xdr:to>
      <xdr:col>6</xdr:col>
      <xdr:colOff>38100</xdr:colOff>
      <xdr:row>54</xdr:row>
      <xdr:rowOff>117969</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9274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134496</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9049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258,203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民生費グラフ枠">
          <a:extLst>
            <a:ext uri="{FF2B5EF4-FFF2-40B4-BE49-F238E27FC236}">
              <a16:creationId xmlns:a16="http://schemas.microsoft.com/office/drawing/2014/main" id="{00000000-0008-0000-07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31572</xdr:rowOff>
    </xdr:from>
    <xdr:to>
      <xdr:col>24</xdr:col>
      <xdr:colOff>62865</xdr:colOff>
      <xdr:row>78</xdr:row>
      <xdr:rowOff>70907</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4633595" y="12033072"/>
          <a:ext cx="1270" cy="1410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74734</xdr:rowOff>
    </xdr:from>
    <xdr:ext cx="599010" cy="259045"/>
    <xdr:sp macro="" textlink="">
      <xdr:nvSpPr>
        <xdr:cNvPr id="175" name="民生費最小値テキスト">
          <a:extLst>
            <a:ext uri="{FF2B5EF4-FFF2-40B4-BE49-F238E27FC236}">
              <a16:creationId xmlns:a16="http://schemas.microsoft.com/office/drawing/2014/main" id="{00000000-0008-0000-0700-0000AF000000}"/>
            </a:ext>
          </a:extLst>
        </xdr:cNvPr>
        <xdr:cNvSpPr txBox="1"/>
      </xdr:nvSpPr>
      <xdr:spPr>
        <a:xfrm>
          <a:off x="4686300" y="13447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70907</xdr:rowOff>
    </xdr:from>
    <xdr:to>
      <xdr:col>24</xdr:col>
      <xdr:colOff>152400</xdr:colOff>
      <xdr:row>78</xdr:row>
      <xdr:rowOff>70907</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3444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149699</xdr:rowOff>
    </xdr:from>
    <xdr:ext cx="599010" cy="259045"/>
    <xdr:sp macro="" textlink="">
      <xdr:nvSpPr>
        <xdr:cNvPr id="177" name="民生費最大値テキスト">
          <a:extLst>
            <a:ext uri="{FF2B5EF4-FFF2-40B4-BE49-F238E27FC236}">
              <a16:creationId xmlns:a16="http://schemas.microsoft.com/office/drawing/2014/main" id="{00000000-0008-0000-0700-0000B1000000}"/>
            </a:ext>
          </a:extLst>
        </xdr:cNvPr>
        <xdr:cNvSpPr txBox="1"/>
      </xdr:nvSpPr>
      <xdr:spPr>
        <a:xfrm>
          <a:off x="4686300" y="11808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258,622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31572</xdr:rowOff>
    </xdr:from>
    <xdr:to>
      <xdr:col>24</xdr:col>
      <xdr:colOff>152400</xdr:colOff>
      <xdr:row>70</xdr:row>
      <xdr:rowOff>31572</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2033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148387</xdr:rowOff>
    </xdr:from>
    <xdr:to>
      <xdr:col>24</xdr:col>
      <xdr:colOff>63500</xdr:colOff>
      <xdr:row>74</xdr:row>
      <xdr:rowOff>76835</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3797300" y="12664237"/>
          <a:ext cx="838200" cy="99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112920</xdr:rowOff>
    </xdr:from>
    <xdr:ext cx="599010" cy="259045"/>
    <xdr:sp macro="" textlink="">
      <xdr:nvSpPr>
        <xdr:cNvPr id="180" name="民生費平均値テキスト">
          <a:extLst>
            <a:ext uri="{FF2B5EF4-FFF2-40B4-BE49-F238E27FC236}">
              <a16:creationId xmlns:a16="http://schemas.microsoft.com/office/drawing/2014/main" id="{00000000-0008-0000-0700-0000B4000000}"/>
            </a:ext>
          </a:extLst>
        </xdr:cNvPr>
        <xdr:cNvSpPr txBox="1"/>
      </xdr:nvSpPr>
      <xdr:spPr>
        <a:xfrm>
          <a:off x="4686300" y="1245732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90043</xdr:rowOff>
    </xdr:from>
    <xdr:to>
      <xdr:col>24</xdr:col>
      <xdr:colOff>114300</xdr:colOff>
      <xdr:row>74</xdr:row>
      <xdr:rowOff>20193</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4584700" y="12605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148387</xdr:rowOff>
    </xdr:from>
    <xdr:to>
      <xdr:col>19</xdr:col>
      <xdr:colOff>177800</xdr:colOff>
      <xdr:row>75</xdr:row>
      <xdr:rowOff>55396</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908300" y="12664237"/>
          <a:ext cx="889000" cy="249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46707</xdr:rowOff>
    </xdr:from>
    <xdr:to>
      <xdr:col>20</xdr:col>
      <xdr:colOff>38100</xdr:colOff>
      <xdr:row>74</xdr:row>
      <xdr:rowOff>148307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3746500" y="12734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139434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3497795" y="128267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55396</xdr:rowOff>
    </xdr:from>
    <xdr:to>
      <xdr:col>15</xdr:col>
      <xdr:colOff>50800</xdr:colOff>
      <xdr:row>75</xdr:row>
      <xdr:rowOff>56522</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2019300" y="12914146"/>
          <a:ext cx="889000" cy="1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117132</xdr:rowOff>
    </xdr:from>
    <xdr:to>
      <xdr:col>15</xdr:col>
      <xdr:colOff>101600</xdr:colOff>
      <xdr:row>76</xdr:row>
      <xdr:rowOff>47282</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2857500" y="12975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38409</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2608795" y="13068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56522</xdr:rowOff>
    </xdr:from>
    <xdr:to>
      <xdr:col>10</xdr:col>
      <xdr:colOff>114300</xdr:colOff>
      <xdr:row>78</xdr:row>
      <xdr:rowOff>117411</xdr:rowOff>
    </xdr:to>
    <xdr:cxnSp macro="">
      <xdr:nvCxnSpPr>
        <xdr:cNvPr id="188" name="直線コネクタ 187">
          <a:extLst>
            <a:ext uri="{FF2B5EF4-FFF2-40B4-BE49-F238E27FC236}">
              <a16:creationId xmlns:a16="http://schemas.microsoft.com/office/drawing/2014/main" id="{00000000-0008-0000-0700-0000BC000000}"/>
            </a:ext>
          </a:extLst>
        </xdr:cNvPr>
        <xdr:cNvCxnSpPr/>
      </xdr:nvCxnSpPr>
      <xdr:spPr>
        <a:xfrm flipV="1">
          <a:off x="1130300" y="12915272"/>
          <a:ext cx="889000" cy="57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20924</xdr:rowOff>
    </xdr:from>
    <xdr:to>
      <xdr:col>10</xdr:col>
      <xdr:colOff>165100</xdr:colOff>
      <xdr:row>75</xdr:row>
      <xdr:rowOff>122524</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968500" y="1287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113651</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719795" y="12972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109719</xdr:rowOff>
    </xdr:from>
    <xdr:to>
      <xdr:col>6</xdr:col>
      <xdr:colOff>38100</xdr:colOff>
      <xdr:row>78</xdr:row>
      <xdr:rowOff>39869</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079500" y="13311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56396</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830795" y="13086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26035</xdr:rowOff>
    </xdr:from>
    <xdr:to>
      <xdr:col>24</xdr:col>
      <xdr:colOff>114300</xdr:colOff>
      <xdr:row>74</xdr:row>
      <xdr:rowOff>127635</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4584700" y="12713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4462</xdr:rowOff>
    </xdr:from>
    <xdr:ext cx="599010" cy="259045"/>
    <xdr:sp macro="" textlink="">
      <xdr:nvSpPr>
        <xdr:cNvPr id="199" name="民生費該当値テキスト">
          <a:extLst>
            <a:ext uri="{FF2B5EF4-FFF2-40B4-BE49-F238E27FC236}">
              <a16:creationId xmlns:a16="http://schemas.microsoft.com/office/drawing/2014/main" id="{00000000-0008-0000-0700-0000C7000000}"/>
            </a:ext>
          </a:extLst>
        </xdr:cNvPr>
        <xdr:cNvSpPr txBox="1"/>
      </xdr:nvSpPr>
      <xdr:spPr>
        <a:xfrm>
          <a:off x="4686300" y="126917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97587</xdr:rowOff>
    </xdr:from>
    <xdr:to>
      <xdr:col>20</xdr:col>
      <xdr:colOff>38100</xdr:colOff>
      <xdr:row>74</xdr:row>
      <xdr:rowOff>27737</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3746500" y="12613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44264</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3497795" y="123886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4596</xdr:rowOff>
    </xdr:from>
    <xdr:to>
      <xdr:col>15</xdr:col>
      <xdr:colOff>101600</xdr:colOff>
      <xdr:row>75</xdr:row>
      <xdr:rowOff>106196</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2857500" y="12863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122723</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2608795" y="12638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5722</xdr:rowOff>
    </xdr:from>
    <xdr:to>
      <xdr:col>10</xdr:col>
      <xdr:colOff>165100</xdr:colOff>
      <xdr:row>75</xdr:row>
      <xdr:rowOff>107322</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968500" y="12864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123849</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1719795" y="12639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66611</xdr:rowOff>
    </xdr:from>
    <xdr:to>
      <xdr:col>6</xdr:col>
      <xdr:colOff>38100</xdr:colOff>
      <xdr:row>78</xdr:row>
      <xdr:rowOff>168211</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079500" y="13439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159338</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830795" y="13532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衛生費グラフ枠">
          <a:extLst>
            <a:ext uri="{FF2B5EF4-FFF2-40B4-BE49-F238E27FC236}">
              <a16:creationId xmlns:a16="http://schemas.microsoft.com/office/drawing/2014/main" id="{00000000-0008-0000-07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37962</xdr:rowOff>
    </xdr:from>
    <xdr:to>
      <xdr:col>24</xdr:col>
      <xdr:colOff>62865</xdr:colOff>
      <xdr:row>99</xdr:row>
      <xdr:rowOff>36297</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4633595" y="15639912"/>
          <a:ext cx="1270" cy="1369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40124</xdr:rowOff>
    </xdr:from>
    <xdr:ext cx="534377" cy="259045"/>
    <xdr:sp macro="" textlink="">
      <xdr:nvSpPr>
        <xdr:cNvPr id="235" name="衛生費最小値テキスト">
          <a:extLst>
            <a:ext uri="{FF2B5EF4-FFF2-40B4-BE49-F238E27FC236}">
              <a16:creationId xmlns:a16="http://schemas.microsoft.com/office/drawing/2014/main" id="{00000000-0008-0000-0700-0000EB000000}"/>
            </a:ext>
          </a:extLst>
        </xdr:cNvPr>
        <xdr:cNvSpPr txBox="1"/>
      </xdr:nvSpPr>
      <xdr:spPr>
        <a:xfrm>
          <a:off x="4686300" y="17013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36297</xdr:rowOff>
    </xdr:from>
    <xdr:to>
      <xdr:col>24</xdr:col>
      <xdr:colOff>152400</xdr:colOff>
      <xdr:row>99</xdr:row>
      <xdr:rowOff>36297</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7009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156089</xdr:rowOff>
    </xdr:from>
    <xdr:ext cx="599010" cy="259045"/>
    <xdr:sp macro="" textlink="">
      <xdr:nvSpPr>
        <xdr:cNvPr id="237" name="衛生費最大値テキスト">
          <a:extLst>
            <a:ext uri="{FF2B5EF4-FFF2-40B4-BE49-F238E27FC236}">
              <a16:creationId xmlns:a16="http://schemas.microsoft.com/office/drawing/2014/main" id="{00000000-0008-0000-0700-0000ED000000}"/>
            </a:ext>
          </a:extLst>
        </xdr:cNvPr>
        <xdr:cNvSpPr txBox="1"/>
      </xdr:nvSpPr>
      <xdr:spPr>
        <a:xfrm>
          <a:off x="4686300" y="15415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161,596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37962</xdr:rowOff>
    </xdr:from>
    <xdr:to>
      <xdr:col>24</xdr:col>
      <xdr:colOff>152400</xdr:colOff>
      <xdr:row>91</xdr:row>
      <xdr:rowOff>37962</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4546600" y="156399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91</xdr:row>
      <xdr:rowOff>37962</xdr:rowOff>
    </xdr:from>
    <xdr:to>
      <xdr:col>24</xdr:col>
      <xdr:colOff>63500</xdr:colOff>
      <xdr:row>92</xdr:row>
      <xdr:rowOff>21459</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3797300" y="15639912"/>
          <a:ext cx="838200" cy="154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16110</xdr:rowOff>
    </xdr:from>
    <xdr:ext cx="534377" cy="259045"/>
    <xdr:sp macro="" textlink="">
      <xdr:nvSpPr>
        <xdr:cNvPr id="240" name="衛生費平均値テキスト">
          <a:extLst>
            <a:ext uri="{FF2B5EF4-FFF2-40B4-BE49-F238E27FC236}">
              <a16:creationId xmlns:a16="http://schemas.microsoft.com/office/drawing/2014/main" id="{00000000-0008-0000-0700-0000F0000000}"/>
            </a:ext>
          </a:extLst>
        </xdr:cNvPr>
        <xdr:cNvSpPr txBox="1"/>
      </xdr:nvSpPr>
      <xdr:spPr>
        <a:xfrm>
          <a:off x="4686300" y="164753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37683</xdr:rowOff>
    </xdr:from>
    <xdr:to>
      <xdr:col>24</xdr:col>
      <xdr:colOff>114300</xdr:colOff>
      <xdr:row>96</xdr:row>
      <xdr:rowOff>139283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4584700" y="16496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91</xdr:row>
      <xdr:rowOff>112877</xdr:rowOff>
    </xdr:from>
    <xdr:to>
      <xdr:col>19</xdr:col>
      <xdr:colOff>177800</xdr:colOff>
      <xdr:row>92</xdr:row>
      <xdr:rowOff>21459</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a:off x="2908300" y="15714827"/>
          <a:ext cx="889000" cy="80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61316</xdr:rowOff>
    </xdr:from>
    <xdr:to>
      <xdr:col>20</xdr:col>
      <xdr:colOff>38100</xdr:colOff>
      <xdr:row>96</xdr:row>
      <xdr:rowOff>162916</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3746500" y="16520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154043</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530111" y="16613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90</xdr:row>
      <xdr:rowOff>112029</xdr:rowOff>
    </xdr:from>
    <xdr:to>
      <xdr:col>15</xdr:col>
      <xdr:colOff>50800</xdr:colOff>
      <xdr:row>91</xdr:row>
      <xdr:rowOff>112877</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a:off x="2019300" y="15542529"/>
          <a:ext cx="889000" cy="17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83708</xdr:rowOff>
    </xdr:from>
    <xdr:to>
      <xdr:col>15</xdr:col>
      <xdr:colOff>101600</xdr:colOff>
      <xdr:row>97</xdr:row>
      <xdr:rowOff>13858</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2857500" y="16542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4985</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641111" y="16635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90</xdr:row>
      <xdr:rowOff>112029</xdr:rowOff>
    </xdr:from>
    <xdr:to>
      <xdr:col>10</xdr:col>
      <xdr:colOff>114300</xdr:colOff>
      <xdr:row>92</xdr:row>
      <xdr:rowOff>7928</xdr:rowOff>
    </xdr:to>
    <xdr:cxnSp macro="">
      <xdr:nvCxnSpPr>
        <xdr:cNvPr id="248" name="直線コネクタ 247">
          <a:extLst>
            <a:ext uri="{FF2B5EF4-FFF2-40B4-BE49-F238E27FC236}">
              <a16:creationId xmlns:a16="http://schemas.microsoft.com/office/drawing/2014/main" id="{00000000-0008-0000-0700-0000F8000000}"/>
            </a:ext>
          </a:extLst>
        </xdr:cNvPr>
        <xdr:cNvCxnSpPr/>
      </xdr:nvCxnSpPr>
      <xdr:spPr>
        <a:xfrm flipV="1">
          <a:off x="1130300" y="15542529"/>
          <a:ext cx="889000" cy="238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43256</xdr:rowOff>
    </xdr:from>
    <xdr:to>
      <xdr:col>10</xdr:col>
      <xdr:colOff>165100</xdr:colOff>
      <xdr:row>96</xdr:row>
      <xdr:rowOff>144856</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968500" y="16502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135983</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752111" y="16595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96248</xdr:rowOff>
    </xdr:from>
    <xdr:to>
      <xdr:col>6</xdr:col>
      <xdr:colOff>38100</xdr:colOff>
      <xdr:row>97</xdr:row>
      <xdr:rowOff>26398</xdr:rowOff>
    </xdr:to>
    <xdr:sp macro="" textlink="">
      <xdr:nvSpPr>
        <xdr:cNvPr id="251" name="フローチャート: 判断 250">
          <a:extLst>
            <a:ext uri="{FF2B5EF4-FFF2-40B4-BE49-F238E27FC236}">
              <a16:creationId xmlns:a16="http://schemas.microsoft.com/office/drawing/2014/main" id="{00000000-0008-0000-0700-0000FB000000}"/>
            </a:ext>
          </a:extLst>
        </xdr:cNvPr>
        <xdr:cNvSpPr/>
      </xdr:nvSpPr>
      <xdr:spPr>
        <a:xfrm>
          <a:off x="1079500" y="16555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17525</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863111" y="16648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90</xdr:row>
      <xdr:rowOff>158612</xdr:rowOff>
    </xdr:from>
    <xdr:to>
      <xdr:col>24</xdr:col>
      <xdr:colOff>114300</xdr:colOff>
      <xdr:row>91</xdr:row>
      <xdr:rowOff>88762</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4584700" y="15589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90</xdr:row>
      <xdr:rowOff>111639</xdr:rowOff>
    </xdr:from>
    <xdr:ext cx="599010" cy="259045"/>
    <xdr:sp macro="" textlink="">
      <xdr:nvSpPr>
        <xdr:cNvPr id="259" name="衛生費該当値テキスト">
          <a:extLst>
            <a:ext uri="{FF2B5EF4-FFF2-40B4-BE49-F238E27FC236}">
              <a16:creationId xmlns:a16="http://schemas.microsoft.com/office/drawing/2014/main" id="{00000000-0008-0000-0700-000003010000}"/>
            </a:ext>
          </a:extLst>
        </xdr:cNvPr>
        <xdr:cNvSpPr txBox="1"/>
      </xdr:nvSpPr>
      <xdr:spPr>
        <a:xfrm>
          <a:off x="4686300" y="15542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91</xdr:row>
      <xdr:rowOff>142109</xdr:rowOff>
    </xdr:from>
    <xdr:to>
      <xdr:col>20</xdr:col>
      <xdr:colOff>38100</xdr:colOff>
      <xdr:row>92</xdr:row>
      <xdr:rowOff>72259</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3746500" y="15744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90</xdr:row>
      <xdr:rowOff>88786</xdr:rowOff>
    </xdr:from>
    <xdr:ext cx="599010"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3497795" y="15519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91</xdr:row>
      <xdr:rowOff>62077</xdr:rowOff>
    </xdr:from>
    <xdr:to>
      <xdr:col>15</xdr:col>
      <xdr:colOff>101600</xdr:colOff>
      <xdr:row>91</xdr:row>
      <xdr:rowOff>163677</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2857500" y="15664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90</xdr:row>
      <xdr:rowOff>8754</xdr:rowOff>
    </xdr:from>
    <xdr:ext cx="599010"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2608795" y="15439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90</xdr:row>
      <xdr:rowOff>61229</xdr:rowOff>
    </xdr:from>
    <xdr:to>
      <xdr:col>10</xdr:col>
      <xdr:colOff>165100</xdr:colOff>
      <xdr:row>90</xdr:row>
      <xdr:rowOff>162829</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968500" y="15491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89</xdr:row>
      <xdr:rowOff>7906</xdr:rowOff>
    </xdr:from>
    <xdr:ext cx="599010"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1719795" y="15266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91</xdr:row>
      <xdr:rowOff>128578</xdr:rowOff>
    </xdr:from>
    <xdr:to>
      <xdr:col>6</xdr:col>
      <xdr:colOff>38100</xdr:colOff>
      <xdr:row>92</xdr:row>
      <xdr:rowOff>58728</xdr:rowOff>
    </xdr:to>
    <xdr:sp macro="" textlink="">
      <xdr:nvSpPr>
        <xdr:cNvPr id="266" name="楕円 265">
          <a:extLst>
            <a:ext uri="{FF2B5EF4-FFF2-40B4-BE49-F238E27FC236}">
              <a16:creationId xmlns:a16="http://schemas.microsoft.com/office/drawing/2014/main" id="{00000000-0008-0000-0700-00000A010000}"/>
            </a:ext>
          </a:extLst>
        </xdr:cNvPr>
        <xdr:cNvSpPr/>
      </xdr:nvSpPr>
      <xdr:spPr>
        <a:xfrm>
          <a:off x="1079500" y="15730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90</xdr:row>
      <xdr:rowOff>75255</xdr:rowOff>
    </xdr:from>
    <xdr:ext cx="599010" cy="259045"/>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830795" y="15505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7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労働費グラフ枠">
          <a:extLst>
            <a:ext uri="{FF2B5EF4-FFF2-40B4-BE49-F238E27FC236}">
              <a16:creationId xmlns:a16="http://schemas.microsoft.com/office/drawing/2014/main" id="{00000000-0008-0000-07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145415</xdr:rowOff>
    </xdr:from>
    <xdr:to>
      <xdr:col>54</xdr:col>
      <xdr:colOff>189865</xdr:colOff>
      <xdr:row>38</xdr:row>
      <xdr:rowOff>139700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10475595" y="5460365"/>
          <a:ext cx="127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90" name="労働費最小値テキスト">
          <a:extLst>
            <a:ext uri="{FF2B5EF4-FFF2-40B4-BE49-F238E27FC236}">
              <a16:creationId xmlns:a16="http://schemas.microsoft.com/office/drawing/2014/main" id="{00000000-0008-0000-0700-000022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92092</xdr:rowOff>
    </xdr:from>
    <xdr:ext cx="469744" cy="259045"/>
    <xdr:sp macro="" textlink="">
      <xdr:nvSpPr>
        <xdr:cNvPr id="292" name="労働費最大値テキスト">
          <a:extLst>
            <a:ext uri="{FF2B5EF4-FFF2-40B4-BE49-F238E27FC236}">
              <a16:creationId xmlns:a16="http://schemas.microsoft.com/office/drawing/2014/main" id="{00000000-0008-0000-0700-000024010000}"/>
            </a:ext>
          </a:extLst>
        </xdr:cNvPr>
        <xdr:cNvSpPr txBox="1"/>
      </xdr:nvSpPr>
      <xdr:spPr>
        <a:xfrm>
          <a:off x="10528300" y="523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5,225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145415</xdr:rowOff>
    </xdr:from>
    <xdr:to>
      <xdr:col>55</xdr:col>
      <xdr:colOff>88900</xdr:colOff>
      <xdr:row>31</xdr:row>
      <xdr:rowOff>145415</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5460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31</xdr:row>
      <xdr:rowOff>145415</xdr:rowOff>
    </xdr:from>
    <xdr:to>
      <xdr:col>55</xdr:col>
      <xdr:colOff>0</xdr:colOff>
      <xdr:row>32</xdr:row>
      <xdr:rowOff>27686</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9639300" y="5460365"/>
          <a:ext cx="838200" cy="53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112133</xdr:rowOff>
    </xdr:from>
    <xdr:ext cx="378565" cy="259045"/>
    <xdr:sp macro="" textlink="">
      <xdr:nvSpPr>
        <xdr:cNvPr id="295" name="労働費平均値テキスト">
          <a:extLst>
            <a:ext uri="{FF2B5EF4-FFF2-40B4-BE49-F238E27FC236}">
              <a16:creationId xmlns:a16="http://schemas.microsoft.com/office/drawing/2014/main" id="{00000000-0008-0000-0700-000027010000}"/>
            </a:ext>
          </a:extLst>
        </xdr:cNvPr>
        <xdr:cNvSpPr txBox="1"/>
      </xdr:nvSpPr>
      <xdr:spPr>
        <a:xfrm>
          <a:off x="10528300" y="645578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133706</xdr:rowOff>
    </xdr:from>
    <xdr:to>
      <xdr:col>55</xdr:col>
      <xdr:colOff>50800</xdr:colOff>
      <xdr:row>38</xdr:row>
      <xdr:rowOff>63856</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10426700" y="647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31</xdr:row>
      <xdr:rowOff>157302</xdr:rowOff>
    </xdr:from>
    <xdr:to>
      <xdr:col>50</xdr:col>
      <xdr:colOff>114300</xdr:colOff>
      <xdr:row>32</xdr:row>
      <xdr:rowOff>27686</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8750300" y="5472252"/>
          <a:ext cx="889000" cy="41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143764</xdr:rowOff>
    </xdr:from>
    <xdr:to>
      <xdr:col>50</xdr:col>
      <xdr:colOff>165100</xdr:colOff>
      <xdr:row>38</xdr:row>
      <xdr:rowOff>73914</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9588500" y="6487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65041</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9450017" y="65801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31</xdr:row>
      <xdr:rowOff>157302</xdr:rowOff>
    </xdr:from>
    <xdr:to>
      <xdr:col>45</xdr:col>
      <xdr:colOff>177800</xdr:colOff>
      <xdr:row>34</xdr:row>
      <xdr:rowOff>35230</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flipV="1">
          <a:off x="7861300" y="5472252"/>
          <a:ext cx="889000" cy="392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145821</xdr:rowOff>
    </xdr:from>
    <xdr:to>
      <xdr:col>46</xdr:col>
      <xdr:colOff>38100</xdr:colOff>
      <xdr:row>38</xdr:row>
      <xdr:rowOff>75971</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8699500" y="6489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67098</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61017" y="65821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116383</xdr:rowOff>
    </xdr:from>
    <xdr:to>
      <xdr:col>41</xdr:col>
      <xdr:colOff>50800</xdr:colOff>
      <xdr:row>34</xdr:row>
      <xdr:rowOff>35230</xdr:rowOff>
    </xdr:to>
    <xdr:cxnSp macro="">
      <xdr:nvCxnSpPr>
        <xdr:cNvPr id="303" name="直線コネクタ 302">
          <a:extLst>
            <a:ext uri="{FF2B5EF4-FFF2-40B4-BE49-F238E27FC236}">
              <a16:creationId xmlns:a16="http://schemas.microsoft.com/office/drawing/2014/main" id="{00000000-0008-0000-0700-00002F010000}"/>
            </a:ext>
          </a:extLst>
        </xdr:cNvPr>
        <xdr:cNvCxnSpPr/>
      </xdr:nvCxnSpPr>
      <xdr:spPr>
        <a:xfrm>
          <a:off x="6972300" y="5431333"/>
          <a:ext cx="889000" cy="433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167539</xdr:rowOff>
    </xdr:from>
    <xdr:to>
      <xdr:col>41</xdr:col>
      <xdr:colOff>101600</xdr:colOff>
      <xdr:row>38</xdr:row>
      <xdr:rowOff>97689</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7810500" y="6511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88816</xdr:rowOff>
    </xdr:from>
    <xdr:ext cx="378565"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2017" y="66039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138049</xdr:rowOff>
    </xdr:from>
    <xdr:to>
      <xdr:col>36</xdr:col>
      <xdr:colOff>165100</xdr:colOff>
      <xdr:row>38</xdr:row>
      <xdr:rowOff>68199</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6921500" y="648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59326</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3017" y="65744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31</xdr:row>
      <xdr:rowOff>94615</xdr:rowOff>
    </xdr:from>
    <xdr:to>
      <xdr:col>55</xdr:col>
      <xdr:colOff>50800</xdr:colOff>
      <xdr:row>32</xdr:row>
      <xdr:rowOff>24765</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10426700" y="540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31</xdr:row>
      <xdr:rowOff>47642</xdr:rowOff>
    </xdr:from>
    <xdr:ext cx="469744" cy="259045"/>
    <xdr:sp macro="" textlink="">
      <xdr:nvSpPr>
        <xdr:cNvPr id="314" name="労働費該当値テキスト">
          <a:extLst>
            <a:ext uri="{FF2B5EF4-FFF2-40B4-BE49-F238E27FC236}">
              <a16:creationId xmlns:a16="http://schemas.microsoft.com/office/drawing/2014/main" id="{00000000-0008-0000-0700-00003A010000}"/>
            </a:ext>
          </a:extLst>
        </xdr:cNvPr>
        <xdr:cNvSpPr txBox="1"/>
      </xdr:nvSpPr>
      <xdr:spPr>
        <a:xfrm>
          <a:off x="10528300" y="5362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31</xdr:row>
      <xdr:rowOff>148336</xdr:rowOff>
    </xdr:from>
    <xdr:to>
      <xdr:col>50</xdr:col>
      <xdr:colOff>165100</xdr:colOff>
      <xdr:row>32</xdr:row>
      <xdr:rowOff>78486</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9588500" y="5463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30</xdr:row>
      <xdr:rowOff>95013</xdr:rowOff>
    </xdr:from>
    <xdr:ext cx="469744"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9404428" y="5238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31</xdr:row>
      <xdr:rowOff>106502</xdr:rowOff>
    </xdr:from>
    <xdr:to>
      <xdr:col>46</xdr:col>
      <xdr:colOff>38100</xdr:colOff>
      <xdr:row>32</xdr:row>
      <xdr:rowOff>36652</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8699500" y="5421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30</xdr:row>
      <xdr:rowOff>53179</xdr:rowOff>
    </xdr:from>
    <xdr:ext cx="469744"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8515428" y="5196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33</xdr:row>
      <xdr:rowOff>155880</xdr:rowOff>
    </xdr:from>
    <xdr:to>
      <xdr:col>41</xdr:col>
      <xdr:colOff>101600</xdr:colOff>
      <xdr:row>34</xdr:row>
      <xdr:rowOff>86030</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7810500" y="5813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32</xdr:row>
      <xdr:rowOff>102557</xdr:rowOff>
    </xdr:from>
    <xdr:ext cx="469744"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7626428" y="5588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65583</xdr:rowOff>
    </xdr:from>
    <xdr:to>
      <xdr:col>36</xdr:col>
      <xdr:colOff>165100</xdr:colOff>
      <xdr:row>31</xdr:row>
      <xdr:rowOff>167183</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6921500" y="5380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30</xdr:row>
      <xdr:rowOff>12260</xdr:rowOff>
    </xdr:from>
    <xdr:ext cx="469744"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6737428" y="5155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55</xdr:row>
      <xdr:rowOff>8831</xdr:rowOff>
    </xdr:from>
    <xdr:to>
      <xdr:col>54</xdr:col>
      <xdr:colOff>189865</xdr:colOff>
      <xdr:row>58</xdr:row>
      <xdr:rowOff>30374</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9438581"/>
          <a:ext cx="1270" cy="5358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34201</xdr:rowOff>
    </xdr:from>
    <xdr:ext cx="534377"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9978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30374</xdr:rowOff>
    </xdr:from>
    <xdr:to>
      <xdr:col>55</xdr:col>
      <xdr:colOff>88900</xdr:colOff>
      <xdr:row>58</xdr:row>
      <xdr:rowOff>30374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9974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53</xdr:row>
      <xdr:rowOff>126958</xdr:rowOff>
    </xdr:from>
    <xdr:ext cx="599010"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9213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141,124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55</xdr:row>
      <xdr:rowOff>8831</xdr:rowOff>
    </xdr:from>
    <xdr:to>
      <xdr:col>55</xdr:col>
      <xdr:colOff>88900</xdr:colOff>
      <xdr:row>55</xdr:row>
      <xdr:rowOff>8831</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94385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34064</xdr:rowOff>
    </xdr:from>
    <xdr:to>
      <xdr:col>55</xdr:col>
      <xdr:colOff>0</xdr:colOff>
      <xdr:row>56</xdr:row>
      <xdr:rowOff>43592</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9639300" y="9635264"/>
          <a:ext cx="838200" cy="9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122612</xdr:rowOff>
    </xdr:from>
    <xdr:ext cx="534377"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7238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144185</xdr:rowOff>
    </xdr:from>
    <xdr:to>
      <xdr:col>55</xdr:col>
      <xdr:colOff>50800</xdr:colOff>
      <xdr:row>57</xdr:row>
      <xdr:rowOff>74335</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74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43592</xdr:rowOff>
    </xdr:from>
    <xdr:to>
      <xdr:col>50</xdr:col>
      <xdr:colOff>114300</xdr:colOff>
      <xdr:row>57</xdr:row>
      <xdr:rowOff>3395</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8750300" y="9644792"/>
          <a:ext cx="889000" cy="131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140765</xdr:rowOff>
    </xdr:from>
    <xdr:to>
      <xdr:col>50</xdr:col>
      <xdr:colOff>165100</xdr:colOff>
      <xdr:row>57</xdr:row>
      <xdr:rowOff>70915</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74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62042</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372111" y="9834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157225</xdr:rowOff>
    </xdr:from>
    <xdr:to>
      <xdr:col>45</xdr:col>
      <xdr:colOff>177800</xdr:colOff>
      <xdr:row>57</xdr:row>
      <xdr:rowOff>3395</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7861300" y="9758425"/>
          <a:ext cx="889000" cy="1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163734</xdr:rowOff>
    </xdr:from>
    <xdr:to>
      <xdr:col>46</xdr:col>
      <xdr:colOff>38100</xdr:colOff>
      <xdr:row>57</xdr:row>
      <xdr:rowOff>93884</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764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85011</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483111" y="9857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51</xdr:row>
      <xdr:rowOff>107833</xdr:rowOff>
    </xdr:from>
    <xdr:to>
      <xdr:col>41</xdr:col>
      <xdr:colOff>50800</xdr:colOff>
      <xdr:row>56</xdr:row>
      <xdr:rowOff>157225</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6972300" y="8851783"/>
          <a:ext cx="889000" cy="906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135315</xdr:rowOff>
    </xdr:from>
    <xdr:to>
      <xdr:col>41</xdr:col>
      <xdr:colOff>101600</xdr:colOff>
      <xdr:row>57</xdr:row>
      <xdr:rowOff>65465</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736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56592</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594111" y="9829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66346</xdr:rowOff>
    </xdr:from>
    <xdr:to>
      <xdr:col>36</xdr:col>
      <xdr:colOff>165100</xdr:colOff>
      <xdr:row>56</xdr:row>
      <xdr:rowOff>167946</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667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159073</xdr:rowOff>
    </xdr:from>
    <xdr:ext cx="534377"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05111" y="9760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154714</xdr:rowOff>
    </xdr:from>
    <xdr:to>
      <xdr:col>55</xdr:col>
      <xdr:colOff>50800</xdr:colOff>
      <xdr:row>56</xdr:row>
      <xdr:rowOff>84864</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9584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6141</xdr:rowOff>
    </xdr:from>
    <xdr:ext cx="534377"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9435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164242</xdr:rowOff>
    </xdr:from>
    <xdr:to>
      <xdr:col>50</xdr:col>
      <xdr:colOff>165100</xdr:colOff>
      <xdr:row>56</xdr:row>
      <xdr:rowOff>94392</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9593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110919</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372111" y="9369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124045</xdr:rowOff>
    </xdr:from>
    <xdr:to>
      <xdr:col>46</xdr:col>
      <xdr:colOff>38100</xdr:colOff>
      <xdr:row>57</xdr:row>
      <xdr:rowOff>54195</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972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70722</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483111" y="9500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106425</xdr:rowOff>
    </xdr:from>
    <xdr:to>
      <xdr:col>41</xdr:col>
      <xdr:colOff>101600</xdr:colOff>
      <xdr:row>57</xdr:row>
      <xdr:rowOff>36575</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970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53102</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594111" y="9482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51</xdr:row>
      <xdr:rowOff>57033</xdr:rowOff>
    </xdr:from>
    <xdr:to>
      <xdr:col>36</xdr:col>
      <xdr:colOff>165100</xdr:colOff>
      <xdr:row>51</xdr:row>
      <xdr:rowOff>158633</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8800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50</xdr:row>
      <xdr:rowOff>3710</xdr:rowOff>
    </xdr:from>
    <xdr:ext cx="599010"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672795" y="8576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a:extLst>
            <a:ext uri="{FF2B5EF4-FFF2-40B4-BE49-F238E27FC236}">
              <a16:creationId xmlns:a16="http://schemas.microsoft.com/office/drawing/2014/main" id="{00000000-0008-0000-07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100209</xdr:rowOff>
    </xdr:from>
    <xdr:to>
      <xdr:col>54</xdr:col>
      <xdr:colOff>189865</xdr:colOff>
      <xdr:row>77</xdr:row>
      <xdr:rowOff>168714</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flipV="1">
          <a:off x="10475595" y="12273159"/>
          <a:ext cx="1270" cy="1097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1091</xdr:rowOff>
    </xdr:from>
    <xdr:ext cx="534377" cy="259045"/>
    <xdr:sp macro="" textlink="">
      <xdr:nvSpPr>
        <xdr:cNvPr id="402" name="商工費最小値テキスト">
          <a:extLst>
            <a:ext uri="{FF2B5EF4-FFF2-40B4-BE49-F238E27FC236}">
              <a16:creationId xmlns:a16="http://schemas.microsoft.com/office/drawing/2014/main" id="{00000000-0008-0000-0700-000092010000}"/>
            </a:ext>
          </a:extLst>
        </xdr:cNvPr>
        <xdr:cNvSpPr txBox="1"/>
      </xdr:nvSpPr>
      <xdr:spPr>
        <a:xfrm>
          <a:off x="10528300" y="13374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168714</xdr:rowOff>
    </xdr:from>
    <xdr:to>
      <xdr:col>55</xdr:col>
      <xdr:colOff>88900</xdr:colOff>
      <xdr:row>77</xdr:row>
      <xdr:rowOff>168714</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3370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46886</xdr:rowOff>
    </xdr:from>
    <xdr:ext cx="534377" cy="259045"/>
    <xdr:sp macro="" textlink="">
      <xdr:nvSpPr>
        <xdr:cNvPr id="404" name="商工費最大値テキスト">
          <a:extLst>
            <a:ext uri="{FF2B5EF4-FFF2-40B4-BE49-F238E27FC236}">
              <a16:creationId xmlns:a16="http://schemas.microsoft.com/office/drawing/2014/main" id="{00000000-0008-0000-0700-000094010000}"/>
            </a:ext>
          </a:extLst>
        </xdr:cNvPr>
        <xdr:cNvSpPr txBox="1"/>
      </xdr:nvSpPr>
      <xdr:spPr>
        <a:xfrm>
          <a:off x="10528300" y="12048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69,073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100209</xdr:rowOff>
    </xdr:from>
    <xdr:to>
      <xdr:col>55</xdr:col>
      <xdr:colOff>88900</xdr:colOff>
      <xdr:row>71</xdr:row>
      <xdr:rowOff>100209</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22731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87941</xdr:rowOff>
    </xdr:from>
    <xdr:to>
      <xdr:col>55</xdr:col>
      <xdr:colOff>0</xdr:colOff>
      <xdr:row>76</xdr:row>
      <xdr:rowOff>35649</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9639300" y="12946691"/>
          <a:ext cx="838200" cy="119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61098</xdr:rowOff>
    </xdr:from>
    <xdr:ext cx="534377" cy="259045"/>
    <xdr:sp macro="" textlink="">
      <xdr:nvSpPr>
        <xdr:cNvPr id="407" name="商工費平均値テキスト">
          <a:extLst>
            <a:ext uri="{FF2B5EF4-FFF2-40B4-BE49-F238E27FC236}">
              <a16:creationId xmlns:a16="http://schemas.microsoft.com/office/drawing/2014/main" id="{00000000-0008-0000-0700-000097010000}"/>
            </a:ext>
          </a:extLst>
        </xdr:cNvPr>
        <xdr:cNvSpPr txBox="1"/>
      </xdr:nvSpPr>
      <xdr:spPr>
        <a:xfrm>
          <a:off x="10528300" y="129198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82671</xdr:rowOff>
    </xdr:from>
    <xdr:to>
      <xdr:col>55</xdr:col>
      <xdr:colOff>50800</xdr:colOff>
      <xdr:row>76</xdr:row>
      <xdr:rowOff>12821</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10426700" y="12941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162027</xdr:rowOff>
    </xdr:from>
    <xdr:to>
      <xdr:col>50</xdr:col>
      <xdr:colOff>114300</xdr:colOff>
      <xdr:row>76</xdr:row>
      <xdr:rowOff>35649</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8750300" y="12849327"/>
          <a:ext cx="889000" cy="216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111017</xdr:rowOff>
    </xdr:from>
    <xdr:to>
      <xdr:col>50</xdr:col>
      <xdr:colOff>165100</xdr:colOff>
      <xdr:row>76</xdr:row>
      <xdr:rowOff>41166</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9588500" y="1296976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57694</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9372111" y="12744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162027</xdr:rowOff>
    </xdr:from>
    <xdr:to>
      <xdr:col>45</xdr:col>
      <xdr:colOff>177800</xdr:colOff>
      <xdr:row>75</xdr:row>
      <xdr:rowOff>9855</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7861300" y="12849327"/>
          <a:ext cx="889000" cy="19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102121</xdr:rowOff>
    </xdr:from>
    <xdr:to>
      <xdr:col>46</xdr:col>
      <xdr:colOff>38100</xdr:colOff>
      <xdr:row>76</xdr:row>
      <xdr:rowOff>32271</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8699500" y="12960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23398</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483111" y="13053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9855</xdr:rowOff>
    </xdr:from>
    <xdr:to>
      <xdr:col>41</xdr:col>
      <xdr:colOff>50800</xdr:colOff>
      <xdr:row>75</xdr:row>
      <xdr:rowOff>28410</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flipV="1">
          <a:off x="6972300" y="12868605"/>
          <a:ext cx="889000" cy="18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146317</xdr:rowOff>
    </xdr:from>
    <xdr:to>
      <xdr:col>41</xdr:col>
      <xdr:colOff>101600</xdr:colOff>
      <xdr:row>76</xdr:row>
      <xdr:rowOff>76467</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7810500" y="1300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67594</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594111" y="13097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129534</xdr:rowOff>
    </xdr:from>
    <xdr:to>
      <xdr:col>36</xdr:col>
      <xdr:colOff>165100</xdr:colOff>
      <xdr:row>76</xdr:row>
      <xdr:rowOff>59683</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6921500" y="1298828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50810</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6705111" y="13081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37141</xdr:rowOff>
    </xdr:from>
    <xdr:to>
      <xdr:col>55</xdr:col>
      <xdr:colOff>50800</xdr:colOff>
      <xdr:row>75</xdr:row>
      <xdr:rowOff>138741</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10426700" y="12895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60018</xdr:rowOff>
    </xdr:from>
    <xdr:ext cx="534377" cy="259045"/>
    <xdr:sp macro="" textlink="">
      <xdr:nvSpPr>
        <xdr:cNvPr id="426" name="商工費該当値テキスト">
          <a:extLst>
            <a:ext uri="{FF2B5EF4-FFF2-40B4-BE49-F238E27FC236}">
              <a16:creationId xmlns:a16="http://schemas.microsoft.com/office/drawing/2014/main" id="{00000000-0008-0000-0700-0000AA010000}"/>
            </a:ext>
          </a:extLst>
        </xdr:cNvPr>
        <xdr:cNvSpPr txBox="1"/>
      </xdr:nvSpPr>
      <xdr:spPr>
        <a:xfrm>
          <a:off x="10528300" y="12747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156299</xdr:rowOff>
    </xdr:from>
    <xdr:to>
      <xdr:col>50</xdr:col>
      <xdr:colOff>165100</xdr:colOff>
      <xdr:row>76</xdr:row>
      <xdr:rowOff>86449</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9588500" y="13015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77576</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9372111" y="13107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111227</xdr:rowOff>
    </xdr:from>
    <xdr:to>
      <xdr:col>46</xdr:col>
      <xdr:colOff>38100</xdr:colOff>
      <xdr:row>75</xdr:row>
      <xdr:rowOff>41377</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8699500" y="12798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57904</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8483111" y="12573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130505</xdr:rowOff>
    </xdr:from>
    <xdr:to>
      <xdr:col>41</xdr:col>
      <xdr:colOff>101600</xdr:colOff>
      <xdr:row>75</xdr:row>
      <xdr:rowOff>60655</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7810500" y="12817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77182</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7594111" y="12593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149060</xdr:rowOff>
    </xdr:from>
    <xdr:to>
      <xdr:col>36</xdr:col>
      <xdr:colOff>165100</xdr:colOff>
      <xdr:row>75</xdr:row>
      <xdr:rowOff>79210</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6921500" y="1283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95737</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6705111" y="12611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167360</xdr:rowOff>
    </xdr:from>
    <xdr:to>
      <xdr:col>54</xdr:col>
      <xdr:colOff>189865</xdr:colOff>
      <xdr:row>98</xdr:row>
      <xdr:rowOff>117918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597860"/>
          <a:ext cx="1270" cy="13221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121745</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92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117918</xdr:rowOff>
    </xdr:from>
    <xdr:to>
      <xdr:col>55</xdr:col>
      <xdr:colOff>88900</xdr:colOff>
      <xdr:row>98</xdr:row>
      <xdr:rowOff>117918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9200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114037</xdr:rowOff>
    </xdr:from>
    <xdr:ext cx="599010"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373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135,459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167360</xdr:rowOff>
    </xdr:from>
    <xdr:to>
      <xdr:col>55</xdr:col>
      <xdr:colOff>88900</xdr:colOff>
      <xdr:row>90</xdr:row>
      <xdr:rowOff>167360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59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92</xdr:row>
      <xdr:rowOff>166849</xdr:rowOff>
    </xdr:from>
    <xdr:to>
      <xdr:col>55</xdr:col>
      <xdr:colOff>0</xdr:colOff>
      <xdr:row>93</xdr:row>
      <xdr:rowOff>6731</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9639300" y="15940249"/>
          <a:ext cx="838200" cy="11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33929</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1502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55502</xdr:rowOff>
    </xdr:from>
    <xdr:to>
      <xdr:col>55</xdr:col>
      <xdr:colOff>50800</xdr:colOff>
      <xdr:row>94</xdr:row>
      <xdr:rowOff>157102</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171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118821</xdr:rowOff>
    </xdr:from>
    <xdr:to>
      <xdr:col>50</xdr:col>
      <xdr:colOff>114300</xdr:colOff>
      <xdr:row>92</xdr:row>
      <xdr:rowOff>166849</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8750300" y="15892221"/>
          <a:ext cx="889000" cy="48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94</xdr:row>
      <xdr:rowOff>129612</xdr:rowOff>
    </xdr:from>
    <xdr:to>
      <xdr:col>50</xdr:col>
      <xdr:colOff>165100</xdr:colOff>
      <xdr:row>95</xdr:row>
      <xdr:rowOff>59762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245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50889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338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92</xdr:row>
      <xdr:rowOff>118821</xdr:rowOff>
    </xdr:from>
    <xdr:to>
      <xdr:col>45</xdr:col>
      <xdr:colOff>177800</xdr:colOff>
      <xdr:row>94</xdr:row>
      <xdr:rowOff>68867</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7861300" y="15892221"/>
          <a:ext cx="889000" cy="292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24347</xdr:rowOff>
    </xdr:from>
    <xdr:to>
      <xdr:col>46</xdr:col>
      <xdr:colOff>38100</xdr:colOff>
      <xdr:row>95</xdr:row>
      <xdr:rowOff>125947</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312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117074</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404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92</xdr:row>
      <xdr:rowOff>162767</xdr:rowOff>
    </xdr:from>
    <xdr:to>
      <xdr:col>41</xdr:col>
      <xdr:colOff>50800</xdr:colOff>
      <xdr:row>94</xdr:row>
      <xdr:rowOff>68867</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a:off x="6972300" y="15936167"/>
          <a:ext cx="889000" cy="249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44943</xdr:rowOff>
    </xdr:from>
    <xdr:to>
      <xdr:col>41</xdr:col>
      <xdr:colOff>101600</xdr:colOff>
      <xdr:row>95</xdr:row>
      <xdr:rowOff>146543</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332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137670</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425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98241</xdr:rowOff>
    </xdr:from>
    <xdr:to>
      <xdr:col>36</xdr:col>
      <xdr:colOff>165100</xdr:colOff>
      <xdr:row>96</xdr:row>
      <xdr:rowOff>28391</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385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19518</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478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92</xdr:row>
      <xdr:rowOff>127381</xdr:rowOff>
    </xdr:from>
    <xdr:to>
      <xdr:col>55</xdr:col>
      <xdr:colOff>50800</xdr:colOff>
      <xdr:row>93</xdr:row>
      <xdr:rowOff>57531</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5900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91</xdr:row>
      <xdr:rowOff>150258</xdr:rowOff>
    </xdr:from>
    <xdr:ext cx="599010"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5752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92</xdr:row>
      <xdr:rowOff>116049</xdr:rowOff>
    </xdr:from>
    <xdr:to>
      <xdr:col>50</xdr:col>
      <xdr:colOff>165100</xdr:colOff>
      <xdr:row>93</xdr:row>
      <xdr:rowOff>46199</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5889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91</xdr:row>
      <xdr:rowOff>62726</xdr:rowOff>
    </xdr:from>
    <xdr:ext cx="599010"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39795" y="156646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92</xdr:row>
      <xdr:rowOff>68021</xdr:rowOff>
    </xdr:from>
    <xdr:to>
      <xdr:col>46</xdr:col>
      <xdr:colOff>38100</xdr:colOff>
      <xdr:row>92</xdr:row>
      <xdr:rowOff>169621</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5841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91</xdr:row>
      <xdr:rowOff>14698</xdr:rowOff>
    </xdr:from>
    <xdr:ext cx="599010"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50795" y="156166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18067</xdr:rowOff>
    </xdr:from>
    <xdr:to>
      <xdr:col>41</xdr:col>
      <xdr:colOff>101600</xdr:colOff>
      <xdr:row>94</xdr:row>
      <xdr:rowOff>119667</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134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136194</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5909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92</xdr:row>
      <xdr:rowOff>111967</xdr:rowOff>
    </xdr:from>
    <xdr:to>
      <xdr:col>36</xdr:col>
      <xdr:colOff>165100</xdr:colOff>
      <xdr:row>93</xdr:row>
      <xdr:rowOff>42117</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5885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91</xdr:row>
      <xdr:rowOff>58644</xdr:rowOff>
    </xdr:from>
    <xdr:ext cx="599010"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672795" y="156605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40</xdr:row>
      <xdr:rowOff>111777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消防費グラフ枠">
          <a:extLst>
            <a:ext uri="{FF2B5EF4-FFF2-40B4-BE49-F238E27FC236}">
              <a16:creationId xmlns:a16="http://schemas.microsoft.com/office/drawing/2014/main" id="{00000000-0008-0000-07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85141</xdr:rowOff>
    </xdr:from>
    <xdr:to>
      <xdr:col>85</xdr:col>
      <xdr:colOff>126364</xdr:colOff>
      <xdr:row>39</xdr:row>
      <xdr:rowOff>45174</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6317595" y="5400091"/>
          <a:ext cx="1269" cy="13316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49001</xdr:rowOff>
    </xdr:from>
    <xdr:ext cx="534377" cy="259045"/>
    <xdr:sp macro="" textlink="">
      <xdr:nvSpPr>
        <xdr:cNvPr id="519" name="消防費最小値テキスト">
          <a:extLst>
            <a:ext uri="{FF2B5EF4-FFF2-40B4-BE49-F238E27FC236}">
              <a16:creationId xmlns:a16="http://schemas.microsoft.com/office/drawing/2014/main" id="{00000000-0008-0000-0700-000007020000}"/>
            </a:ext>
          </a:extLst>
        </xdr:cNvPr>
        <xdr:cNvSpPr txBox="1"/>
      </xdr:nvSpPr>
      <xdr:spPr>
        <a:xfrm>
          <a:off x="16370300" y="6735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45174</xdr:rowOff>
    </xdr:from>
    <xdr:to>
      <xdr:col>86</xdr:col>
      <xdr:colOff>25400</xdr:colOff>
      <xdr:row>39</xdr:row>
      <xdr:rowOff>45174</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6230600" y="6731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31818</xdr:rowOff>
    </xdr:from>
    <xdr:ext cx="534377" cy="259045"/>
    <xdr:sp macro="" textlink="">
      <xdr:nvSpPr>
        <xdr:cNvPr id="521" name="消防費最大値テキスト">
          <a:extLst>
            <a:ext uri="{FF2B5EF4-FFF2-40B4-BE49-F238E27FC236}">
              <a16:creationId xmlns:a16="http://schemas.microsoft.com/office/drawing/2014/main" id="{00000000-0008-0000-0700-000009020000}"/>
            </a:ext>
          </a:extLst>
        </xdr:cNvPr>
        <xdr:cNvSpPr txBox="1"/>
      </xdr:nvSpPr>
      <xdr:spPr>
        <a:xfrm>
          <a:off x="16370300" y="5175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54,932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85141</xdr:rowOff>
    </xdr:from>
    <xdr:to>
      <xdr:col>86</xdr:col>
      <xdr:colOff>25400</xdr:colOff>
      <xdr:row>31</xdr:row>
      <xdr:rowOff>85141</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5400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1435</xdr:rowOff>
    </xdr:from>
    <xdr:to>
      <xdr:col>85</xdr:col>
      <xdr:colOff>127000</xdr:colOff>
      <xdr:row>36</xdr:row>
      <xdr:rowOff>45364</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5481300" y="6002185"/>
          <a:ext cx="838200" cy="215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127220</xdr:rowOff>
    </xdr:from>
    <xdr:ext cx="534377" cy="259045"/>
    <xdr:sp macro="" textlink="">
      <xdr:nvSpPr>
        <xdr:cNvPr id="524" name="消防費平均値テキスト">
          <a:extLst>
            <a:ext uri="{FF2B5EF4-FFF2-40B4-BE49-F238E27FC236}">
              <a16:creationId xmlns:a16="http://schemas.microsoft.com/office/drawing/2014/main" id="{00000000-0008-0000-0700-00000C020000}"/>
            </a:ext>
          </a:extLst>
        </xdr:cNvPr>
        <xdr:cNvSpPr txBox="1"/>
      </xdr:nvSpPr>
      <xdr:spPr>
        <a:xfrm>
          <a:off x="16370300" y="61279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148793</xdr:rowOff>
    </xdr:from>
    <xdr:to>
      <xdr:col>85</xdr:col>
      <xdr:colOff>177800</xdr:colOff>
      <xdr:row>36</xdr:row>
      <xdr:rowOff>78943</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6268700" y="614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33249</xdr:rowOff>
    </xdr:from>
    <xdr:to>
      <xdr:col>81</xdr:col>
      <xdr:colOff>50800</xdr:colOff>
      <xdr:row>36</xdr:row>
      <xdr:rowOff>45364</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4592300" y="6033999"/>
          <a:ext cx="889000" cy="183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82842</xdr:rowOff>
    </xdr:from>
    <xdr:to>
      <xdr:col>81</xdr:col>
      <xdr:colOff>101600</xdr:colOff>
      <xdr:row>37</xdr:row>
      <xdr:rowOff>12992</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5430500" y="625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4119</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14111" y="6347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34</xdr:row>
      <xdr:rowOff>30239</xdr:rowOff>
    </xdr:from>
    <xdr:to>
      <xdr:col>76</xdr:col>
      <xdr:colOff>114300</xdr:colOff>
      <xdr:row>35</xdr:row>
      <xdr:rowOff>33249</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3703300" y="5859539"/>
          <a:ext cx="889000" cy="174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132181</xdr:rowOff>
    </xdr:from>
    <xdr:to>
      <xdr:col>76</xdr:col>
      <xdr:colOff>165100</xdr:colOff>
      <xdr:row>37</xdr:row>
      <xdr:rowOff>62331</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4541500" y="6304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53458</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325111" y="6397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30239</xdr:rowOff>
    </xdr:from>
    <xdr:to>
      <xdr:col>71</xdr:col>
      <xdr:colOff>177800</xdr:colOff>
      <xdr:row>34</xdr:row>
      <xdr:rowOff>152502</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2814300" y="5859539"/>
          <a:ext cx="889000" cy="122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168834</xdr:rowOff>
    </xdr:from>
    <xdr:to>
      <xdr:col>72</xdr:col>
      <xdr:colOff>38100</xdr:colOff>
      <xdr:row>36</xdr:row>
      <xdr:rowOff>98984</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3652500" y="6169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90111</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436111" y="6262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95034</xdr:rowOff>
    </xdr:from>
    <xdr:to>
      <xdr:col>67</xdr:col>
      <xdr:colOff>101600</xdr:colOff>
      <xdr:row>37</xdr:row>
      <xdr:rowOff>25184</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2763500" y="626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16311</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547111" y="6359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122085</xdr:rowOff>
    </xdr:from>
    <xdr:to>
      <xdr:col>85</xdr:col>
      <xdr:colOff>177800</xdr:colOff>
      <xdr:row>35</xdr:row>
      <xdr:rowOff>52235</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6268700" y="5951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33</xdr:row>
      <xdr:rowOff>144962</xdr:rowOff>
    </xdr:from>
    <xdr:ext cx="534377" cy="259045"/>
    <xdr:sp macro="" textlink="">
      <xdr:nvSpPr>
        <xdr:cNvPr id="543" name="消防費該当値テキスト">
          <a:extLst>
            <a:ext uri="{FF2B5EF4-FFF2-40B4-BE49-F238E27FC236}">
              <a16:creationId xmlns:a16="http://schemas.microsoft.com/office/drawing/2014/main" id="{00000000-0008-0000-0700-00001F020000}"/>
            </a:ext>
          </a:extLst>
        </xdr:cNvPr>
        <xdr:cNvSpPr txBox="1"/>
      </xdr:nvSpPr>
      <xdr:spPr>
        <a:xfrm>
          <a:off x="16370300" y="5802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166014</xdr:rowOff>
    </xdr:from>
    <xdr:to>
      <xdr:col>81</xdr:col>
      <xdr:colOff>101600</xdr:colOff>
      <xdr:row>36</xdr:row>
      <xdr:rowOff>96164</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5430500" y="6166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112691</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5214111" y="5941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34</xdr:row>
      <xdr:rowOff>153899</xdr:rowOff>
    </xdr:from>
    <xdr:to>
      <xdr:col>76</xdr:col>
      <xdr:colOff>165100</xdr:colOff>
      <xdr:row>35</xdr:row>
      <xdr:rowOff>84049</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4541500" y="5983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100576</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4325111" y="5758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33</xdr:row>
      <xdr:rowOff>150889</xdr:rowOff>
    </xdr:from>
    <xdr:to>
      <xdr:col>72</xdr:col>
      <xdr:colOff>38100</xdr:colOff>
      <xdr:row>34</xdr:row>
      <xdr:rowOff>81039</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3652500" y="5808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32</xdr:row>
      <xdr:rowOff>97566</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3436111" y="5583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101702</xdr:rowOff>
    </xdr:from>
    <xdr:to>
      <xdr:col>67</xdr:col>
      <xdr:colOff>101600</xdr:colOff>
      <xdr:row>35</xdr:row>
      <xdr:rowOff>31852</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2763500" y="5931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48379</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547111" y="5706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150738</xdr:rowOff>
    </xdr:from>
    <xdr:to>
      <xdr:col>85</xdr:col>
      <xdr:colOff>126364</xdr:colOff>
      <xdr:row>58</xdr:row>
      <xdr:rowOff>155637</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551788"/>
          <a:ext cx="1269" cy="1547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159464</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10103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155637</xdr:rowOff>
    </xdr:from>
    <xdr:to>
      <xdr:col>86</xdr:col>
      <xdr:colOff>25400</xdr:colOff>
      <xdr:row>58</xdr:row>
      <xdr:rowOff>155637</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10099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97415</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327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141,824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150738</xdr:rowOff>
    </xdr:from>
    <xdr:to>
      <xdr:col>86</xdr:col>
      <xdr:colOff>25400</xdr:colOff>
      <xdr:row>49</xdr:row>
      <xdr:rowOff>150738</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551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51</xdr:row>
      <xdr:rowOff>155049</xdr:rowOff>
    </xdr:from>
    <xdr:to>
      <xdr:col>85</xdr:col>
      <xdr:colOff>127000</xdr:colOff>
      <xdr:row>55</xdr:row>
      <xdr:rowOff>127976</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5481300" y="8898999"/>
          <a:ext cx="838200" cy="658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97571</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1844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74694</xdr:rowOff>
    </xdr:from>
    <xdr:to>
      <xdr:col>85</xdr:col>
      <xdr:colOff>177800</xdr:colOff>
      <xdr:row>55</xdr:row>
      <xdr:rowOff>4844</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332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51</xdr:row>
      <xdr:rowOff>155049</xdr:rowOff>
    </xdr:from>
    <xdr:to>
      <xdr:col>81</xdr:col>
      <xdr:colOff>50800</xdr:colOff>
      <xdr:row>57</xdr:row>
      <xdr:rowOff>112513</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8898999"/>
          <a:ext cx="889000" cy="986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61027</xdr:rowOff>
    </xdr:from>
    <xdr:to>
      <xdr:col>81</xdr:col>
      <xdr:colOff>101600</xdr:colOff>
      <xdr:row>54</xdr:row>
      <xdr:rowOff>162627</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319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153754</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412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112513</xdr:rowOff>
    </xdr:from>
    <xdr:to>
      <xdr:col>76</xdr:col>
      <xdr:colOff>114300</xdr:colOff>
      <xdr:row>58</xdr:row>
      <xdr:rowOff>57894</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3703300" y="9885163"/>
          <a:ext cx="889000" cy="116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135175</xdr:rowOff>
    </xdr:from>
    <xdr:to>
      <xdr:col>76</xdr:col>
      <xdr:colOff>165100</xdr:colOff>
      <xdr:row>57</xdr:row>
      <xdr:rowOff>65325</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736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81852</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511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53</xdr:row>
      <xdr:rowOff>74451</xdr:rowOff>
    </xdr:from>
    <xdr:to>
      <xdr:col>71</xdr:col>
      <xdr:colOff>177800</xdr:colOff>
      <xdr:row>58</xdr:row>
      <xdr:rowOff>57894</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9161301"/>
          <a:ext cx="889000" cy="840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8678</xdr:rowOff>
    </xdr:from>
    <xdr:to>
      <xdr:col>72</xdr:col>
      <xdr:colOff>38100</xdr:colOff>
      <xdr:row>57</xdr:row>
      <xdr:rowOff>110278</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78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126805</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556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24370</xdr:rowOff>
    </xdr:from>
    <xdr:to>
      <xdr:col>67</xdr:col>
      <xdr:colOff>101600</xdr:colOff>
      <xdr:row>56</xdr:row>
      <xdr:rowOff>125970</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62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117097</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718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77176</xdr:rowOff>
    </xdr:from>
    <xdr:to>
      <xdr:col>85</xdr:col>
      <xdr:colOff>177800</xdr:colOff>
      <xdr:row>56</xdr:row>
      <xdr:rowOff>7326</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506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55603</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485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51</xdr:row>
      <xdr:rowOff>104249</xdr:rowOff>
    </xdr:from>
    <xdr:to>
      <xdr:col>81</xdr:col>
      <xdr:colOff>101600</xdr:colOff>
      <xdr:row>52</xdr:row>
      <xdr:rowOff>34399</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8848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50</xdr:row>
      <xdr:rowOff>50926</xdr:rowOff>
    </xdr:from>
    <xdr:ext cx="599010"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181795" y="86234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61713</xdr:rowOff>
    </xdr:from>
    <xdr:to>
      <xdr:col>76</xdr:col>
      <xdr:colOff>165100</xdr:colOff>
      <xdr:row>57</xdr:row>
      <xdr:rowOff>163313</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834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154440</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927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7094</xdr:rowOff>
    </xdr:from>
    <xdr:to>
      <xdr:col>72</xdr:col>
      <xdr:colOff>38100</xdr:colOff>
      <xdr:row>58</xdr:row>
      <xdr:rowOff>108694</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951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99821</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10043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53</xdr:row>
      <xdr:rowOff>23651</xdr:rowOff>
    </xdr:from>
    <xdr:to>
      <xdr:col>67</xdr:col>
      <xdr:colOff>101600</xdr:colOff>
      <xdr:row>53</xdr:row>
      <xdr:rowOff>125251</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110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51</xdr:row>
      <xdr:rowOff>141778</xdr:rowOff>
    </xdr:from>
    <xdr:ext cx="599010"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14795" y="88857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2" name="災害復旧費グラフ枠">
          <a:extLst>
            <a:ext uri="{FF2B5EF4-FFF2-40B4-BE49-F238E27FC236}">
              <a16:creationId xmlns:a16="http://schemas.microsoft.com/office/drawing/2014/main" id="{00000000-0008-0000-0700-00007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53267</xdr:rowOff>
    </xdr:from>
    <xdr:to>
      <xdr:col>85</xdr:col>
      <xdr:colOff>126364</xdr:colOff>
      <xdr:row>78</xdr:row>
      <xdr:rowOff>139700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flipV="1">
          <a:off x="16317595" y="12226217"/>
          <a:ext cx="1269" cy="12865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4" name="災害復旧費最小値テキスト">
          <a:extLst>
            <a:ext uri="{FF2B5EF4-FFF2-40B4-BE49-F238E27FC236}">
              <a16:creationId xmlns:a16="http://schemas.microsoft.com/office/drawing/2014/main" id="{00000000-0008-0000-0700-00007A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171394</xdr:rowOff>
    </xdr:from>
    <xdr:ext cx="534377" cy="259045"/>
    <xdr:sp macro="" textlink="">
      <xdr:nvSpPr>
        <xdr:cNvPr id="636" name="災害復旧費最大値テキスト">
          <a:extLst>
            <a:ext uri="{FF2B5EF4-FFF2-40B4-BE49-F238E27FC236}">
              <a16:creationId xmlns:a16="http://schemas.microsoft.com/office/drawing/2014/main" id="{00000000-0008-0000-0700-00007C020000}"/>
            </a:ext>
          </a:extLst>
        </xdr:cNvPr>
        <xdr:cNvSpPr txBox="1"/>
      </xdr:nvSpPr>
      <xdr:spPr>
        <a:xfrm>
          <a:off x="16370300" y="12001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56,281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53267</xdr:rowOff>
    </xdr:from>
    <xdr:to>
      <xdr:col>86</xdr:col>
      <xdr:colOff>25400</xdr:colOff>
      <xdr:row>71</xdr:row>
      <xdr:rowOff>53267</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6230600" y="12226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15021</xdr:rowOff>
    </xdr:from>
    <xdr:to>
      <xdr:col>85</xdr:col>
      <xdr:colOff>127000</xdr:colOff>
      <xdr:row>78</xdr:row>
      <xdr:rowOff>124132</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5481300" y="13388121"/>
          <a:ext cx="838200" cy="109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65096</xdr:rowOff>
    </xdr:from>
    <xdr:ext cx="469744" cy="259045"/>
    <xdr:sp macro="" textlink="">
      <xdr:nvSpPr>
        <xdr:cNvPr id="639" name="災害復旧費平均値テキスト">
          <a:extLst>
            <a:ext uri="{FF2B5EF4-FFF2-40B4-BE49-F238E27FC236}">
              <a16:creationId xmlns:a16="http://schemas.microsoft.com/office/drawing/2014/main" id="{00000000-0008-0000-0700-00007F020000}"/>
            </a:ext>
          </a:extLst>
        </xdr:cNvPr>
        <xdr:cNvSpPr txBox="1"/>
      </xdr:nvSpPr>
      <xdr:spPr>
        <a:xfrm>
          <a:off x="16370300" y="130952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42219</xdr:rowOff>
    </xdr:from>
    <xdr:to>
      <xdr:col>85</xdr:col>
      <xdr:colOff>177800</xdr:colOff>
      <xdr:row>77</xdr:row>
      <xdr:rowOff>143819</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6268700" y="13243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164001</xdr:rowOff>
    </xdr:from>
    <xdr:to>
      <xdr:col>81</xdr:col>
      <xdr:colOff>50800</xdr:colOff>
      <xdr:row>78</xdr:row>
      <xdr:rowOff>124132</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4592300" y="13365651"/>
          <a:ext cx="889000" cy="131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93357</xdr:rowOff>
    </xdr:from>
    <xdr:to>
      <xdr:col>81</xdr:col>
      <xdr:colOff>101600</xdr:colOff>
      <xdr:row>78</xdr:row>
      <xdr:rowOff>23507</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5430500" y="13295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40034</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46428" y="13070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164001</xdr:rowOff>
    </xdr:from>
    <xdr:to>
      <xdr:col>76</xdr:col>
      <xdr:colOff>114300</xdr:colOff>
      <xdr:row>78</xdr:row>
      <xdr:rowOff>136613</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flipV="1">
          <a:off x="13703300" y="13365651"/>
          <a:ext cx="889000" cy="144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89517</xdr:rowOff>
    </xdr:from>
    <xdr:to>
      <xdr:col>76</xdr:col>
      <xdr:colOff>165100</xdr:colOff>
      <xdr:row>78</xdr:row>
      <xdr:rowOff>19667</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4541500" y="1329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36194</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357428" y="13066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126327</xdr:rowOff>
    </xdr:from>
    <xdr:to>
      <xdr:col>71</xdr:col>
      <xdr:colOff>177800</xdr:colOff>
      <xdr:row>78</xdr:row>
      <xdr:rowOff>136613</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a:off x="12814300" y="13499427"/>
          <a:ext cx="889000" cy="10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122551</xdr:rowOff>
    </xdr:from>
    <xdr:to>
      <xdr:col>72</xdr:col>
      <xdr:colOff>38100</xdr:colOff>
      <xdr:row>78</xdr:row>
      <xdr:rowOff>52701</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3652500" y="13324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69228</xdr:rowOff>
    </xdr:from>
    <xdr:ext cx="469744"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468428" y="13099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93723</xdr:rowOff>
    </xdr:from>
    <xdr:to>
      <xdr:col>67</xdr:col>
      <xdr:colOff>101600</xdr:colOff>
      <xdr:row>78</xdr:row>
      <xdr:rowOff>23873</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2763500" y="13295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40400</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2579428" y="13070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135671</xdr:rowOff>
    </xdr:from>
    <xdr:to>
      <xdr:col>85</xdr:col>
      <xdr:colOff>177800</xdr:colOff>
      <xdr:row>78</xdr:row>
      <xdr:rowOff>65821</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6268700" y="13337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50598</xdr:rowOff>
    </xdr:from>
    <xdr:ext cx="469744" cy="259045"/>
    <xdr:sp macro="" textlink="">
      <xdr:nvSpPr>
        <xdr:cNvPr id="658" name="災害復旧費該当値テキスト">
          <a:extLst>
            <a:ext uri="{FF2B5EF4-FFF2-40B4-BE49-F238E27FC236}">
              <a16:creationId xmlns:a16="http://schemas.microsoft.com/office/drawing/2014/main" id="{00000000-0008-0000-0700-000092020000}"/>
            </a:ext>
          </a:extLst>
        </xdr:cNvPr>
        <xdr:cNvSpPr txBox="1"/>
      </xdr:nvSpPr>
      <xdr:spPr>
        <a:xfrm>
          <a:off x="16370300" y="13252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73332</xdr:rowOff>
    </xdr:from>
    <xdr:to>
      <xdr:col>81</xdr:col>
      <xdr:colOff>101600</xdr:colOff>
      <xdr:row>79</xdr:row>
      <xdr:rowOff>3482</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5430500" y="13446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78</xdr:row>
      <xdr:rowOff>166059</xdr:rowOff>
    </xdr:from>
    <xdr:ext cx="378565"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5292017" y="13539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113201</xdr:rowOff>
    </xdr:from>
    <xdr:to>
      <xdr:col>76</xdr:col>
      <xdr:colOff>165100</xdr:colOff>
      <xdr:row>78</xdr:row>
      <xdr:rowOff>43351</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4541500" y="13314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34478</xdr:rowOff>
    </xdr:from>
    <xdr:ext cx="469744"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4357428" y="13407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85813</xdr:rowOff>
    </xdr:from>
    <xdr:to>
      <xdr:col>72</xdr:col>
      <xdr:colOff>38100</xdr:colOff>
      <xdr:row>79</xdr:row>
      <xdr:rowOff>15963</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3652500" y="13458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7090</xdr:rowOff>
    </xdr:from>
    <xdr:ext cx="378565"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3514017" y="135516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75527</xdr:rowOff>
    </xdr:from>
    <xdr:to>
      <xdr:col>67</xdr:col>
      <xdr:colOff>101600</xdr:colOff>
      <xdr:row>79</xdr:row>
      <xdr:rowOff>5677</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2763500" y="13448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78</xdr:row>
      <xdr:rowOff>168254</xdr:rowOff>
    </xdr:from>
    <xdr:ext cx="378565"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625017" y="135413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100</xdr:row>
      <xdr:rowOff>111777</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2" name="公債費グラフ枠">
          <a:extLst>
            <a:ext uri="{FF2B5EF4-FFF2-40B4-BE49-F238E27FC236}">
              <a16:creationId xmlns:a16="http://schemas.microsoft.com/office/drawing/2014/main" id="{00000000-0008-0000-0700-0000B4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167360</xdr:rowOff>
    </xdr:from>
    <xdr:to>
      <xdr:col>85</xdr:col>
      <xdr:colOff>126364</xdr:colOff>
      <xdr:row>98</xdr:row>
      <xdr:rowOff>168520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6317595" y="15426410"/>
          <a:ext cx="1269" cy="1544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897</xdr:rowOff>
    </xdr:from>
    <xdr:ext cx="534377" cy="259045"/>
    <xdr:sp macro="" textlink="">
      <xdr:nvSpPr>
        <xdr:cNvPr id="694" name="公債費最小値テキスト">
          <a:extLst>
            <a:ext uri="{FF2B5EF4-FFF2-40B4-BE49-F238E27FC236}">
              <a16:creationId xmlns:a16="http://schemas.microsoft.com/office/drawing/2014/main" id="{00000000-0008-0000-0700-0000B6020000}"/>
            </a:ext>
          </a:extLst>
        </xdr:cNvPr>
        <xdr:cNvSpPr txBox="1"/>
      </xdr:nvSpPr>
      <xdr:spPr>
        <a:xfrm>
          <a:off x="16370300" y="16974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168520</xdr:rowOff>
    </xdr:from>
    <xdr:to>
      <xdr:col>86</xdr:col>
      <xdr:colOff>25400</xdr:colOff>
      <xdr:row>98</xdr:row>
      <xdr:rowOff>168520</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6230600" y="16970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114037</xdr:rowOff>
    </xdr:from>
    <xdr:ext cx="599010" cy="259045"/>
    <xdr:sp macro="" textlink="">
      <xdr:nvSpPr>
        <xdr:cNvPr id="696" name="公債費最大値テキスト">
          <a:extLst>
            <a:ext uri="{FF2B5EF4-FFF2-40B4-BE49-F238E27FC236}">
              <a16:creationId xmlns:a16="http://schemas.microsoft.com/office/drawing/2014/main" id="{00000000-0008-0000-0700-0000B8020000}"/>
            </a:ext>
          </a:extLst>
        </xdr:cNvPr>
        <xdr:cNvSpPr txBox="1"/>
      </xdr:nvSpPr>
      <xdr:spPr>
        <a:xfrm>
          <a:off x="16370300" y="15201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140,806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89</xdr:row>
      <xdr:rowOff>167360</xdr:rowOff>
    </xdr:from>
    <xdr:to>
      <xdr:col>86</xdr:col>
      <xdr:colOff>25400</xdr:colOff>
      <xdr:row>89</xdr:row>
      <xdr:rowOff>167360</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6230600" y="15426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109083</xdr:rowOff>
    </xdr:from>
    <xdr:to>
      <xdr:col>85</xdr:col>
      <xdr:colOff>127000</xdr:colOff>
      <xdr:row>94</xdr:row>
      <xdr:rowOff>129772</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5481300" y="16053933"/>
          <a:ext cx="838200" cy="192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165575</xdr:rowOff>
    </xdr:from>
    <xdr:ext cx="534377" cy="259045"/>
    <xdr:sp macro="" textlink="">
      <xdr:nvSpPr>
        <xdr:cNvPr id="699" name="公債費平均値テキスト">
          <a:extLst>
            <a:ext uri="{FF2B5EF4-FFF2-40B4-BE49-F238E27FC236}">
              <a16:creationId xmlns:a16="http://schemas.microsoft.com/office/drawing/2014/main" id="{00000000-0008-0000-0700-0000BB020000}"/>
            </a:ext>
          </a:extLst>
        </xdr:cNvPr>
        <xdr:cNvSpPr txBox="1"/>
      </xdr:nvSpPr>
      <xdr:spPr>
        <a:xfrm>
          <a:off x="16370300" y="162818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15698</xdr:rowOff>
    </xdr:from>
    <xdr:to>
      <xdr:col>85</xdr:col>
      <xdr:colOff>177800</xdr:colOff>
      <xdr:row>95</xdr:row>
      <xdr:rowOff>117298</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6268700" y="16303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129772</xdr:rowOff>
    </xdr:from>
    <xdr:to>
      <xdr:col>81</xdr:col>
      <xdr:colOff>50800</xdr:colOff>
      <xdr:row>94</xdr:row>
      <xdr:rowOff>146214</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4592300" y="16246072"/>
          <a:ext cx="889000" cy="16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46430</xdr:rowOff>
    </xdr:from>
    <xdr:to>
      <xdr:col>81</xdr:col>
      <xdr:colOff>101600</xdr:colOff>
      <xdr:row>95</xdr:row>
      <xdr:rowOff>148030</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5430500" y="16334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139157</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14111" y="16426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40962</xdr:rowOff>
    </xdr:from>
    <xdr:to>
      <xdr:col>76</xdr:col>
      <xdr:colOff>114300</xdr:colOff>
      <xdr:row>94</xdr:row>
      <xdr:rowOff>146214</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a:off x="13703300" y="16157262"/>
          <a:ext cx="889000" cy="105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95938</xdr:rowOff>
    </xdr:from>
    <xdr:to>
      <xdr:col>76</xdr:col>
      <xdr:colOff>165100</xdr:colOff>
      <xdr:row>96</xdr:row>
      <xdr:rowOff>26088</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4541500" y="16383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17215</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325111" y="16476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40962</xdr:rowOff>
    </xdr:from>
    <xdr:to>
      <xdr:col>71</xdr:col>
      <xdr:colOff>177800</xdr:colOff>
      <xdr:row>94</xdr:row>
      <xdr:rowOff>89212</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flipV="1">
          <a:off x="12814300" y="16157262"/>
          <a:ext cx="889000" cy="48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71298</xdr:rowOff>
    </xdr:from>
    <xdr:to>
      <xdr:col>72</xdr:col>
      <xdr:colOff>38100</xdr:colOff>
      <xdr:row>96</xdr:row>
      <xdr:rowOff>1448</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3652500" y="16359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164025</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451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119385</xdr:rowOff>
    </xdr:from>
    <xdr:to>
      <xdr:col>67</xdr:col>
      <xdr:colOff>101600</xdr:colOff>
      <xdr:row>96</xdr:row>
      <xdr:rowOff>49535</xdr:rowOff>
    </xdr:to>
    <xdr:sp macro="" textlink="">
      <xdr:nvSpPr>
        <xdr:cNvPr id="710" name="フローチャート: 判断 709">
          <a:extLst>
            <a:ext uri="{FF2B5EF4-FFF2-40B4-BE49-F238E27FC236}">
              <a16:creationId xmlns:a16="http://schemas.microsoft.com/office/drawing/2014/main" id="{00000000-0008-0000-0700-0000C6020000}"/>
            </a:ext>
          </a:extLst>
        </xdr:cNvPr>
        <xdr:cNvSpPr/>
      </xdr:nvSpPr>
      <xdr:spPr>
        <a:xfrm>
          <a:off x="12763500" y="1640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40662</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499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58283</xdr:rowOff>
    </xdr:from>
    <xdr:to>
      <xdr:col>85</xdr:col>
      <xdr:colOff>177800</xdr:colOff>
      <xdr:row>93</xdr:row>
      <xdr:rowOff>159883</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6268700" y="16003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81160</xdr:rowOff>
    </xdr:from>
    <xdr:ext cx="599010" cy="259045"/>
    <xdr:sp macro="" textlink="">
      <xdr:nvSpPr>
        <xdr:cNvPr id="718" name="公債費該当値テキスト">
          <a:extLst>
            <a:ext uri="{FF2B5EF4-FFF2-40B4-BE49-F238E27FC236}">
              <a16:creationId xmlns:a16="http://schemas.microsoft.com/office/drawing/2014/main" id="{00000000-0008-0000-0700-0000CE020000}"/>
            </a:ext>
          </a:extLst>
        </xdr:cNvPr>
        <xdr:cNvSpPr txBox="1"/>
      </xdr:nvSpPr>
      <xdr:spPr>
        <a:xfrm>
          <a:off x="16370300" y="15854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78972</xdr:rowOff>
    </xdr:from>
    <xdr:to>
      <xdr:col>81</xdr:col>
      <xdr:colOff>101600</xdr:colOff>
      <xdr:row>95</xdr:row>
      <xdr:rowOff>9122</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5430500" y="16195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25649</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5214111" y="15970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95414</xdr:rowOff>
    </xdr:from>
    <xdr:to>
      <xdr:col>76</xdr:col>
      <xdr:colOff>165100</xdr:colOff>
      <xdr:row>95</xdr:row>
      <xdr:rowOff>25564</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4541500" y="16211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42091</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4325111" y="15986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161612</xdr:rowOff>
    </xdr:from>
    <xdr:to>
      <xdr:col>72</xdr:col>
      <xdr:colOff>38100</xdr:colOff>
      <xdr:row>94</xdr:row>
      <xdr:rowOff>91762</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3652500" y="16106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108289</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3436111" y="15881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38412</xdr:rowOff>
    </xdr:from>
    <xdr:to>
      <xdr:col>67</xdr:col>
      <xdr:colOff>101600</xdr:colOff>
      <xdr:row>94</xdr:row>
      <xdr:rowOff>140012</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2763500" y="16154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156539</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2547111" y="15929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144434</xdr:rowOff>
    </xdr:from>
    <xdr:ext cx="377026"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910974" y="6316634"/>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34</xdr:row>
      <xdr:rowOff>160763</xdr:rowOff>
    </xdr:from>
    <xdr:ext cx="37702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910974" y="5990063"/>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5641</xdr:rowOff>
    </xdr:from>
    <xdr:ext cx="377026"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910974" y="5663491"/>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1" name="諸支出金グラフ枠">
          <a:extLst>
            <a:ext uri="{FF2B5EF4-FFF2-40B4-BE49-F238E27FC236}">
              <a16:creationId xmlns:a16="http://schemas.microsoft.com/office/drawing/2014/main" id="{00000000-0008-0000-0700-0000E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114663</xdr:rowOff>
    </xdr:from>
    <xdr:to>
      <xdr:col>116</xdr:col>
      <xdr:colOff>62864</xdr:colOff>
      <xdr:row>39</xdr:row>
      <xdr:rowOff>98878</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flipV="1">
          <a:off x="22159595" y="5258163"/>
          <a:ext cx="1269" cy="15272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53" name="諸支出金最小値テキスト">
          <a:extLst>
            <a:ext uri="{FF2B5EF4-FFF2-40B4-BE49-F238E27FC236}">
              <a16:creationId xmlns:a16="http://schemas.microsoft.com/office/drawing/2014/main" id="{00000000-0008-0000-0700-0000F1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61340</xdr:rowOff>
    </xdr:from>
    <xdr:ext cx="469744" cy="259045"/>
    <xdr:sp macro="" textlink="">
      <xdr:nvSpPr>
        <xdr:cNvPr id="755" name="諸支出金最大値テキスト">
          <a:extLst>
            <a:ext uri="{FF2B5EF4-FFF2-40B4-BE49-F238E27FC236}">
              <a16:creationId xmlns:a16="http://schemas.microsoft.com/office/drawing/2014/main" id="{00000000-0008-0000-0700-0000F3020000}"/>
            </a:ext>
          </a:extLst>
        </xdr:cNvPr>
        <xdr:cNvSpPr txBox="1"/>
      </xdr:nvSpPr>
      <xdr:spPr>
        <a:xfrm>
          <a:off x="22212300" y="5033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114663</xdr:rowOff>
    </xdr:from>
    <xdr:to>
      <xdr:col>116</xdr:col>
      <xdr:colOff>152400</xdr:colOff>
      <xdr:row>30</xdr:row>
      <xdr:rowOff>114663</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2072600" y="5258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88917</xdr:rowOff>
    </xdr:from>
    <xdr:ext cx="378565" cy="259045"/>
    <xdr:sp macro="" textlink="">
      <xdr:nvSpPr>
        <xdr:cNvPr id="758" name="諸支出金平均値テキスト">
          <a:extLst>
            <a:ext uri="{FF2B5EF4-FFF2-40B4-BE49-F238E27FC236}">
              <a16:creationId xmlns:a16="http://schemas.microsoft.com/office/drawing/2014/main" id="{00000000-0008-0000-0700-0000F6020000}"/>
            </a:ext>
          </a:extLst>
        </xdr:cNvPr>
        <xdr:cNvSpPr txBox="1"/>
      </xdr:nvSpPr>
      <xdr:spPr>
        <a:xfrm>
          <a:off x="22212300" y="64325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66040</xdr:rowOff>
    </xdr:from>
    <xdr:to>
      <xdr:col>116</xdr:col>
      <xdr:colOff>114300</xdr:colOff>
      <xdr:row>38</xdr:row>
      <xdr:rowOff>167640</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2110700" y="6581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88900</xdr:rowOff>
    </xdr:from>
    <xdr:to>
      <xdr:col>112</xdr:col>
      <xdr:colOff>38100</xdr:colOff>
      <xdr:row>39</xdr:row>
      <xdr:rowOff>19050</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1272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35577</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34017" y="63792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115026</xdr:rowOff>
    </xdr:from>
    <xdr:to>
      <xdr:col>107</xdr:col>
      <xdr:colOff>101600</xdr:colOff>
      <xdr:row>39</xdr:row>
      <xdr:rowOff>45176</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20383500" y="6630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61703</xdr:rowOff>
    </xdr:from>
    <xdr:ext cx="313932"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77333" y="640535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6" name="直線コネクタ 765">
          <a:extLst>
            <a:ext uri="{FF2B5EF4-FFF2-40B4-BE49-F238E27FC236}">
              <a16:creationId xmlns:a16="http://schemas.microsoft.com/office/drawing/2014/main" id="{00000000-0008-0000-0700-0000FE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74749</xdr:rowOff>
    </xdr:from>
    <xdr:to>
      <xdr:col>102</xdr:col>
      <xdr:colOff>165100</xdr:colOff>
      <xdr:row>39</xdr:row>
      <xdr:rowOff>4899</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9494500" y="6589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21426</xdr:rowOff>
    </xdr:from>
    <xdr:ext cx="378565"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6017" y="63650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116115</xdr:rowOff>
    </xdr:from>
    <xdr:to>
      <xdr:col>98</xdr:col>
      <xdr:colOff>38100</xdr:colOff>
      <xdr:row>39</xdr:row>
      <xdr:rowOff>46265</xdr:rowOff>
    </xdr:to>
    <xdr:sp macro="" textlink="">
      <xdr:nvSpPr>
        <xdr:cNvPr id="769" name="フローチャート: 判断 768">
          <a:extLst>
            <a:ext uri="{FF2B5EF4-FFF2-40B4-BE49-F238E27FC236}">
              <a16:creationId xmlns:a16="http://schemas.microsoft.com/office/drawing/2014/main" id="{00000000-0008-0000-0700-000001030000}"/>
            </a:ext>
          </a:extLst>
        </xdr:cNvPr>
        <xdr:cNvSpPr/>
      </xdr:nvSpPr>
      <xdr:spPr>
        <a:xfrm>
          <a:off x="18605500" y="6631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62791</xdr:rowOff>
    </xdr:from>
    <xdr:ext cx="313932"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499333" y="64064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77" name="諸支出金該当値テキスト">
          <a:extLst>
            <a:ext uri="{FF2B5EF4-FFF2-40B4-BE49-F238E27FC236}">
              <a16:creationId xmlns:a16="http://schemas.microsoft.com/office/drawing/2014/main" id="{00000000-0008-0000-0700-00000903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0" name="前年度繰上充用金グラフ枠">
          <a:extLst>
            <a:ext uri="{FF2B5EF4-FFF2-40B4-BE49-F238E27FC236}">
              <a16:creationId xmlns:a16="http://schemas.microsoft.com/office/drawing/2014/main" id="{00000000-0008-0000-0700-00002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2" name="前年度繰上充用金最小値テキスト">
          <a:extLst>
            <a:ext uri="{FF2B5EF4-FFF2-40B4-BE49-F238E27FC236}">
              <a16:creationId xmlns:a16="http://schemas.microsoft.com/office/drawing/2014/main" id="{00000000-0008-0000-0700-00002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4" name="前年度繰上充用金最大値テキスト">
          <a:extLst>
            <a:ext uri="{FF2B5EF4-FFF2-40B4-BE49-F238E27FC236}">
              <a16:creationId xmlns:a16="http://schemas.microsoft.com/office/drawing/2014/main" id="{00000000-0008-0000-0700-00002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7" name="前年度繰上充用金平均値テキスト">
          <a:extLst>
            <a:ext uri="{FF2B5EF4-FFF2-40B4-BE49-F238E27FC236}">
              <a16:creationId xmlns:a16="http://schemas.microsoft.com/office/drawing/2014/main" id="{00000000-0008-0000-0700-00002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5" name="直線コネクタ 814">
          <a:extLst>
            <a:ext uri="{FF2B5EF4-FFF2-40B4-BE49-F238E27FC236}">
              <a16:creationId xmlns:a16="http://schemas.microsoft.com/office/drawing/2014/main" id="{00000000-0008-0000-0700-00002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フローチャート: 判断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6" name="前年度繰上充用金該当値テキスト">
          <a:extLst>
            <a:ext uri="{FF2B5EF4-FFF2-40B4-BE49-F238E27FC236}">
              <a16:creationId xmlns:a16="http://schemas.microsoft.com/office/drawing/2014/main" id="{00000000-0008-0000-0700-00003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5" name="正方形/長方形 834">
          <a:extLst>
            <a:ext uri="{FF2B5EF4-FFF2-40B4-BE49-F238E27FC236}">
              <a16:creationId xmlns:a16="http://schemas.microsoft.com/office/drawing/2014/main" id="{00000000-0008-0000-0700-00004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6" name="正方形/長方形 835">
          <a:extLst>
            <a:ext uri="{FF2B5EF4-FFF2-40B4-BE49-F238E27FC236}">
              <a16:creationId xmlns:a16="http://schemas.microsoft.com/office/drawing/2014/main" id="{00000000-0008-0000-0700-00004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歳出決算総額は、住民一人当たり</a:t>
          </a:r>
          <a:r>
            <a:rPr kumimoji="1" lang="en-US" altLang="ja-JP" sz="1300">
              <a:latin typeface="ＭＳ Ｐゴシック" panose="020B0600070205080204" pitchFamily="50" charset="-128"/>
              <a:ea typeface="ＭＳ Ｐゴシック" panose="020B0600070205080204" pitchFamily="50" charset="-128"/>
            </a:rPr>
            <a:t>1,184,618</a:t>
          </a:r>
          <a:r>
            <a:rPr kumimoji="1" lang="ja-JP" altLang="en-US" sz="1300">
              <a:latin typeface="ＭＳ Ｐゴシック" panose="020B0600070205080204" pitchFamily="50" charset="-128"/>
              <a:ea typeface="ＭＳ Ｐゴシック" panose="020B0600070205080204" pitchFamily="50" charset="-128"/>
            </a:rPr>
            <a:t>円となっている。</a:t>
          </a:r>
        </a:p>
        <a:p>
          <a:r>
            <a:rPr kumimoji="1" lang="ja-JP" altLang="en-US" sz="1300">
              <a:latin typeface="ＭＳ Ｐゴシック" panose="020B0600070205080204" pitchFamily="50" charset="-128"/>
              <a:ea typeface="ＭＳ Ｐゴシック" panose="020B0600070205080204" pitchFamily="50" charset="-128"/>
            </a:rPr>
            <a:t>　総務費は住民一人当たり</a:t>
          </a:r>
          <a:r>
            <a:rPr kumimoji="1" lang="en-US" altLang="ja-JP" sz="1300">
              <a:latin typeface="ＭＳ Ｐゴシック" panose="020B0600070205080204" pitchFamily="50" charset="-128"/>
              <a:ea typeface="ＭＳ Ｐゴシック" panose="020B0600070205080204" pitchFamily="50" charset="-128"/>
            </a:rPr>
            <a:t>334,932</a:t>
          </a:r>
          <a:r>
            <a:rPr kumimoji="1" lang="ja-JP" altLang="en-US" sz="1300">
              <a:latin typeface="ＭＳ Ｐゴシック" panose="020B0600070205080204" pitchFamily="50" charset="-128"/>
              <a:ea typeface="ＭＳ Ｐゴシック" panose="020B0600070205080204" pitchFamily="50" charset="-128"/>
            </a:rPr>
            <a:t>円となっており、類似団体と比較して高い水準にあるのは、はふるさと応援寄附金奨励事業に係る経費が主な要因である。</a:t>
          </a:r>
        </a:p>
        <a:p>
          <a:r>
            <a:rPr kumimoji="1" lang="ja-JP" altLang="en-US" sz="1300">
              <a:latin typeface="ＭＳ Ｐゴシック" panose="020B0600070205080204" pitchFamily="50" charset="-128"/>
              <a:ea typeface="ＭＳ Ｐゴシック" panose="020B0600070205080204" pitchFamily="50" charset="-128"/>
            </a:rPr>
            <a:t>　衛生費は住民一人当たり</a:t>
          </a:r>
          <a:r>
            <a:rPr kumimoji="1" lang="en-US" altLang="ja-JP" sz="1300">
              <a:latin typeface="ＭＳ Ｐゴシック" panose="020B0600070205080204" pitchFamily="50" charset="-128"/>
              <a:ea typeface="ＭＳ Ｐゴシック" panose="020B0600070205080204" pitchFamily="50" charset="-128"/>
            </a:rPr>
            <a:t>161,596</a:t>
          </a:r>
          <a:r>
            <a:rPr kumimoji="1" lang="ja-JP" altLang="en-US" sz="1300">
              <a:latin typeface="ＭＳ Ｐゴシック" panose="020B0600070205080204" pitchFamily="50" charset="-128"/>
              <a:ea typeface="ＭＳ Ｐゴシック" panose="020B0600070205080204" pitchFamily="50" charset="-128"/>
            </a:rPr>
            <a:t>円となっており、類似団体と比較して高い水準にあるのは、病院事業会計に対する繰出金が多額であることや最終処分場浸出水処理施設整備に係る経費が影響していると考えられる。ついては、病院事業会計においては、普通会計からの基準外繰出を必要としない健全な財政運営を目指すよう引き続き努力していく必要がある。</a:t>
          </a:r>
        </a:p>
        <a:p>
          <a:r>
            <a:rPr kumimoji="1" lang="ja-JP" altLang="en-US" sz="1300">
              <a:latin typeface="ＭＳ Ｐゴシック" panose="020B0600070205080204" pitchFamily="50" charset="-128"/>
              <a:ea typeface="ＭＳ Ｐゴシック" panose="020B0600070205080204" pitchFamily="50" charset="-128"/>
            </a:rPr>
            <a:t>　農林水産業費は住民一人当たり</a:t>
          </a:r>
          <a:r>
            <a:rPr kumimoji="1" lang="en-US" altLang="ja-JP" sz="1300">
              <a:latin typeface="ＭＳ Ｐゴシック" panose="020B0600070205080204" pitchFamily="50" charset="-128"/>
              <a:ea typeface="ＭＳ Ｐゴシック" panose="020B0600070205080204" pitchFamily="50" charset="-128"/>
            </a:rPr>
            <a:t>98,105</a:t>
          </a:r>
          <a:r>
            <a:rPr kumimoji="1" lang="ja-JP" altLang="en-US" sz="1300">
              <a:latin typeface="ＭＳ Ｐゴシック" panose="020B0600070205080204" pitchFamily="50" charset="-128"/>
              <a:ea typeface="ＭＳ Ｐゴシック" panose="020B0600070205080204" pitchFamily="50" charset="-128"/>
            </a:rPr>
            <a:t>円、土木費は住民一人当たり</a:t>
          </a:r>
          <a:r>
            <a:rPr kumimoji="1" lang="en-US" altLang="ja-JP" sz="1300">
              <a:latin typeface="ＭＳ Ｐゴシック" panose="020B0600070205080204" pitchFamily="50" charset="-128"/>
              <a:ea typeface="ＭＳ Ｐゴシック" panose="020B0600070205080204" pitchFamily="50" charset="-128"/>
            </a:rPr>
            <a:t>102,965</a:t>
          </a:r>
          <a:r>
            <a:rPr kumimoji="1" lang="ja-JP" altLang="en-US" sz="1300">
              <a:latin typeface="ＭＳ Ｐゴシック" panose="020B0600070205080204" pitchFamily="50" charset="-128"/>
              <a:ea typeface="ＭＳ Ｐゴシック" panose="020B0600070205080204" pitchFamily="50" charset="-128"/>
            </a:rPr>
            <a:t>円となっており、類似団体と比較して高い水準にあるのは、落部漁協協同組合事務所建設事業や道路長寿命化事業、除雪機械整備事業などの普通建設事業に係る経費が主な要因である。普通建設事業については、公共施設等総合管理計画に基づきながら、事業費の抑制に努め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北海道八雲町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200">
              <a:latin typeface="ＭＳ ゴシック" pitchFamily="49" charset="-128"/>
              <a:ea typeface="ＭＳ ゴシック" pitchFamily="49" charset="-128"/>
            </a:rPr>
            <a:t>令和６年度の地方交付税は昨年度より増収となったが、普通建設事業や病院事業への繰出しなどによる財源不足を補うため財政調整基金等を取り崩しての財政運営となったことから、実質単年度収支は引き続きマイナスとなっている。</a:t>
          </a:r>
        </a:p>
        <a:p>
          <a:r>
            <a:rPr kumimoji="1" lang="ja-JP" altLang="en-US" sz="1200">
              <a:latin typeface="ＭＳ ゴシック" pitchFamily="49" charset="-128"/>
              <a:ea typeface="ＭＳ ゴシック" pitchFamily="49" charset="-128"/>
            </a:rPr>
            <a:t>　今後においても、人件費抑制や事務事業の見直しによる歳出削減により財政の健全化を図っていくこととするが、財政調整基金をはじめとする各種基金の運用による財政運営が求められるため、実質単年度収支の黒字確保が厳しい状況が続くことが考えられ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北海道八雲町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各会計において赤字額が生じなかったものの、病院事業会計への資金不足解消対策等、一般会計から各会計への繰出しが多額であり、負担が大きい。</a:t>
          </a:r>
        </a:p>
        <a:p>
          <a:r>
            <a:rPr kumimoji="1" lang="ja-JP" altLang="en-US" sz="1400">
              <a:latin typeface="ＭＳ ゴシック" pitchFamily="49" charset="-128"/>
              <a:ea typeface="ＭＳ ゴシック" pitchFamily="49" charset="-128"/>
            </a:rPr>
            <a:t>　今後においては、普通会計からの基準外繰出を可能な限り行わないよう、各会計が健全な財政運営を行うとともに、普通会計においても普通交付税を含めた一般財源の確保が厳しい見込みであり、財政調整基金をはじめとする各種基金の運用による財政運営が求められるため、注視していく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北海道八雲町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公債費比率は８．２％であり、昨年度と比較し１．２ポイント改善している。その要因は元利償還金は増加したものの、公営企業債の元利償還金に対する繰入金の減少や算入公債費等の増、普通交付税の増によるものである。</a:t>
          </a:r>
        </a:p>
        <a:p>
          <a:r>
            <a:rPr kumimoji="1" lang="ja-JP" altLang="en-US" sz="1400">
              <a:latin typeface="ＭＳ ゴシック" pitchFamily="49" charset="-128"/>
              <a:ea typeface="ＭＳ ゴシック" pitchFamily="49" charset="-128"/>
            </a:rPr>
            <a:t>　辺地対策事業債や過疎対策事業債等の算入公債費により、財政運営に有利な地方債の発行に限定する状況であるが、実質公債費比率の分子となる額は前年度と比較し増加している。今後は起債抑制策により、元利償還金の減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満期一括償還地方債の償還の財源として積み立てていない。</a:t>
          </a:r>
        </a:p>
        <a:p>
          <a:r>
            <a:rPr kumimoji="1" lang="ja-JP" altLang="en-US" sz="1000">
              <a:latin typeface="ＭＳ ゴシック" pitchFamily="49" charset="-128"/>
              <a:ea typeface="ＭＳ ゴシック" pitchFamily="49" charset="-128"/>
            </a:rPr>
            <a:t>今後の地方債償還の増大を見込み、基金積立も検討していく必要がある。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北海道八雲町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将来負担比率の分子となる額については、充当可能基金は減となったものの、一般会計等に係る地方債の現在高、公営企業債等繰入見込額や組合等負担等見込額の減により横ばいとなった。</a:t>
          </a:r>
        </a:p>
        <a:p>
          <a:r>
            <a:rPr kumimoji="1" lang="ja-JP" altLang="en-US" sz="1400">
              <a:latin typeface="ＭＳ ゴシック" pitchFamily="49" charset="-128"/>
              <a:ea typeface="ＭＳ ゴシック" pitchFamily="49" charset="-128"/>
            </a:rPr>
            <a:t>　今後も地方債の抑制や基金の運用の適正化に努め、比率増加を抑制するよう財政運営に努める。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北海道八雲町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減債基金については、今後予定している大型事業の元金償還を見据え増加している。ふるさと応援基金の増加により、基金全体として増加基調にある。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人口減少による税収減、主幹産業である一次産業の不調や、各公共施設の老朽化に伴う改修・改築事業費の発生、維持補修費の増嵩等、基金繰り入れを通じた財源確保の必要性が増していくものと想定される。今後も町財政の状況に応じた繰り入れ・積み立てを検討し、適切な運営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八雲町を愛し、応援しようとする人々から広く寄附金を募り、指定された事業を行うことによって当該寄附者の思いを実現化し、多様な人々の参画による個性豊かな活気あふれるまちづくりに資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・公共施設整備基金：公共施設の整備のための財源。</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・地域振興基金：八雲町民の連帯の強化及び地域振興に資する事業。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・森林環境譲与税基金：間伐や人材育成、担い手確保、木材利用の促進や普及啓発等の森林整備及びその促進に必要な事業。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・まちづくり振興基金：個性的、魅力的な地域づくり事業。</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・ふるさと応援基金は、毎年多額の寄附金を頂いており、受領した寄附金は寄附時に指定された事業に充当するために一旦積み立てるため、基金残高が増加した。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・森林環境譲与税基金は、森林整備等の実施のため取崩しをしているが、新庁舎等整備事業の財源確保のため基金残高が増加している。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については、寄附者指定の各種事業に充当し活気あふれるまちづくりに資することができるよう、ふるさと応援寄付金の奨励事業を推進し自主財源の確保に努めるとともに、町財政の状況に応じた繰り入れ・積み立てを検討し、適切な運営を行っ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・公共施設整備基金は、公共施設の老朽化にともない、改修・改築等事業費の増嵩が見込まれるため、減少基調となることが想定される。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普通建設事業や病院事業への繰出しなどによる財源不足を補うため取崩しを行っているが、決算余剰金積立額が繰入額と同額であったため、残高に変更はない。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人口減少による税収減、主幹産業である一次産業の不調などにより、一般財源の確保が必要となることから、今後も繰り入れの実施により基金残高は減少基調となることが想定される。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今後予定している大型事業の元金償還を見据え増加している。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今後も町財政の状況に応じた繰り入れ・積み立てを検討し、適切な運営を行っていく。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16328099-E924-4070-814A-4DA0C78319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A8D13FC2-BF03-4FB5-954B-D967642ABD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id="{DE31BA9F-B153-46A5-A762-CB6E7FD50FC9}"/>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a:extLst>
            <a:ext uri="{FF2B5EF4-FFF2-40B4-BE49-F238E27FC236}">
              <a16:creationId xmlns:a16="http://schemas.microsoft.com/office/drawing/2014/main" id="{D89D17AC-7130-413B-96DD-14B4553022C7}"/>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ECB6459C-7D48-4F7E-9C4E-D6113B1E1F9D}"/>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a:extLst>
            <a:ext uri="{FF2B5EF4-FFF2-40B4-BE49-F238E27FC236}">
              <a16:creationId xmlns:a16="http://schemas.microsoft.com/office/drawing/2014/main" id="{0D68536D-3A78-4C23-BA69-FF25A0564246}"/>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8" name="正方形/長方形 7">
          <a:extLst>
            <a:ext uri="{FF2B5EF4-FFF2-40B4-BE49-F238E27FC236}">
              <a16:creationId xmlns:a16="http://schemas.microsoft.com/office/drawing/2014/main" id="{B6E3C015-77E2-46F5-AA28-1F3801002EB6}"/>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9" name="正方形/長方形 8">
          <a:extLst>
            <a:ext uri="{FF2B5EF4-FFF2-40B4-BE49-F238E27FC236}">
              <a16:creationId xmlns:a16="http://schemas.microsoft.com/office/drawing/2014/main" id="{0088F7CF-669F-4924-96C7-970E4F81D2A4}"/>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0" name="正方形/長方形 9">
          <a:extLst>
            <a:ext uri="{FF2B5EF4-FFF2-40B4-BE49-F238E27FC236}">
              <a16:creationId xmlns:a16="http://schemas.microsoft.com/office/drawing/2014/main" id="{69CCB39C-3A6E-48B2-BEE1-F963655F4009}"/>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1" name="正方形/長方形 10">
          <a:extLst>
            <a:ext uri="{FF2B5EF4-FFF2-40B4-BE49-F238E27FC236}">
              <a16:creationId xmlns:a16="http://schemas.microsoft.com/office/drawing/2014/main" id="{A1B0C3FF-4400-4921-A72F-DBB2FC3A13FD}"/>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a:extLst>
            <a:ext uri="{FF2B5EF4-FFF2-40B4-BE49-F238E27FC236}">
              <a16:creationId xmlns:a16="http://schemas.microsoft.com/office/drawing/2014/main" id="{186F2309-D460-4141-89EA-E50C9C9C2AF1}"/>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a:extLst>
            <a:ext uri="{FF2B5EF4-FFF2-40B4-BE49-F238E27FC236}">
              <a16:creationId xmlns:a16="http://schemas.microsoft.com/office/drawing/2014/main" id="{96A9101D-E494-4A48-8390-50372785E4C2}"/>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a:extLst>
            <a:ext uri="{FF2B5EF4-FFF2-40B4-BE49-F238E27FC236}">
              <a16:creationId xmlns:a16="http://schemas.microsoft.com/office/drawing/2014/main" id="{1B1C495A-C585-4DA0-AF94-EDD039D5BD23}"/>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a:extLst>
            <a:ext uri="{FF2B5EF4-FFF2-40B4-BE49-F238E27FC236}">
              <a16:creationId xmlns:a16="http://schemas.microsoft.com/office/drawing/2014/main" id="{AB9B0622-00D2-4780-A4B2-E6F5C99CB74D}"/>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北海道八雲町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a:extLst>
            <a:ext uri="{FF2B5EF4-FFF2-40B4-BE49-F238E27FC236}">
              <a16:creationId xmlns:a16="http://schemas.microsoft.com/office/drawing/2014/main" id="{D09D603E-8C1F-4035-A1F4-5F532015FEF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a:extLst>
            <a:ext uri="{FF2B5EF4-FFF2-40B4-BE49-F238E27FC236}">
              <a16:creationId xmlns:a16="http://schemas.microsoft.com/office/drawing/2014/main" id="{27837120-EE05-4AD9-AC78-8AB21679016E}"/>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a:extLst>
            <a:ext uri="{FF2B5EF4-FFF2-40B4-BE49-F238E27FC236}">
              <a16:creationId xmlns:a16="http://schemas.microsoft.com/office/drawing/2014/main" id="{6C18C456-B193-4B5A-9183-CE242DB00598}"/>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a:extLst>
            <a:ext uri="{FF2B5EF4-FFF2-40B4-BE49-F238E27FC236}">
              <a16:creationId xmlns:a16="http://schemas.microsoft.com/office/drawing/2014/main" id="{9BFDB5F7-2E7E-4EA3-96C6-4705E52EF655}"/>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a:extLst>
            <a:ext uri="{FF2B5EF4-FFF2-40B4-BE49-F238E27FC236}">
              <a16:creationId xmlns:a16="http://schemas.microsoft.com/office/drawing/2014/main" id="{3B49AB5A-7F1B-4960-A574-94B8BEC26789}"/>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a:extLst>
            <a:ext uri="{FF2B5EF4-FFF2-40B4-BE49-F238E27FC236}">
              <a16:creationId xmlns:a16="http://schemas.microsoft.com/office/drawing/2014/main" id="{4FAC526F-64AA-4304-BDC9-E506566031D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14,514
14,058
956.08
17,568,498
17,193,548
345,263
8,398,927
12,426,525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a:extLst>
            <a:ext uri="{FF2B5EF4-FFF2-40B4-BE49-F238E27FC236}">
              <a16:creationId xmlns:a16="http://schemas.microsoft.com/office/drawing/2014/main" id="{514D778E-4187-4AE8-B4B1-DC8733CC2CCB}"/>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a:extLst>
            <a:ext uri="{FF2B5EF4-FFF2-40B4-BE49-F238E27FC236}">
              <a16:creationId xmlns:a16="http://schemas.microsoft.com/office/drawing/2014/main" id="{C7DE1266-FB70-4967-8A23-E490C0B418E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a:extLst>
            <a:ext uri="{FF2B5EF4-FFF2-40B4-BE49-F238E27FC236}">
              <a16:creationId xmlns:a16="http://schemas.microsoft.com/office/drawing/2014/main" id="{FC12DB15-0F45-430E-96D7-75A9974DEB5E}"/>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a:extLst>
            <a:ext uri="{FF2B5EF4-FFF2-40B4-BE49-F238E27FC236}">
              <a16:creationId xmlns:a16="http://schemas.microsoft.com/office/drawing/2014/main" id="{A4FD29F2-9F52-4388-AB72-C0FA6152CE87}"/>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a:extLst>
            <a:ext uri="{FF2B5EF4-FFF2-40B4-BE49-F238E27FC236}">
              <a16:creationId xmlns:a16="http://schemas.microsoft.com/office/drawing/2014/main" id="{C1E1D5FB-1097-4DA1-B170-6133901DD427}"/>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a:extLst>
            <a:ext uri="{FF2B5EF4-FFF2-40B4-BE49-F238E27FC236}">
              <a16:creationId xmlns:a16="http://schemas.microsoft.com/office/drawing/2014/main" id="{E6129BDB-E41D-48BF-9970-F2713BEE963C}"/>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a:extLst>
            <a:ext uri="{FF2B5EF4-FFF2-40B4-BE49-F238E27FC236}">
              <a16:creationId xmlns:a16="http://schemas.microsoft.com/office/drawing/2014/main" id="{7DB8C852-6C08-46A7-B9CC-E083AB98525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a:extLst>
            <a:ext uri="{FF2B5EF4-FFF2-40B4-BE49-F238E27FC236}">
              <a16:creationId xmlns:a16="http://schemas.microsoft.com/office/drawing/2014/main" id="{F4EC0F5D-FF1B-46AE-8E9E-547B7773428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a:extLst>
            <a:ext uri="{FF2B5EF4-FFF2-40B4-BE49-F238E27FC236}">
              <a16:creationId xmlns:a16="http://schemas.microsoft.com/office/drawing/2014/main" id="{ED90293C-A454-4BAB-894B-4C92938EA326}"/>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a:extLst>
            <a:ext uri="{FF2B5EF4-FFF2-40B4-BE49-F238E27FC236}">
              <a16:creationId xmlns:a16="http://schemas.microsoft.com/office/drawing/2014/main" id="{4FD973BC-26B0-4CA2-8544-86C4E24E0303}"/>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a:extLst>
            <a:ext uri="{FF2B5EF4-FFF2-40B4-BE49-F238E27FC236}">
              <a16:creationId xmlns:a16="http://schemas.microsoft.com/office/drawing/2014/main" id="{E154790E-7F5E-4764-91FC-CC6E2C7DC80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a:extLst>
            <a:ext uri="{FF2B5EF4-FFF2-40B4-BE49-F238E27FC236}">
              <a16:creationId xmlns:a16="http://schemas.microsoft.com/office/drawing/2014/main" id="{C63751A3-C111-47EC-A535-5528C54B52D3}"/>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a:extLst>
            <a:ext uri="{FF2B5EF4-FFF2-40B4-BE49-F238E27FC236}">
              <a16:creationId xmlns:a16="http://schemas.microsoft.com/office/drawing/2014/main" id="{20BA512A-0E63-41F8-80EC-D8AE92FC70ED}"/>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a:extLst>
            <a:ext uri="{FF2B5EF4-FFF2-40B4-BE49-F238E27FC236}">
              <a16:creationId xmlns:a16="http://schemas.microsoft.com/office/drawing/2014/main" id="{EB739006-2F45-42E8-AF15-B1368D33C576}"/>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D6028EFA-551F-4886-93F2-476CEBD37F0F}"/>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a:extLst>
            <a:ext uri="{FF2B5EF4-FFF2-40B4-BE49-F238E27FC236}">
              <a16:creationId xmlns:a16="http://schemas.microsoft.com/office/drawing/2014/main" id="{392F0C06-7772-4DEE-8131-04A4A8EA0804}"/>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a:extLst>
            <a:ext uri="{FF2B5EF4-FFF2-40B4-BE49-F238E27FC236}">
              <a16:creationId xmlns:a16="http://schemas.microsoft.com/office/drawing/2014/main" id="{9D2B3B2B-A9C9-4904-A3C6-1C0F7B1C9869}"/>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a:extLst>
            <a:ext uri="{FF2B5EF4-FFF2-40B4-BE49-F238E27FC236}">
              <a16:creationId xmlns:a16="http://schemas.microsoft.com/office/drawing/2014/main" id="{D68B74B6-7758-40E4-8EB1-66838292965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a:extLst>
            <a:ext uri="{FF2B5EF4-FFF2-40B4-BE49-F238E27FC236}">
              <a16:creationId xmlns:a16="http://schemas.microsoft.com/office/drawing/2014/main" id="{14430E0A-B47E-40FE-BC7F-893003660F25}"/>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a:extLst>
            <a:ext uri="{FF2B5EF4-FFF2-40B4-BE49-F238E27FC236}">
              <a16:creationId xmlns:a16="http://schemas.microsoft.com/office/drawing/2014/main" id="{02663E0C-F8DA-465B-B2DA-5130542C9C4F}"/>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2" name="テキスト ボックス 41">
          <a:extLst>
            <a:ext uri="{FF2B5EF4-FFF2-40B4-BE49-F238E27FC236}">
              <a16:creationId xmlns:a16="http://schemas.microsoft.com/office/drawing/2014/main" id="{9C0FF01B-9BB2-4954-923B-F97EC6EC77A6}"/>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3" name="テキスト ボックス 42">
          <a:extLst>
            <a:ext uri="{FF2B5EF4-FFF2-40B4-BE49-F238E27FC236}">
              <a16:creationId xmlns:a16="http://schemas.microsoft.com/office/drawing/2014/main" id="{055CC716-0277-499A-BD45-BD8A0E1DFD3A}"/>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a:extLst>
            <a:ext uri="{FF2B5EF4-FFF2-40B4-BE49-F238E27FC236}">
              <a16:creationId xmlns:a16="http://schemas.microsoft.com/office/drawing/2014/main" id="{54C6CF9E-031F-4589-9ABD-9739EA0B577A}"/>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a:extLst>
            <a:ext uri="{FF2B5EF4-FFF2-40B4-BE49-F238E27FC236}">
              <a16:creationId xmlns:a16="http://schemas.microsoft.com/office/drawing/2014/main" id="{B85F1A4E-2D90-4654-B1FD-F2A8A338F9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a:extLst>
            <a:ext uri="{FF2B5EF4-FFF2-40B4-BE49-F238E27FC236}">
              <a16:creationId xmlns:a16="http://schemas.microsoft.com/office/drawing/2014/main" id="{A17962B5-E98B-426E-8C2F-FDCFE0DA5403}"/>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a:extLst>
            <a:ext uri="{FF2B5EF4-FFF2-40B4-BE49-F238E27FC236}">
              <a16:creationId xmlns:a16="http://schemas.microsoft.com/office/drawing/2014/main" id="{8AC48CF4-39F3-4EB5-819F-EA4B032A747E}"/>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a:extLst>
            <a:ext uri="{FF2B5EF4-FFF2-40B4-BE49-F238E27FC236}">
              <a16:creationId xmlns:a16="http://schemas.microsoft.com/office/drawing/2014/main" id="{A6FAAD15-F208-4F5A-9BAF-43DB3C8BDBF7}"/>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a:extLst>
            <a:ext uri="{FF2B5EF4-FFF2-40B4-BE49-F238E27FC236}">
              <a16:creationId xmlns:a16="http://schemas.microsoft.com/office/drawing/2014/main" id="{D0FFA644-6C29-48B1-848B-79F7CAF4B97F}"/>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a:extLst>
            <a:ext uri="{FF2B5EF4-FFF2-40B4-BE49-F238E27FC236}">
              <a16:creationId xmlns:a16="http://schemas.microsoft.com/office/drawing/2014/main" id="{521E98AE-BEED-461C-87A1-DC1BDB33765D}"/>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a:extLst>
            <a:ext uri="{FF2B5EF4-FFF2-40B4-BE49-F238E27FC236}">
              <a16:creationId xmlns:a16="http://schemas.microsoft.com/office/drawing/2014/main" id="{5E67C69B-617B-4D9A-9FA9-3337D106D7F4}"/>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a:extLst>
            <a:ext uri="{FF2B5EF4-FFF2-40B4-BE49-F238E27FC236}">
              <a16:creationId xmlns:a16="http://schemas.microsoft.com/office/drawing/2014/main" id="{AFDFEBDF-F39A-4A6F-AB41-2D27B8758BB9}"/>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a:extLst>
            <a:ext uri="{FF2B5EF4-FFF2-40B4-BE49-F238E27FC236}">
              <a16:creationId xmlns:a16="http://schemas.microsoft.com/office/drawing/2014/main" id="{89109891-3397-4E0D-B12E-E5333A80EABB}"/>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a:extLst>
            <a:ext uri="{FF2B5EF4-FFF2-40B4-BE49-F238E27FC236}">
              <a16:creationId xmlns:a16="http://schemas.microsoft.com/office/drawing/2014/main" id="{1B664572-C7F8-4ED3-BD55-0384949D1C22}"/>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a:extLst>
            <a:ext uri="{FF2B5EF4-FFF2-40B4-BE49-F238E27FC236}">
              <a16:creationId xmlns:a16="http://schemas.microsoft.com/office/drawing/2014/main" id="{D1B2CC2F-8025-4F8C-9776-79DA1E4A9F6C}"/>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a:extLst>
            <a:ext uri="{FF2B5EF4-FFF2-40B4-BE49-F238E27FC236}">
              <a16:creationId xmlns:a16="http://schemas.microsoft.com/office/drawing/2014/main" id="{1E78406D-FFA6-4646-BC9A-E4DFAFC834CC}"/>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年度の有形固定資産減価償却率は６</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％であり、類似団体平均と比較して１．</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２</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ポイント下回っているものの、昨年度比較で１．</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ポイント上昇している。今後も公共施設の老朽化に伴い比率の上昇が予想されるため、長期的な視点による公共施設の更新・統廃合・長寿命化の計画的な実施により、財政負担の軽減・平準化に努める。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7" name="テキスト ボックス 56">
          <a:extLst>
            <a:ext uri="{FF2B5EF4-FFF2-40B4-BE49-F238E27FC236}">
              <a16:creationId xmlns:a16="http://schemas.microsoft.com/office/drawing/2014/main" id="{63818754-F135-4FE6-8E83-D4A231B81915}"/>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id="{766C0876-675A-4ACB-B8B5-DEF1B8B9C32B}"/>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9" name="テキスト ボックス 58">
          <a:extLst>
            <a:ext uri="{FF2B5EF4-FFF2-40B4-BE49-F238E27FC236}">
              <a16:creationId xmlns:a16="http://schemas.microsoft.com/office/drawing/2014/main" id="{A33CF5DA-F349-4CF9-883E-1103D8C731A3}"/>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0" name="直線コネクタ 59">
          <a:extLst>
            <a:ext uri="{FF2B5EF4-FFF2-40B4-BE49-F238E27FC236}">
              <a16:creationId xmlns:a16="http://schemas.microsoft.com/office/drawing/2014/main" id="{155955EA-DB08-42E0-B925-5A678217E8D7}"/>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1" name="テキスト ボックス 60">
          <a:extLst>
            <a:ext uri="{FF2B5EF4-FFF2-40B4-BE49-F238E27FC236}">
              <a16:creationId xmlns:a16="http://schemas.microsoft.com/office/drawing/2014/main" id="{EF56034F-EE42-49CE-A385-520775E6EAC3}"/>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2" name="直線コネクタ 61">
          <a:extLst>
            <a:ext uri="{FF2B5EF4-FFF2-40B4-BE49-F238E27FC236}">
              <a16:creationId xmlns:a16="http://schemas.microsoft.com/office/drawing/2014/main" id="{D93DD7DD-FFA4-47D2-BA18-B4BC37DFC1C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3" name="テキスト ボックス 62">
          <a:extLst>
            <a:ext uri="{FF2B5EF4-FFF2-40B4-BE49-F238E27FC236}">
              <a16:creationId xmlns:a16="http://schemas.microsoft.com/office/drawing/2014/main" id="{0D162C00-C91C-4786-8C32-E25D02A67FE7}"/>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4" name="直線コネクタ 63">
          <a:extLst>
            <a:ext uri="{FF2B5EF4-FFF2-40B4-BE49-F238E27FC236}">
              <a16:creationId xmlns:a16="http://schemas.microsoft.com/office/drawing/2014/main" id="{AA290383-C6A1-4B3F-BD80-C800019D5327}"/>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5" name="テキスト ボックス 64">
          <a:extLst>
            <a:ext uri="{FF2B5EF4-FFF2-40B4-BE49-F238E27FC236}">
              <a16:creationId xmlns:a16="http://schemas.microsoft.com/office/drawing/2014/main" id="{76E6C492-1111-4242-811A-A7B085163F0B}"/>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6" name="直線コネクタ 65">
          <a:extLst>
            <a:ext uri="{FF2B5EF4-FFF2-40B4-BE49-F238E27FC236}">
              <a16:creationId xmlns:a16="http://schemas.microsoft.com/office/drawing/2014/main" id="{9FB8E65E-6E91-4F15-B8E2-82FB222304CF}"/>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7" name="テキスト ボックス 66">
          <a:extLst>
            <a:ext uri="{FF2B5EF4-FFF2-40B4-BE49-F238E27FC236}">
              <a16:creationId xmlns:a16="http://schemas.microsoft.com/office/drawing/2014/main" id="{12E35479-5D1B-4C22-A238-C45F7E326DE7}"/>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8" name="直線コネクタ 67">
          <a:extLst>
            <a:ext uri="{FF2B5EF4-FFF2-40B4-BE49-F238E27FC236}">
              <a16:creationId xmlns:a16="http://schemas.microsoft.com/office/drawing/2014/main" id="{7014854D-B63A-465D-A1FC-5F3348F0DA22}"/>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9" name="テキスト ボックス 68">
          <a:extLst>
            <a:ext uri="{FF2B5EF4-FFF2-40B4-BE49-F238E27FC236}">
              <a16:creationId xmlns:a16="http://schemas.microsoft.com/office/drawing/2014/main" id="{D49C4407-38CD-4EEC-BCCD-76CE2D6F14CA}"/>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88638AD5-B1A6-411A-B4D3-EF7FCE470221}"/>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E2BFFA9A-1BA6-4F74-891E-DCE1C002318E}"/>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5C77A6B4-46EB-4047-99E0-D1756F7C5CD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120862</xdr:rowOff>
    </xdr:from>
    <xdr:to>
      <xdr:col>23</xdr:col>
      <xdr:colOff>85090</xdr:colOff>
      <xdr:row>35</xdr:row>
      <xdr:rowOff>44662</xdr:rowOff>
    </xdr:to>
    <xdr:cxnSp macro="">
      <xdr:nvCxnSpPr>
        <xdr:cNvPr id="73" name="直線コネクタ 72">
          <a:extLst>
            <a:ext uri="{FF2B5EF4-FFF2-40B4-BE49-F238E27FC236}">
              <a16:creationId xmlns:a16="http://schemas.microsoft.com/office/drawing/2014/main" id="{0B74A5DF-FF9B-4BA0-8E8A-1F632CF3703C}"/>
            </a:ext>
          </a:extLst>
        </xdr:cNvPr>
        <xdr:cNvCxnSpPr/>
      </xdr:nvCxnSpPr>
      <xdr:spPr>
        <a:xfrm flipV="1">
          <a:off x="4760595" y="5521537"/>
          <a:ext cx="127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48489</xdr:rowOff>
    </xdr:from>
    <xdr:ext cx="405111" cy="259045"/>
    <xdr:sp macro="" textlink="">
      <xdr:nvSpPr>
        <xdr:cNvPr id="74" name="有形固定資産減価償却率最小値テキスト">
          <a:extLst>
            <a:ext uri="{FF2B5EF4-FFF2-40B4-BE49-F238E27FC236}">
              <a16:creationId xmlns:a16="http://schemas.microsoft.com/office/drawing/2014/main" id="{B85A3187-ECFC-4569-B753-E10F45D2E8D6}"/>
            </a:ext>
          </a:extLst>
        </xdr:cNvPr>
        <xdr:cNvSpPr txBox="1"/>
      </xdr:nvSpPr>
      <xdr:spPr>
        <a:xfrm>
          <a:off x="4813300" y="6820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44662</xdr:rowOff>
    </xdr:from>
    <xdr:to>
      <xdr:col>23</xdr:col>
      <xdr:colOff>174625</xdr:colOff>
      <xdr:row>35</xdr:row>
      <xdr:rowOff>44662</xdr:rowOff>
    </xdr:to>
    <xdr:cxnSp macro="">
      <xdr:nvCxnSpPr>
        <xdr:cNvPr id="75" name="直線コネクタ 74">
          <a:extLst>
            <a:ext uri="{FF2B5EF4-FFF2-40B4-BE49-F238E27FC236}">
              <a16:creationId xmlns:a16="http://schemas.microsoft.com/office/drawing/2014/main" id="{26AA52E6-05BE-43FF-97E9-F762A33F21C6}"/>
            </a:ext>
          </a:extLst>
        </xdr:cNvPr>
        <xdr:cNvCxnSpPr/>
      </xdr:nvCxnSpPr>
      <xdr:spPr>
        <a:xfrm>
          <a:off x="4673600" y="6816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67539</xdr:rowOff>
    </xdr:from>
    <xdr:ext cx="405111" cy="259045"/>
    <xdr:sp macro="" textlink="">
      <xdr:nvSpPr>
        <xdr:cNvPr id="76" name="有形固定資産減価償却率最大値テキスト">
          <a:extLst>
            <a:ext uri="{FF2B5EF4-FFF2-40B4-BE49-F238E27FC236}">
              <a16:creationId xmlns:a16="http://schemas.microsoft.com/office/drawing/2014/main" id="{82A0E778-32F5-4EB1-9379-42B0C26819BD}"/>
            </a:ext>
          </a:extLst>
        </xdr:cNvPr>
        <xdr:cNvSpPr txBox="1"/>
      </xdr:nvSpPr>
      <xdr:spPr>
        <a:xfrm>
          <a:off x="4813300" y="5296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120862</xdr:rowOff>
    </xdr:from>
    <xdr:to>
      <xdr:col>23</xdr:col>
      <xdr:colOff>174625</xdr:colOff>
      <xdr:row>27</xdr:row>
      <xdr:rowOff>120862</xdr:rowOff>
    </xdr:to>
    <xdr:cxnSp macro="">
      <xdr:nvCxnSpPr>
        <xdr:cNvPr id="77" name="直線コネクタ 76">
          <a:extLst>
            <a:ext uri="{FF2B5EF4-FFF2-40B4-BE49-F238E27FC236}">
              <a16:creationId xmlns:a16="http://schemas.microsoft.com/office/drawing/2014/main" id="{D5A5BC98-B266-486F-95E1-4A8B2BC02ED7}"/>
            </a:ext>
          </a:extLst>
        </xdr:cNvPr>
        <xdr:cNvCxnSpPr/>
      </xdr:nvCxnSpPr>
      <xdr:spPr>
        <a:xfrm>
          <a:off x="4673600" y="5521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75159</xdr:rowOff>
    </xdr:from>
    <xdr:ext cx="405111" cy="259045"/>
    <xdr:sp macro="" textlink="">
      <xdr:nvSpPr>
        <xdr:cNvPr id="78" name="有形固定資産減価償却率平均値テキスト">
          <a:extLst>
            <a:ext uri="{FF2B5EF4-FFF2-40B4-BE49-F238E27FC236}">
              <a16:creationId xmlns:a16="http://schemas.microsoft.com/office/drawing/2014/main" id="{DBAD9AC1-5712-4F6B-BE0F-725C71CEF7F6}"/>
            </a:ext>
          </a:extLst>
        </xdr:cNvPr>
        <xdr:cNvSpPr txBox="1"/>
      </xdr:nvSpPr>
      <xdr:spPr>
        <a:xfrm>
          <a:off x="4813300" y="616163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96732</xdr:rowOff>
    </xdr:from>
    <xdr:to>
      <xdr:col>23</xdr:col>
      <xdr:colOff>136525</xdr:colOff>
      <xdr:row>32</xdr:row>
      <xdr:rowOff>26882</xdr:rowOff>
    </xdr:to>
    <xdr:sp macro="" textlink="">
      <xdr:nvSpPr>
        <xdr:cNvPr id="79" name="フローチャート: 判断 78">
          <a:extLst>
            <a:ext uri="{FF2B5EF4-FFF2-40B4-BE49-F238E27FC236}">
              <a16:creationId xmlns:a16="http://schemas.microsoft.com/office/drawing/2014/main" id="{90E0D4DE-2925-4871-BEE0-702AF7FFB7FE}"/>
            </a:ext>
          </a:extLst>
        </xdr:cNvPr>
        <xdr:cNvSpPr/>
      </xdr:nvSpPr>
      <xdr:spPr>
        <a:xfrm>
          <a:off x="4711700" y="6183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39158</xdr:rowOff>
    </xdr:from>
    <xdr:to>
      <xdr:col>19</xdr:col>
      <xdr:colOff>187325</xdr:colOff>
      <xdr:row>31</xdr:row>
      <xdr:rowOff>140758</xdr:rowOff>
    </xdr:to>
    <xdr:sp macro="" textlink="">
      <xdr:nvSpPr>
        <xdr:cNvPr id="80" name="フローチャート: 判断 79">
          <a:extLst>
            <a:ext uri="{FF2B5EF4-FFF2-40B4-BE49-F238E27FC236}">
              <a16:creationId xmlns:a16="http://schemas.microsoft.com/office/drawing/2014/main" id="{9817B43F-2EDB-42CD-84B3-7C86FB552900}"/>
            </a:ext>
          </a:extLst>
        </xdr:cNvPr>
        <xdr:cNvSpPr/>
      </xdr:nvSpPr>
      <xdr:spPr>
        <a:xfrm>
          <a:off x="4000500" y="6125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95462</xdr:rowOff>
    </xdr:from>
    <xdr:to>
      <xdr:col>15</xdr:col>
      <xdr:colOff>187325</xdr:colOff>
      <xdr:row>31</xdr:row>
      <xdr:rowOff>25612</xdr:rowOff>
    </xdr:to>
    <xdr:sp macro="" textlink="">
      <xdr:nvSpPr>
        <xdr:cNvPr id="81" name="フローチャート: 判断 80">
          <a:extLst>
            <a:ext uri="{FF2B5EF4-FFF2-40B4-BE49-F238E27FC236}">
              <a16:creationId xmlns:a16="http://schemas.microsoft.com/office/drawing/2014/main" id="{E93C9A3F-D385-4CF2-B90D-04B2E8E993F3}"/>
            </a:ext>
          </a:extLst>
        </xdr:cNvPr>
        <xdr:cNvSpPr/>
      </xdr:nvSpPr>
      <xdr:spPr>
        <a:xfrm>
          <a:off x="3238500" y="6010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130175</xdr:rowOff>
    </xdr:from>
    <xdr:to>
      <xdr:col>11</xdr:col>
      <xdr:colOff>187325</xdr:colOff>
      <xdr:row>30</xdr:row>
      <xdr:rowOff>60325</xdr:rowOff>
    </xdr:to>
    <xdr:sp macro="" textlink="">
      <xdr:nvSpPr>
        <xdr:cNvPr id="82" name="フローチャート: 判断 81">
          <a:extLst>
            <a:ext uri="{FF2B5EF4-FFF2-40B4-BE49-F238E27FC236}">
              <a16:creationId xmlns:a16="http://schemas.microsoft.com/office/drawing/2014/main" id="{4E9C5064-7C15-4A15-8074-72F5B8BE1E45}"/>
            </a:ext>
          </a:extLst>
        </xdr:cNvPr>
        <xdr:cNvSpPr/>
      </xdr:nvSpPr>
      <xdr:spPr>
        <a:xfrm>
          <a:off x="2476500" y="587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128905</xdr:rowOff>
    </xdr:from>
    <xdr:to>
      <xdr:col>7</xdr:col>
      <xdr:colOff>187325</xdr:colOff>
      <xdr:row>29</xdr:row>
      <xdr:rowOff>59055</xdr:rowOff>
    </xdr:to>
    <xdr:sp macro="" textlink="">
      <xdr:nvSpPr>
        <xdr:cNvPr id="83" name="フローチャート: 判断 82">
          <a:extLst>
            <a:ext uri="{FF2B5EF4-FFF2-40B4-BE49-F238E27FC236}">
              <a16:creationId xmlns:a16="http://schemas.microsoft.com/office/drawing/2014/main" id="{5FA79945-B184-4681-B0D7-51D9220454ED}"/>
            </a:ext>
          </a:extLst>
        </xdr:cNvPr>
        <xdr:cNvSpPr/>
      </xdr:nvSpPr>
      <xdr:spPr>
        <a:xfrm>
          <a:off x="1714500" y="570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BA140165-A279-48B2-986B-8FC05F328F5F}"/>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EB052540-1797-4DD4-9158-2959BD7BD2E6}"/>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FE10220B-5C43-477F-9528-2A696FB7D983}"/>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524C93E8-B0D1-4985-A721-07E43C6BE212}"/>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9AA381FE-666F-4B6F-977D-F0975E45B426}"/>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10372</xdr:rowOff>
    </xdr:from>
    <xdr:to>
      <xdr:col>23</xdr:col>
      <xdr:colOff>136525</xdr:colOff>
      <xdr:row>31</xdr:row>
      <xdr:rowOff>111972</xdr:rowOff>
    </xdr:to>
    <xdr:sp macro="" textlink="">
      <xdr:nvSpPr>
        <xdr:cNvPr id="89" name="楕円 88">
          <a:extLst>
            <a:ext uri="{FF2B5EF4-FFF2-40B4-BE49-F238E27FC236}">
              <a16:creationId xmlns:a16="http://schemas.microsoft.com/office/drawing/2014/main" id="{C85626EB-E95A-41AA-9667-BA8EE5B229B8}"/>
            </a:ext>
          </a:extLst>
        </xdr:cNvPr>
        <xdr:cNvSpPr/>
      </xdr:nvSpPr>
      <xdr:spPr>
        <a:xfrm>
          <a:off x="4711700" y="6096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33249</xdr:rowOff>
    </xdr:from>
    <xdr:ext cx="405111" cy="259045"/>
    <xdr:sp macro="" textlink="">
      <xdr:nvSpPr>
        <xdr:cNvPr id="90" name="有形固定資産減価償却率該当値テキスト">
          <a:extLst>
            <a:ext uri="{FF2B5EF4-FFF2-40B4-BE49-F238E27FC236}">
              <a16:creationId xmlns:a16="http://schemas.microsoft.com/office/drawing/2014/main" id="{20819F53-DAAE-4810-A208-D50C83F92B92}"/>
            </a:ext>
          </a:extLst>
        </xdr:cNvPr>
        <xdr:cNvSpPr txBox="1"/>
      </xdr:nvSpPr>
      <xdr:spPr>
        <a:xfrm>
          <a:off x="4813300" y="59482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66675</xdr:rowOff>
    </xdr:from>
    <xdr:to>
      <xdr:col>19</xdr:col>
      <xdr:colOff>187325</xdr:colOff>
      <xdr:row>30</xdr:row>
      <xdr:rowOff>168275</xdr:rowOff>
    </xdr:to>
    <xdr:sp macro="" textlink="">
      <xdr:nvSpPr>
        <xdr:cNvPr id="91" name="楕円 90">
          <a:extLst>
            <a:ext uri="{FF2B5EF4-FFF2-40B4-BE49-F238E27FC236}">
              <a16:creationId xmlns:a16="http://schemas.microsoft.com/office/drawing/2014/main" id="{2CB0141B-59A9-4438-9F36-58B179964CD2}"/>
            </a:ext>
          </a:extLst>
        </xdr:cNvPr>
        <xdr:cNvSpPr/>
      </xdr:nvSpPr>
      <xdr:spPr>
        <a:xfrm>
          <a:off x="4000500" y="598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117475</xdr:rowOff>
    </xdr:from>
    <xdr:to>
      <xdr:col>23</xdr:col>
      <xdr:colOff>85725</xdr:colOff>
      <xdr:row>31</xdr:row>
      <xdr:rowOff>61172</xdr:rowOff>
    </xdr:to>
    <xdr:cxnSp macro="">
      <xdr:nvCxnSpPr>
        <xdr:cNvPr id="92" name="直線コネクタ 91">
          <a:extLst>
            <a:ext uri="{FF2B5EF4-FFF2-40B4-BE49-F238E27FC236}">
              <a16:creationId xmlns:a16="http://schemas.microsoft.com/office/drawing/2014/main" id="{05893F92-9032-4568-8701-740CCDD71F07}"/>
            </a:ext>
          </a:extLst>
        </xdr:cNvPr>
        <xdr:cNvCxnSpPr/>
      </xdr:nvCxnSpPr>
      <xdr:spPr>
        <a:xfrm>
          <a:off x="4051300" y="6032500"/>
          <a:ext cx="711200" cy="115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137372</xdr:rowOff>
    </xdr:from>
    <xdr:to>
      <xdr:col>15</xdr:col>
      <xdr:colOff>187325</xdr:colOff>
      <xdr:row>30</xdr:row>
      <xdr:rowOff>67522</xdr:rowOff>
    </xdr:to>
    <xdr:sp macro="" textlink="">
      <xdr:nvSpPr>
        <xdr:cNvPr id="93" name="楕円 92">
          <a:extLst>
            <a:ext uri="{FF2B5EF4-FFF2-40B4-BE49-F238E27FC236}">
              <a16:creationId xmlns:a16="http://schemas.microsoft.com/office/drawing/2014/main" id="{49FB353F-E690-49C2-95FF-956AD6F35031}"/>
            </a:ext>
          </a:extLst>
        </xdr:cNvPr>
        <xdr:cNvSpPr/>
      </xdr:nvSpPr>
      <xdr:spPr>
        <a:xfrm>
          <a:off x="3238500" y="5880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16722</xdr:rowOff>
    </xdr:from>
    <xdr:to>
      <xdr:col>19</xdr:col>
      <xdr:colOff>136525</xdr:colOff>
      <xdr:row>30</xdr:row>
      <xdr:rowOff>117475</xdr:rowOff>
    </xdr:to>
    <xdr:cxnSp macro="">
      <xdr:nvCxnSpPr>
        <xdr:cNvPr id="94" name="直線コネクタ 93">
          <a:extLst>
            <a:ext uri="{FF2B5EF4-FFF2-40B4-BE49-F238E27FC236}">
              <a16:creationId xmlns:a16="http://schemas.microsoft.com/office/drawing/2014/main" id="{27FAA364-1D49-4507-8DC1-8E53E5996034}"/>
            </a:ext>
          </a:extLst>
        </xdr:cNvPr>
        <xdr:cNvCxnSpPr/>
      </xdr:nvCxnSpPr>
      <xdr:spPr>
        <a:xfrm>
          <a:off x="3289300" y="5931747"/>
          <a:ext cx="762000" cy="100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22225</xdr:rowOff>
    </xdr:from>
    <xdr:to>
      <xdr:col>11</xdr:col>
      <xdr:colOff>187325</xdr:colOff>
      <xdr:row>29</xdr:row>
      <xdr:rowOff>123825</xdr:rowOff>
    </xdr:to>
    <xdr:sp macro="" textlink="">
      <xdr:nvSpPr>
        <xdr:cNvPr id="95" name="楕円 94">
          <a:extLst>
            <a:ext uri="{FF2B5EF4-FFF2-40B4-BE49-F238E27FC236}">
              <a16:creationId xmlns:a16="http://schemas.microsoft.com/office/drawing/2014/main" id="{5384FA30-00C0-41C5-8533-93065EFD34EA}"/>
            </a:ext>
          </a:extLst>
        </xdr:cNvPr>
        <xdr:cNvSpPr/>
      </xdr:nvSpPr>
      <xdr:spPr>
        <a:xfrm>
          <a:off x="2476500" y="576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73025</xdr:rowOff>
    </xdr:from>
    <xdr:to>
      <xdr:col>15</xdr:col>
      <xdr:colOff>136525</xdr:colOff>
      <xdr:row>30</xdr:row>
      <xdr:rowOff>16722</xdr:rowOff>
    </xdr:to>
    <xdr:cxnSp macro="">
      <xdr:nvCxnSpPr>
        <xdr:cNvPr id="96" name="直線コネクタ 95">
          <a:extLst>
            <a:ext uri="{FF2B5EF4-FFF2-40B4-BE49-F238E27FC236}">
              <a16:creationId xmlns:a16="http://schemas.microsoft.com/office/drawing/2014/main" id="{913C093E-AB51-4D38-9CAB-36A6EE9116BB}"/>
            </a:ext>
          </a:extLst>
        </xdr:cNvPr>
        <xdr:cNvCxnSpPr/>
      </xdr:nvCxnSpPr>
      <xdr:spPr>
        <a:xfrm>
          <a:off x="2527300" y="5816600"/>
          <a:ext cx="762000" cy="115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56938</xdr:rowOff>
    </xdr:from>
    <xdr:to>
      <xdr:col>7</xdr:col>
      <xdr:colOff>187325</xdr:colOff>
      <xdr:row>28</xdr:row>
      <xdr:rowOff>158538</xdr:rowOff>
    </xdr:to>
    <xdr:sp macro="" textlink="">
      <xdr:nvSpPr>
        <xdr:cNvPr id="97" name="楕円 96">
          <a:extLst>
            <a:ext uri="{FF2B5EF4-FFF2-40B4-BE49-F238E27FC236}">
              <a16:creationId xmlns:a16="http://schemas.microsoft.com/office/drawing/2014/main" id="{DED24F69-0C4E-40A1-BE52-1BD4E3FB2BE3}"/>
            </a:ext>
          </a:extLst>
        </xdr:cNvPr>
        <xdr:cNvSpPr/>
      </xdr:nvSpPr>
      <xdr:spPr>
        <a:xfrm>
          <a:off x="1714500" y="5629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107738</xdr:rowOff>
    </xdr:from>
    <xdr:to>
      <xdr:col>11</xdr:col>
      <xdr:colOff>136525</xdr:colOff>
      <xdr:row>29</xdr:row>
      <xdr:rowOff>73025</xdr:rowOff>
    </xdr:to>
    <xdr:cxnSp macro="">
      <xdr:nvCxnSpPr>
        <xdr:cNvPr id="98" name="直線コネクタ 97">
          <a:extLst>
            <a:ext uri="{FF2B5EF4-FFF2-40B4-BE49-F238E27FC236}">
              <a16:creationId xmlns:a16="http://schemas.microsoft.com/office/drawing/2014/main" id="{06113AD6-5A6E-4132-8E0C-BEA7E2BECF65}"/>
            </a:ext>
          </a:extLst>
        </xdr:cNvPr>
        <xdr:cNvCxnSpPr/>
      </xdr:nvCxnSpPr>
      <xdr:spPr>
        <a:xfrm>
          <a:off x="1765300" y="5679863"/>
          <a:ext cx="762000" cy="136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131885</xdr:rowOff>
    </xdr:from>
    <xdr:ext cx="405111" cy="259045"/>
    <xdr:sp macro="" textlink="">
      <xdr:nvSpPr>
        <xdr:cNvPr id="99" name="n_1aveValue有形固定資産減価償却率">
          <a:extLst>
            <a:ext uri="{FF2B5EF4-FFF2-40B4-BE49-F238E27FC236}">
              <a16:creationId xmlns:a16="http://schemas.microsoft.com/office/drawing/2014/main" id="{83F0F665-C159-49C7-A6EC-10B5017B56DB}"/>
            </a:ext>
          </a:extLst>
        </xdr:cNvPr>
        <xdr:cNvSpPr txBox="1"/>
      </xdr:nvSpPr>
      <xdr:spPr>
        <a:xfrm>
          <a:off x="3836044" y="6218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16739</xdr:rowOff>
    </xdr:from>
    <xdr:ext cx="405111" cy="259045"/>
    <xdr:sp macro="" textlink="">
      <xdr:nvSpPr>
        <xdr:cNvPr id="100" name="n_2aveValue有形固定資産減価償却率">
          <a:extLst>
            <a:ext uri="{FF2B5EF4-FFF2-40B4-BE49-F238E27FC236}">
              <a16:creationId xmlns:a16="http://schemas.microsoft.com/office/drawing/2014/main" id="{9EBAC6A5-D73E-4C39-9030-14AB5C3D9516}"/>
            </a:ext>
          </a:extLst>
        </xdr:cNvPr>
        <xdr:cNvSpPr txBox="1"/>
      </xdr:nvSpPr>
      <xdr:spPr>
        <a:xfrm>
          <a:off x="3086744" y="6103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51452</xdr:rowOff>
    </xdr:from>
    <xdr:ext cx="405111" cy="259045"/>
    <xdr:sp macro="" textlink="">
      <xdr:nvSpPr>
        <xdr:cNvPr id="101" name="n_3aveValue有形固定資産減価償却率">
          <a:extLst>
            <a:ext uri="{FF2B5EF4-FFF2-40B4-BE49-F238E27FC236}">
              <a16:creationId xmlns:a16="http://schemas.microsoft.com/office/drawing/2014/main" id="{27016D29-3AF9-475A-9A50-3ECC7EC845E0}"/>
            </a:ext>
          </a:extLst>
        </xdr:cNvPr>
        <xdr:cNvSpPr txBox="1"/>
      </xdr:nvSpPr>
      <xdr:spPr>
        <a:xfrm>
          <a:off x="2324744" y="5966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50182</xdr:rowOff>
    </xdr:from>
    <xdr:ext cx="405111" cy="259045"/>
    <xdr:sp macro="" textlink="">
      <xdr:nvSpPr>
        <xdr:cNvPr id="102" name="n_4aveValue有形固定資産減価償却率">
          <a:extLst>
            <a:ext uri="{FF2B5EF4-FFF2-40B4-BE49-F238E27FC236}">
              <a16:creationId xmlns:a16="http://schemas.microsoft.com/office/drawing/2014/main" id="{F68C61AB-977D-4BBA-B5E9-CFBA9892F222}"/>
            </a:ext>
          </a:extLst>
        </xdr:cNvPr>
        <xdr:cNvSpPr txBox="1"/>
      </xdr:nvSpPr>
      <xdr:spPr>
        <a:xfrm>
          <a:off x="1562744" y="579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13352</xdr:rowOff>
    </xdr:from>
    <xdr:ext cx="405111" cy="259045"/>
    <xdr:sp macro="" textlink="">
      <xdr:nvSpPr>
        <xdr:cNvPr id="103" name="n_1mainValue有形固定資産減価償却率">
          <a:extLst>
            <a:ext uri="{FF2B5EF4-FFF2-40B4-BE49-F238E27FC236}">
              <a16:creationId xmlns:a16="http://schemas.microsoft.com/office/drawing/2014/main" id="{E0571BA0-EB91-4CA3-B1FA-5E84FD9B1DE9}"/>
            </a:ext>
          </a:extLst>
        </xdr:cNvPr>
        <xdr:cNvSpPr txBox="1"/>
      </xdr:nvSpPr>
      <xdr:spPr>
        <a:xfrm>
          <a:off x="3836044" y="5756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84049</xdr:rowOff>
    </xdr:from>
    <xdr:ext cx="405111" cy="259045"/>
    <xdr:sp macro="" textlink="">
      <xdr:nvSpPr>
        <xdr:cNvPr id="104" name="n_2mainValue有形固定資産減価償却率">
          <a:extLst>
            <a:ext uri="{FF2B5EF4-FFF2-40B4-BE49-F238E27FC236}">
              <a16:creationId xmlns:a16="http://schemas.microsoft.com/office/drawing/2014/main" id="{1D34F9F6-6CDF-45C1-85B1-04BDE313522A}"/>
            </a:ext>
          </a:extLst>
        </xdr:cNvPr>
        <xdr:cNvSpPr txBox="1"/>
      </xdr:nvSpPr>
      <xdr:spPr>
        <a:xfrm>
          <a:off x="3086744" y="5656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140352</xdr:rowOff>
    </xdr:from>
    <xdr:ext cx="405111" cy="259045"/>
    <xdr:sp macro="" textlink="">
      <xdr:nvSpPr>
        <xdr:cNvPr id="105" name="n_3mainValue有形固定資産減価償却率">
          <a:extLst>
            <a:ext uri="{FF2B5EF4-FFF2-40B4-BE49-F238E27FC236}">
              <a16:creationId xmlns:a16="http://schemas.microsoft.com/office/drawing/2014/main" id="{911E3FF9-AF08-4E9E-B443-2E2732CCF5F6}"/>
            </a:ext>
          </a:extLst>
        </xdr:cNvPr>
        <xdr:cNvSpPr txBox="1"/>
      </xdr:nvSpPr>
      <xdr:spPr>
        <a:xfrm>
          <a:off x="2324744" y="5541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3615</xdr:rowOff>
    </xdr:from>
    <xdr:ext cx="405111" cy="259045"/>
    <xdr:sp macro="" textlink="">
      <xdr:nvSpPr>
        <xdr:cNvPr id="106" name="n_4mainValue有形固定資産減価償却率">
          <a:extLst>
            <a:ext uri="{FF2B5EF4-FFF2-40B4-BE49-F238E27FC236}">
              <a16:creationId xmlns:a16="http://schemas.microsoft.com/office/drawing/2014/main" id="{89C9EA4C-1BAA-41CF-B87D-74901689930A}"/>
            </a:ext>
          </a:extLst>
        </xdr:cNvPr>
        <xdr:cNvSpPr txBox="1"/>
      </xdr:nvSpPr>
      <xdr:spPr>
        <a:xfrm>
          <a:off x="1562744" y="5404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C0A1FA77-5148-4BD9-8525-9E87A75458C5}"/>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DF0FE759-6FE6-454D-ACD5-89D80EEBF10D}"/>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2B4FC2EF-4A4B-4386-9B75-6A7AB8EEBD18}"/>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[ 191.5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B29756E8-F231-444B-8936-B4223F8CECC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E6721853-8428-4E92-8738-968063E78A0B}"/>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AAA9E00A-5E27-4F70-84E2-639C0C0AC53C}"/>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D6DBA292-627A-45FF-AD54-2FC45B0B9617}"/>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A8F90FD8-0A7C-45D0-8D55-03209553711C}"/>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58F4AE32-6E37-49F3-A9BC-1EDD9AC4BFB5}"/>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090D3AB3-F518-4A94-B772-C4B178AC1598}"/>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4CAE7B27-765E-45AE-8ED2-CEE5D69B5F0F}"/>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FFC217B3-AC59-4AB2-B278-7032852AE246}"/>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B07A9E32-78A9-408F-85FD-B5E551EE0DAE}"/>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令和６年度の債務償還比率は１９１．５％であり、充当可能基金は減少したものの係る地方債の現在高の減や公営企業債等繰入見込額の減などにより令和５年度と比較して減少しており、類似団体平均と比較して１９４．６ポイント下回っている。今後も地方債の抑制や歳出の削減、基金の運用の適正化を進め、債務償還比率の減となるような財政運営に努める。</a:t>
          </a: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F902B023-4F85-40C3-BCC7-33A8A3AE1221}"/>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BAB05819-1293-4256-A98F-4E3463DBAF75}"/>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C8AFEA5F-0607-4A03-BEAF-DC48F9F4966D}"/>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3" name="直線コネクタ 122">
          <a:extLst>
            <a:ext uri="{FF2B5EF4-FFF2-40B4-BE49-F238E27FC236}">
              <a16:creationId xmlns:a16="http://schemas.microsoft.com/office/drawing/2014/main" id="{28DCA80A-B331-4E02-A14E-B8795C3F57F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4" name="テキスト ボックス 123">
          <a:extLst>
            <a:ext uri="{FF2B5EF4-FFF2-40B4-BE49-F238E27FC236}">
              <a16:creationId xmlns:a16="http://schemas.microsoft.com/office/drawing/2014/main" id="{5E976AD6-C3B5-4BD5-989B-60579DF59E86}"/>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5" name="直線コネクタ 124">
          <a:extLst>
            <a:ext uri="{FF2B5EF4-FFF2-40B4-BE49-F238E27FC236}">
              <a16:creationId xmlns:a16="http://schemas.microsoft.com/office/drawing/2014/main" id="{DAB337F8-1F10-4737-8639-3D648CBDDF52}"/>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6" name="テキスト ボックス 125">
          <a:extLst>
            <a:ext uri="{FF2B5EF4-FFF2-40B4-BE49-F238E27FC236}">
              <a16:creationId xmlns:a16="http://schemas.microsoft.com/office/drawing/2014/main" id="{052AD896-5C71-4FAA-9AC1-FCBBB8F3914F}"/>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7" name="直線コネクタ 126">
          <a:extLst>
            <a:ext uri="{FF2B5EF4-FFF2-40B4-BE49-F238E27FC236}">
              <a16:creationId xmlns:a16="http://schemas.microsoft.com/office/drawing/2014/main" id="{18676A7A-6B4F-4E37-B3AD-C6D732AF550A}"/>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8" name="テキスト ボックス 127">
          <a:extLst>
            <a:ext uri="{FF2B5EF4-FFF2-40B4-BE49-F238E27FC236}">
              <a16:creationId xmlns:a16="http://schemas.microsoft.com/office/drawing/2014/main" id="{CC4241AF-A9E1-4FB8-90FD-06F098CE4EA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9" name="直線コネクタ 128">
          <a:extLst>
            <a:ext uri="{FF2B5EF4-FFF2-40B4-BE49-F238E27FC236}">
              <a16:creationId xmlns:a16="http://schemas.microsoft.com/office/drawing/2014/main" id="{39A669B7-15E0-4FDE-BD2A-681AE858F29A}"/>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0" name="テキスト ボックス 129">
          <a:extLst>
            <a:ext uri="{FF2B5EF4-FFF2-40B4-BE49-F238E27FC236}">
              <a16:creationId xmlns:a16="http://schemas.microsoft.com/office/drawing/2014/main" id="{11B1F45F-A6A1-49FA-9BCE-4040E3697AC2}"/>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1" name="直線コネクタ 130">
          <a:extLst>
            <a:ext uri="{FF2B5EF4-FFF2-40B4-BE49-F238E27FC236}">
              <a16:creationId xmlns:a16="http://schemas.microsoft.com/office/drawing/2014/main" id="{10F99DD8-8E19-44FC-86CE-83E5BAD2019C}"/>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2" name="テキスト ボックス 131">
          <a:extLst>
            <a:ext uri="{FF2B5EF4-FFF2-40B4-BE49-F238E27FC236}">
              <a16:creationId xmlns:a16="http://schemas.microsoft.com/office/drawing/2014/main" id="{3C2DF0E7-A45B-4DEB-8DDB-37B6E431FF0D}"/>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B1EEE721-041F-4DFF-B211-D850658581D1}"/>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50FF9C52-7880-4D4D-9359-B3349A29A01F}"/>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57954</xdr:rowOff>
    </xdr:to>
    <xdr:cxnSp macro="">
      <xdr:nvCxnSpPr>
        <xdr:cNvPr id="135" name="直線コネクタ 134">
          <a:extLst>
            <a:ext uri="{FF2B5EF4-FFF2-40B4-BE49-F238E27FC236}">
              <a16:creationId xmlns:a16="http://schemas.microsoft.com/office/drawing/2014/main" id="{47F52288-F374-40A2-A7B1-B347356570FE}"/>
            </a:ext>
          </a:extLst>
        </xdr:cNvPr>
        <xdr:cNvCxnSpPr/>
      </xdr:nvCxnSpPr>
      <xdr:spPr>
        <a:xfrm flipV="1">
          <a:off x="14793595" y="5312833"/>
          <a:ext cx="1269" cy="11744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61782</xdr:rowOff>
    </xdr:from>
    <xdr:ext cx="469744" cy="259045"/>
    <xdr:sp macro="" textlink="">
      <xdr:nvSpPr>
        <xdr:cNvPr id="136" name="債務償還比率最小値テキスト">
          <a:extLst>
            <a:ext uri="{FF2B5EF4-FFF2-40B4-BE49-F238E27FC236}">
              <a16:creationId xmlns:a16="http://schemas.microsoft.com/office/drawing/2014/main" id="{EF55D7A2-4CC4-4A96-9B29-E16A5D04E8B7}"/>
            </a:ext>
          </a:extLst>
        </xdr:cNvPr>
        <xdr:cNvSpPr txBox="1"/>
      </xdr:nvSpPr>
      <xdr:spPr>
        <a:xfrm>
          <a:off x="14846300" y="6491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57954</xdr:rowOff>
    </xdr:from>
    <xdr:to>
      <xdr:col>76</xdr:col>
      <xdr:colOff>111125</xdr:colOff>
      <xdr:row>33</xdr:row>
      <xdr:rowOff>57954</xdr:rowOff>
    </xdr:to>
    <xdr:cxnSp macro="">
      <xdr:nvCxnSpPr>
        <xdr:cNvPr id="137" name="直線コネクタ 136">
          <a:extLst>
            <a:ext uri="{FF2B5EF4-FFF2-40B4-BE49-F238E27FC236}">
              <a16:creationId xmlns:a16="http://schemas.microsoft.com/office/drawing/2014/main" id="{EF4196AD-65D2-4F40-94AF-02CEC5316D7E}"/>
            </a:ext>
          </a:extLst>
        </xdr:cNvPr>
        <xdr:cNvCxnSpPr/>
      </xdr:nvCxnSpPr>
      <xdr:spPr>
        <a:xfrm>
          <a:off x="14706600" y="64873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8" name="債務償還比率最大値テキスト">
          <a:extLst>
            <a:ext uri="{FF2B5EF4-FFF2-40B4-BE49-F238E27FC236}">
              <a16:creationId xmlns:a16="http://schemas.microsoft.com/office/drawing/2014/main" id="{F49BA522-8C4A-42AE-BF73-904E15DC2A1C}"/>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9" name="直線コネクタ 138">
          <a:extLst>
            <a:ext uri="{FF2B5EF4-FFF2-40B4-BE49-F238E27FC236}">
              <a16:creationId xmlns:a16="http://schemas.microsoft.com/office/drawing/2014/main" id="{99FD5973-56BF-4216-B661-2B314B232509}"/>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20093</xdr:rowOff>
    </xdr:from>
    <xdr:ext cx="469744" cy="259045"/>
    <xdr:sp macro="" textlink="">
      <xdr:nvSpPr>
        <xdr:cNvPr id="140" name="債務償還比率平均値テキスト">
          <a:extLst>
            <a:ext uri="{FF2B5EF4-FFF2-40B4-BE49-F238E27FC236}">
              <a16:creationId xmlns:a16="http://schemas.microsoft.com/office/drawing/2014/main" id="{BD89B9B4-4E55-41DA-A096-AAB82CD04D0F}"/>
            </a:ext>
          </a:extLst>
        </xdr:cNvPr>
        <xdr:cNvSpPr txBox="1"/>
      </xdr:nvSpPr>
      <xdr:spPr>
        <a:xfrm>
          <a:off x="14846300" y="59351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41666</xdr:rowOff>
    </xdr:from>
    <xdr:to>
      <xdr:col>76</xdr:col>
      <xdr:colOff>73025</xdr:colOff>
      <xdr:row>30</xdr:row>
      <xdr:rowOff>143266</xdr:rowOff>
    </xdr:to>
    <xdr:sp macro="" textlink="">
      <xdr:nvSpPr>
        <xdr:cNvPr id="141" name="フローチャート: 判断 140">
          <a:extLst>
            <a:ext uri="{FF2B5EF4-FFF2-40B4-BE49-F238E27FC236}">
              <a16:creationId xmlns:a16="http://schemas.microsoft.com/office/drawing/2014/main" id="{2FBCA1C6-876D-4048-9103-8BF0C36AA15B}"/>
            </a:ext>
          </a:extLst>
        </xdr:cNvPr>
        <xdr:cNvSpPr/>
      </xdr:nvSpPr>
      <xdr:spPr>
        <a:xfrm>
          <a:off x="14744700" y="5956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26194</xdr:rowOff>
    </xdr:from>
    <xdr:to>
      <xdr:col>72</xdr:col>
      <xdr:colOff>123825</xdr:colOff>
      <xdr:row>30</xdr:row>
      <xdr:rowOff>127794</xdr:rowOff>
    </xdr:to>
    <xdr:sp macro="" textlink="">
      <xdr:nvSpPr>
        <xdr:cNvPr id="142" name="フローチャート: 判断 141">
          <a:extLst>
            <a:ext uri="{FF2B5EF4-FFF2-40B4-BE49-F238E27FC236}">
              <a16:creationId xmlns:a16="http://schemas.microsoft.com/office/drawing/2014/main" id="{E90F3E53-1E6D-45D8-A1B9-2B488E53C79B}"/>
            </a:ext>
          </a:extLst>
        </xdr:cNvPr>
        <xdr:cNvSpPr/>
      </xdr:nvSpPr>
      <xdr:spPr>
        <a:xfrm>
          <a:off x="14033500" y="5941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14319</xdr:rowOff>
    </xdr:from>
    <xdr:to>
      <xdr:col>68</xdr:col>
      <xdr:colOff>123825</xdr:colOff>
      <xdr:row>30</xdr:row>
      <xdr:rowOff>115919</xdr:rowOff>
    </xdr:to>
    <xdr:sp macro="" textlink="">
      <xdr:nvSpPr>
        <xdr:cNvPr id="143" name="フローチャート: 判断 142">
          <a:extLst>
            <a:ext uri="{FF2B5EF4-FFF2-40B4-BE49-F238E27FC236}">
              <a16:creationId xmlns:a16="http://schemas.microsoft.com/office/drawing/2014/main" id="{7C7D40BE-E3EB-4978-8F09-79E0159C0490}"/>
            </a:ext>
          </a:extLst>
        </xdr:cNvPr>
        <xdr:cNvSpPr/>
      </xdr:nvSpPr>
      <xdr:spPr>
        <a:xfrm>
          <a:off x="13271500" y="5929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4244</xdr:rowOff>
    </xdr:from>
    <xdr:to>
      <xdr:col>64</xdr:col>
      <xdr:colOff>123825</xdr:colOff>
      <xdr:row>30</xdr:row>
      <xdr:rowOff>105844</xdr:rowOff>
    </xdr:to>
    <xdr:sp macro="" textlink="">
      <xdr:nvSpPr>
        <xdr:cNvPr id="144" name="フローチャート: 判断 143">
          <a:extLst>
            <a:ext uri="{FF2B5EF4-FFF2-40B4-BE49-F238E27FC236}">
              <a16:creationId xmlns:a16="http://schemas.microsoft.com/office/drawing/2014/main" id="{68375A98-CD39-42B9-9D60-302AFE2CD408}"/>
            </a:ext>
          </a:extLst>
        </xdr:cNvPr>
        <xdr:cNvSpPr/>
      </xdr:nvSpPr>
      <xdr:spPr>
        <a:xfrm>
          <a:off x="12509500" y="591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104648</xdr:rowOff>
    </xdr:from>
    <xdr:to>
      <xdr:col>60</xdr:col>
      <xdr:colOff>123825</xdr:colOff>
      <xdr:row>32</xdr:row>
      <xdr:rowOff>34798</xdr:rowOff>
    </xdr:to>
    <xdr:sp macro="" textlink="">
      <xdr:nvSpPr>
        <xdr:cNvPr id="145" name="フローチャート: 判断 144">
          <a:extLst>
            <a:ext uri="{FF2B5EF4-FFF2-40B4-BE49-F238E27FC236}">
              <a16:creationId xmlns:a16="http://schemas.microsoft.com/office/drawing/2014/main" id="{3305A151-59F8-4178-8B8C-8A708B61F8F9}"/>
            </a:ext>
          </a:extLst>
        </xdr:cNvPr>
        <xdr:cNvSpPr/>
      </xdr:nvSpPr>
      <xdr:spPr>
        <a:xfrm>
          <a:off x="11747500" y="6191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690443DD-4B62-4688-8258-FFE10E0C5EE5}"/>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CF8682DB-28A5-4956-9611-42CC6A475612}"/>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23133FDE-5DEE-47AA-8447-D1CC87761ED3}"/>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64538AB7-89CA-4D6E-A7BA-D0BB883307E9}"/>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12B2231B-CDB8-4045-AD89-26594F825DF1}"/>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34449</xdr:rowOff>
    </xdr:from>
    <xdr:to>
      <xdr:col>76</xdr:col>
      <xdr:colOff>73025</xdr:colOff>
      <xdr:row>28</xdr:row>
      <xdr:rowOff>136049</xdr:rowOff>
    </xdr:to>
    <xdr:sp macro="" textlink="">
      <xdr:nvSpPr>
        <xdr:cNvPr id="151" name="楕円 150">
          <a:extLst>
            <a:ext uri="{FF2B5EF4-FFF2-40B4-BE49-F238E27FC236}">
              <a16:creationId xmlns:a16="http://schemas.microsoft.com/office/drawing/2014/main" id="{86E3C545-71FE-4240-8C5B-F0FEA62BA899}"/>
            </a:ext>
          </a:extLst>
        </xdr:cNvPr>
        <xdr:cNvSpPr/>
      </xdr:nvSpPr>
      <xdr:spPr>
        <a:xfrm>
          <a:off x="14744700" y="5606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57326</xdr:rowOff>
    </xdr:from>
    <xdr:ext cx="469744" cy="259045"/>
    <xdr:sp macro="" textlink="">
      <xdr:nvSpPr>
        <xdr:cNvPr id="152" name="債務償還比率該当値テキスト">
          <a:extLst>
            <a:ext uri="{FF2B5EF4-FFF2-40B4-BE49-F238E27FC236}">
              <a16:creationId xmlns:a16="http://schemas.microsoft.com/office/drawing/2014/main" id="{FD54C346-109B-46E1-A100-C17D729F4AF5}"/>
            </a:ext>
          </a:extLst>
        </xdr:cNvPr>
        <xdr:cNvSpPr txBox="1"/>
      </xdr:nvSpPr>
      <xdr:spPr>
        <a:xfrm>
          <a:off x="14846300" y="5458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35708</xdr:rowOff>
    </xdr:from>
    <xdr:to>
      <xdr:col>72</xdr:col>
      <xdr:colOff>123825</xdr:colOff>
      <xdr:row>28</xdr:row>
      <xdr:rowOff>137308</xdr:rowOff>
    </xdr:to>
    <xdr:sp macro="" textlink="">
      <xdr:nvSpPr>
        <xdr:cNvPr id="153" name="楕円 152">
          <a:extLst>
            <a:ext uri="{FF2B5EF4-FFF2-40B4-BE49-F238E27FC236}">
              <a16:creationId xmlns:a16="http://schemas.microsoft.com/office/drawing/2014/main" id="{420EED10-6329-46DE-96BB-1C5787E7559D}"/>
            </a:ext>
          </a:extLst>
        </xdr:cNvPr>
        <xdr:cNvSpPr/>
      </xdr:nvSpPr>
      <xdr:spPr>
        <a:xfrm>
          <a:off x="14033500" y="5607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85249</xdr:rowOff>
    </xdr:from>
    <xdr:to>
      <xdr:col>76</xdr:col>
      <xdr:colOff>22225</xdr:colOff>
      <xdr:row>28</xdr:row>
      <xdr:rowOff>86508</xdr:rowOff>
    </xdr:to>
    <xdr:cxnSp macro="">
      <xdr:nvCxnSpPr>
        <xdr:cNvPr id="154" name="直線コネクタ 153">
          <a:extLst>
            <a:ext uri="{FF2B5EF4-FFF2-40B4-BE49-F238E27FC236}">
              <a16:creationId xmlns:a16="http://schemas.microsoft.com/office/drawing/2014/main" id="{5315E1BA-048F-4C56-9C22-1FD24A1AE0C6}"/>
            </a:ext>
          </a:extLst>
        </xdr:cNvPr>
        <xdr:cNvCxnSpPr/>
      </xdr:nvCxnSpPr>
      <xdr:spPr>
        <a:xfrm flipV="1">
          <a:off x="14084300" y="5657374"/>
          <a:ext cx="711200" cy="1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74221</xdr:rowOff>
    </xdr:from>
    <xdr:to>
      <xdr:col>68</xdr:col>
      <xdr:colOff>123825</xdr:colOff>
      <xdr:row>30</xdr:row>
      <xdr:rowOff>4371</xdr:rowOff>
    </xdr:to>
    <xdr:sp macro="" textlink="">
      <xdr:nvSpPr>
        <xdr:cNvPr id="155" name="楕円 154">
          <a:extLst>
            <a:ext uri="{FF2B5EF4-FFF2-40B4-BE49-F238E27FC236}">
              <a16:creationId xmlns:a16="http://schemas.microsoft.com/office/drawing/2014/main" id="{99719AC7-C989-41F6-9806-69B652EB1A82}"/>
            </a:ext>
          </a:extLst>
        </xdr:cNvPr>
        <xdr:cNvSpPr/>
      </xdr:nvSpPr>
      <xdr:spPr>
        <a:xfrm>
          <a:off x="13271500" y="5817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86508</xdr:rowOff>
    </xdr:from>
    <xdr:to>
      <xdr:col>72</xdr:col>
      <xdr:colOff>73025</xdr:colOff>
      <xdr:row>29</xdr:row>
      <xdr:rowOff>125021</xdr:rowOff>
    </xdr:to>
    <xdr:cxnSp macro="">
      <xdr:nvCxnSpPr>
        <xdr:cNvPr id="156" name="直線コネクタ 155">
          <a:extLst>
            <a:ext uri="{FF2B5EF4-FFF2-40B4-BE49-F238E27FC236}">
              <a16:creationId xmlns:a16="http://schemas.microsoft.com/office/drawing/2014/main" id="{33B14D3E-9949-4F95-8538-1BD278F290B3}"/>
            </a:ext>
          </a:extLst>
        </xdr:cNvPr>
        <xdr:cNvCxnSpPr/>
      </xdr:nvCxnSpPr>
      <xdr:spPr>
        <a:xfrm flipV="1">
          <a:off x="13322300" y="5658633"/>
          <a:ext cx="762000" cy="209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14319</xdr:rowOff>
    </xdr:from>
    <xdr:to>
      <xdr:col>64</xdr:col>
      <xdr:colOff>123825</xdr:colOff>
      <xdr:row>30</xdr:row>
      <xdr:rowOff>115919</xdr:rowOff>
    </xdr:to>
    <xdr:sp macro="" textlink="">
      <xdr:nvSpPr>
        <xdr:cNvPr id="157" name="楕円 156">
          <a:extLst>
            <a:ext uri="{FF2B5EF4-FFF2-40B4-BE49-F238E27FC236}">
              <a16:creationId xmlns:a16="http://schemas.microsoft.com/office/drawing/2014/main" id="{4457E83A-717C-40D5-89EC-7F500F5AC88C}"/>
            </a:ext>
          </a:extLst>
        </xdr:cNvPr>
        <xdr:cNvSpPr/>
      </xdr:nvSpPr>
      <xdr:spPr>
        <a:xfrm>
          <a:off x="12509500" y="5929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125021</xdr:rowOff>
    </xdr:from>
    <xdr:to>
      <xdr:col>68</xdr:col>
      <xdr:colOff>73025</xdr:colOff>
      <xdr:row>30</xdr:row>
      <xdr:rowOff>65119</xdr:rowOff>
    </xdr:to>
    <xdr:cxnSp macro="">
      <xdr:nvCxnSpPr>
        <xdr:cNvPr id="158" name="直線コネクタ 157">
          <a:extLst>
            <a:ext uri="{FF2B5EF4-FFF2-40B4-BE49-F238E27FC236}">
              <a16:creationId xmlns:a16="http://schemas.microsoft.com/office/drawing/2014/main" id="{F91772B1-4B47-47AC-A631-9F3B52B59E44}"/>
            </a:ext>
          </a:extLst>
        </xdr:cNvPr>
        <xdr:cNvCxnSpPr/>
      </xdr:nvCxnSpPr>
      <xdr:spPr>
        <a:xfrm flipV="1">
          <a:off x="12560300" y="5868596"/>
          <a:ext cx="762000" cy="111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101960</xdr:rowOff>
    </xdr:from>
    <xdr:to>
      <xdr:col>60</xdr:col>
      <xdr:colOff>123825</xdr:colOff>
      <xdr:row>33</xdr:row>
      <xdr:rowOff>32110</xdr:rowOff>
    </xdr:to>
    <xdr:sp macro="" textlink="">
      <xdr:nvSpPr>
        <xdr:cNvPr id="159" name="楕円 158">
          <a:extLst>
            <a:ext uri="{FF2B5EF4-FFF2-40B4-BE49-F238E27FC236}">
              <a16:creationId xmlns:a16="http://schemas.microsoft.com/office/drawing/2014/main" id="{2EE9C4E0-1F3C-43ED-8E02-D32B1E8590AD}"/>
            </a:ext>
          </a:extLst>
        </xdr:cNvPr>
        <xdr:cNvSpPr/>
      </xdr:nvSpPr>
      <xdr:spPr>
        <a:xfrm>
          <a:off x="11747500" y="6359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65119</xdr:rowOff>
    </xdr:from>
    <xdr:to>
      <xdr:col>64</xdr:col>
      <xdr:colOff>73025</xdr:colOff>
      <xdr:row>32</xdr:row>
      <xdr:rowOff>152760</xdr:rowOff>
    </xdr:to>
    <xdr:cxnSp macro="">
      <xdr:nvCxnSpPr>
        <xdr:cNvPr id="160" name="直線コネクタ 159">
          <a:extLst>
            <a:ext uri="{FF2B5EF4-FFF2-40B4-BE49-F238E27FC236}">
              <a16:creationId xmlns:a16="http://schemas.microsoft.com/office/drawing/2014/main" id="{5857FAD6-4FBF-439B-B97F-121E86E804D3}"/>
            </a:ext>
          </a:extLst>
        </xdr:cNvPr>
        <xdr:cNvCxnSpPr/>
      </xdr:nvCxnSpPr>
      <xdr:spPr>
        <a:xfrm flipV="1">
          <a:off x="11798300" y="5980144"/>
          <a:ext cx="762000" cy="43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118921</xdr:rowOff>
    </xdr:from>
    <xdr:ext cx="469744" cy="259045"/>
    <xdr:sp macro="" textlink="">
      <xdr:nvSpPr>
        <xdr:cNvPr id="161" name="n_1aveValue債務償還比率">
          <a:extLst>
            <a:ext uri="{FF2B5EF4-FFF2-40B4-BE49-F238E27FC236}">
              <a16:creationId xmlns:a16="http://schemas.microsoft.com/office/drawing/2014/main" id="{E71D19AA-87B6-42D2-8247-75183E6C8144}"/>
            </a:ext>
          </a:extLst>
        </xdr:cNvPr>
        <xdr:cNvSpPr txBox="1"/>
      </xdr:nvSpPr>
      <xdr:spPr>
        <a:xfrm>
          <a:off x="13836727" y="6033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107046</xdr:rowOff>
    </xdr:from>
    <xdr:ext cx="469744" cy="259045"/>
    <xdr:sp macro="" textlink="">
      <xdr:nvSpPr>
        <xdr:cNvPr id="162" name="n_2aveValue債務償還比率">
          <a:extLst>
            <a:ext uri="{FF2B5EF4-FFF2-40B4-BE49-F238E27FC236}">
              <a16:creationId xmlns:a16="http://schemas.microsoft.com/office/drawing/2014/main" id="{4E229EED-A15F-4B72-8B95-276892FE40B8}"/>
            </a:ext>
          </a:extLst>
        </xdr:cNvPr>
        <xdr:cNvSpPr txBox="1"/>
      </xdr:nvSpPr>
      <xdr:spPr>
        <a:xfrm>
          <a:off x="13087427" y="6022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122371</xdr:rowOff>
    </xdr:from>
    <xdr:ext cx="469744" cy="259045"/>
    <xdr:sp macro="" textlink="">
      <xdr:nvSpPr>
        <xdr:cNvPr id="163" name="n_3aveValue債務償還比率">
          <a:extLst>
            <a:ext uri="{FF2B5EF4-FFF2-40B4-BE49-F238E27FC236}">
              <a16:creationId xmlns:a16="http://schemas.microsoft.com/office/drawing/2014/main" id="{AC520019-CA7E-47F9-9A91-47D5036DB87D}"/>
            </a:ext>
          </a:extLst>
        </xdr:cNvPr>
        <xdr:cNvSpPr txBox="1"/>
      </xdr:nvSpPr>
      <xdr:spPr>
        <a:xfrm>
          <a:off x="12325427" y="5694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51325</xdr:rowOff>
    </xdr:from>
    <xdr:ext cx="469744" cy="259045"/>
    <xdr:sp macro="" textlink="">
      <xdr:nvSpPr>
        <xdr:cNvPr id="164" name="n_4aveValue債務償還比率">
          <a:extLst>
            <a:ext uri="{FF2B5EF4-FFF2-40B4-BE49-F238E27FC236}">
              <a16:creationId xmlns:a16="http://schemas.microsoft.com/office/drawing/2014/main" id="{992B7B1E-7496-4E21-9B03-C3283A923B1A}"/>
            </a:ext>
          </a:extLst>
        </xdr:cNvPr>
        <xdr:cNvSpPr txBox="1"/>
      </xdr:nvSpPr>
      <xdr:spPr>
        <a:xfrm>
          <a:off x="11563427" y="5966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153835</xdr:rowOff>
    </xdr:from>
    <xdr:ext cx="469744" cy="259045"/>
    <xdr:sp macro="" textlink="">
      <xdr:nvSpPr>
        <xdr:cNvPr id="165" name="n_1mainValue債務償還比率">
          <a:extLst>
            <a:ext uri="{FF2B5EF4-FFF2-40B4-BE49-F238E27FC236}">
              <a16:creationId xmlns:a16="http://schemas.microsoft.com/office/drawing/2014/main" id="{A22296D6-B3D5-4C87-9B2C-2DCA3701F0D1}"/>
            </a:ext>
          </a:extLst>
        </xdr:cNvPr>
        <xdr:cNvSpPr txBox="1"/>
      </xdr:nvSpPr>
      <xdr:spPr>
        <a:xfrm>
          <a:off x="13836727" y="5383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20898</xdr:rowOff>
    </xdr:from>
    <xdr:ext cx="469744" cy="259045"/>
    <xdr:sp macro="" textlink="">
      <xdr:nvSpPr>
        <xdr:cNvPr id="166" name="n_2mainValue債務償還比率">
          <a:extLst>
            <a:ext uri="{FF2B5EF4-FFF2-40B4-BE49-F238E27FC236}">
              <a16:creationId xmlns:a16="http://schemas.microsoft.com/office/drawing/2014/main" id="{C5E898B3-B970-4501-9284-EA693EADA384}"/>
            </a:ext>
          </a:extLst>
        </xdr:cNvPr>
        <xdr:cNvSpPr txBox="1"/>
      </xdr:nvSpPr>
      <xdr:spPr>
        <a:xfrm>
          <a:off x="13087427" y="5593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107046</xdr:rowOff>
    </xdr:from>
    <xdr:ext cx="469744" cy="259045"/>
    <xdr:sp macro="" textlink="">
      <xdr:nvSpPr>
        <xdr:cNvPr id="167" name="n_3mainValue債務償還比率">
          <a:extLst>
            <a:ext uri="{FF2B5EF4-FFF2-40B4-BE49-F238E27FC236}">
              <a16:creationId xmlns:a16="http://schemas.microsoft.com/office/drawing/2014/main" id="{EAFB7BE0-E91B-4056-AF85-334EA65A0942}"/>
            </a:ext>
          </a:extLst>
        </xdr:cNvPr>
        <xdr:cNvSpPr txBox="1"/>
      </xdr:nvSpPr>
      <xdr:spPr>
        <a:xfrm>
          <a:off x="12325427" y="6022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23237</xdr:rowOff>
    </xdr:from>
    <xdr:ext cx="469744" cy="259045"/>
    <xdr:sp macro="" textlink="">
      <xdr:nvSpPr>
        <xdr:cNvPr id="168" name="n_4mainValue債務償還比率">
          <a:extLst>
            <a:ext uri="{FF2B5EF4-FFF2-40B4-BE49-F238E27FC236}">
              <a16:creationId xmlns:a16="http://schemas.microsoft.com/office/drawing/2014/main" id="{011FF9D2-8085-4A1E-9EEC-85855C387288}"/>
            </a:ext>
          </a:extLst>
        </xdr:cNvPr>
        <xdr:cNvSpPr txBox="1"/>
      </xdr:nvSpPr>
      <xdr:spPr>
        <a:xfrm>
          <a:off x="11563427" y="6452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B06A3FAA-BB3D-4E86-8C31-5E7FCCBB0409}"/>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613A501F-DAD2-47B2-BE78-369C0760B5F1}"/>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F0CAED06-5BBF-412B-BCFA-8A2CDCE8297F}"/>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B97BF08A-0EDD-484A-9870-9EEEBBFE77E2}"/>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5D800C7A-55ED-442D-9E7C-664AF1A4186D}"/>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AFCF2A32-CD27-4D0D-8B9A-47626311ED91}"/>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AD05A38-CBB0-47E9-9E8A-41914FF6DE0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69157DF-CB34-4BCB-A97B-F310A54292ED}"/>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BEF5A55-BB44-494D-A1C6-90B416B5964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D6FEDE0-D063-4720-8AD3-DFB4A7413FA9}"/>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北海道八雲町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9B073D5-461D-4ED1-9314-68E4788B28B2}"/>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92C7C45-1CB3-4095-9C7D-DF3813CBAF5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1A793CB-0910-49A1-92C8-3B561551A1F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FBA85F2-7E67-4E9E-9F54-B2E7FD6D871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812737C-D0AF-4A88-AE40-D039CC4794EC}"/>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854E8AF-90AD-45D6-BF52-052C9562B46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14,514
14,058
956.08
17,568,498
17,193,548
345,263
8,398,927
12,426,525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B253203-4CF7-4100-B65D-2BC16193E248}"/>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D875A7C-FAF2-4AB7-B34A-D0B9B2FEA17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451ED73-4542-4A59-BE36-3453CEE77E6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179FED0-4D7A-46EA-9EEE-0FA42F3F674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F21E6B5-F120-4C31-99F6-DFA00C4DA2AC}"/>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1F4C1600-9015-4FF2-94D6-19A2DD157AE1}"/>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91A9B40-4E92-414C-BC1E-BC9622C1153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39A6C97-9476-48C6-A915-F94C07D8E05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FF1195D-824C-47CE-98F3-C85DDC08D49A}"/>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31ECBE4-F42A-4042-885D-21BE1969280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A890472-8A44-4F4A-BC9A-33509D3E00E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43EB6FF-1E6A-4CDF-AAB6-46B0A357E241}"/>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82B895A-82B0-432B-8776-F0D87E12B8EB}"/>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EA22F7F-DF87-46D8-B4B0-F181E5786D61}"/>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F03BDD7-DC0E-40BF-BF7F-F33ECD4A009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F904033-F392-4566-BC8B-D40306BA4D26}"/>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2C8A358-528F-468D-A091-9A1F60A65411}"/>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EF2C449-89E9-48A0-9F3D-A36A46365AF4}"/>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2B768C5-EB59-449B-9C00-2C4BDF9C9A05}"/>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66CAE28-86D8-4C48-B861-0DADE3EA7552}"/>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67485D5-42D9-484D-B362-D34C223A5423}"/>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B9C4C46-8933-4181-AAA0-DE2CDF369DFB}"/>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E0A54A4-CC24-4220-90F0-291C92F61DC8}"/>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EE32EBA-3C6D-412B-8804-EA6E17F0F25D}"/>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F644DCC-EE05-4952-B53A-36820749CBEB}"/>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39D95D9-105A-41CB-AA36-C25977B457F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94D7F69-C40D-471A-A24F-3BA925084681}"/>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6FD783E-2EB4-478F-B714-D855592ED43D}"/>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3BB446D-BEC1-4E19-8725-8D1E0F00F698}"/>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93860BC-2725-4F1E-A2F9-D3DA4AB5935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5BF5631-CE40-48A8-9855-CB539604BA25}"/>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23BA6E4-DF76-48FE-933E-021D54345C9B}"/>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D1BA5B07-3E49-4F84-9AD4-4BB957A04717}"/>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5" name="テキスト ボックス 44">
          <a:extLst>
            <a:ext uri="{FF2B5EF4-FFF2-40B4-BE49-F238E27FC236}">
              <a16:creationId xmlns:a16="http://schemas.microsoft.com/office/drawing/2014/main" id="{00652828-0A36-48F8-A92F-086BA630610B}"/>
            </a:ext>
          </a:extLst>
        </xdr:cNvPr>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EBC9ED8E-506B-4AA7-AAF8-C261F6799177}"/>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294915B4-BE17-4B70-8DD3-C3F4BE4DF052}"/>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C251B3D2-E8C0-45B2-A133-827E8B328E31}"/>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20CB9BFB-A957-4559-8675-CCC7E40031EC}"/>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79DCA018-C50A-4826-A44A-4CC86897E6DF}"/>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585105EB-A66C-4D65-8A52-EBE9BF4AB841}"/>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CF4F6F8D-AAB2-48FB-BE38-67A20154AE8F}"/>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1AA2E3A-DB47-48F2-952B-0B17E2FF7359}"/>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BDB1ECF6-7522-40EF-A0D7-50B3644C617B}"/>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5" name="テキスト ボックス 54">
          <a:extLst>
            <a:ext uri="{FF2B5EF4-FFF2-40B4-BE49-F238E27FC236}">
              <a16:creationId xmlns:a16="http://schemas.microsoft.com/office/drawing/2014/main" id="{04AD6DD1-B70C-43C8-9126-83586B7FF953}"/>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C1A6D489-0870-4368-B05C-30B5E1AD303E}"/>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114300</xdr:rowOff>
    </xdr:from>
    <xdr:to>
      <xdr:col>24</xdr:col>
      <xdr:colOff>62865</xdr:colOff>
      <xdr:row>41</xdr:row>
      <xdr:rowOff>102870</xdr:rowOff>
    </xdr:to>
    <xdr:cxnSp macro="">
      <xdr:nvCxnSpPr>
        <xdr:cNvPr id="57" name="直線コネクタ 56">
          <a:extLst>
            <a:ext uri="{FF2B5EF4-FFF2-40B4-BE49-F238E27FC236}">
              <a16:creationId xmlns:a16="http://schemas.microsoft.com/office/drawing/2014/main" id="{8FFB5947-191F-44C2-9C5A-E76E201523DD}"/>
            </a:ext>
          </a:extLst>
        </xdr:cNvPr>
        <xdr:cNvCxnSpPr/>
      </xdr:nvCxnSpPr>
      <xdr:spPr>
        <a:xfrm flipV="1">
          <a:off x="4634865" y="5600700"/>
          <a:ext cx="0" cy="1531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106697</xdr:rowOff>
    </xdr:from>
    <xdr:ext cx="405111" cy="259045"/>
    <xdr:sp macro="" textlink="">
      <xdr:nvSpPr>
        <xdr:cNvPr id="58" name="【道路】&#10;有形固定資産減価償却率最小値テキスト">
          <a:extLst>
            <a:ext uri="{FF2B5EF4-FFF2-40B4-BE49-F238E27FC236}">
              <a16:creationId xmlns:a16="http://schemas.microsoft.com/office/drawing/2014/main" id="{66CDFE85-0153-4D34-B78F-F08B6ACA6F77}"/>
            </a:ext>
          </a:extLst>
        </xdr:cNvPr>
        <xdr:cNvSpPr txBox="1"/>
      </xdr:nvSpPr>
      <xdr:spPr>
        <a:xfrm>
          <a:off x="4673600" y="713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102870</xdr:rowOff>
    </xdr:from>
    <xdr:to>
      <xdr:col>24</xdr:col>
      <xdr:colOff>152400</xdr:colOff>
      <xdr:row>41</xdr:row>
      <xdr:rowOff>102870</xdr:rowOff>
    </xdr:to>
    <xdr:cxnSp macro="">
      <xdr:nvCxnSpPr>
        <xdr:cNvPr id="59" name="直線コネクタ 58">
          <a:extLst>
            <a:ext uri="{FF2B5EF4-FFF2-40B4-BE49-F238E27FC236}">
              <a16:creationId xmlns:a16="http://schemas.microsoft.com/office/drawing/2014/main" id="{57EF5576-8431-439A-AC35-7298D9AB8FDC}"/>
            </a:ext>
          </a:extLst>
        </xdr:cNvPr>
        <xdr:cNvCxnSpPr/>
      </xdr:nvCxnSpPr>
      <xdr:spPr>
        <a:xfrm>
          <a:off x="4546600" y="7132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60977</xdr:rowOff>
    </xdr:from>
    <xdr:ext cx="405111" cy="259045"/>
    <xdr:sp macro="" textlink="">
      <xdr:nvSpPr>
        <xdr:cNvPr id="60" name="【道路】&#10;有形固定資産減価償却率最大値テキスト">
          <a:extLst>
            <a:ext uri="{FF2B5EF4-FFF2-40B4-BE49-F238E27FC236}">
              <a16:creationId xmlns:a16="http://schemas.microsoft.com/office/drawing/2014/main" id="{BE5404D8-A012-4AAC-B811-DAB883C54F55}"/>
            </a:ext>
          </a:extLst>
        </xdr:cNvPr>
        <xdr:cNvSpPr txBox="1"/>
      </xdr:nvSpPr>
      <xdr:spPr>
        <a:xfrm>
          <a:off x="4673600" y="5375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114300</xdr:rowOff>
    </xdr:from>
    <xdr:to>
      <xdr:col>24</xdr:col>
      <xdr:colOff>152400</xdr:colOff>
      <xdr:row>32</xdr:row>
      <xdr:rowOff>114300</xdr:rowOff>
    </xdr:to>
    <xdr:cxnSp macro="">
      <xdr:nvCxnSpPr>
        <xdr:cNvPr id="61" name="直線コネクタ 60">
          <a:extLst>
            <a:ext uri="{FF2B5EF4-FFF2-40B4-BE49-F238E27FC236}">
              <a16:creationId xmlns:a16="http://schemas.microsoft.com/office/drawing/2014/main" id="{B9CA135B-15F5-4AC1-880A-9A80C35E6F2C}"/>
            </a:ext>
          </a:extLst>
        </xdr:cNvPr>
        <xdr:cNvCxnSpPr/>
      </xdr:nvCxnSpPr>
      <xdr:spPr>
        <a:xfrm>
          <a:off x="4546600" y="560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34307</xdr:rowOff>
    </xdr:from>
    <xdr:ext cx="405111" cy="259045"/>
    <xdr:sp macro="" textlink="">
      <xdr:nvSpPr>
        <xdr:cNvPr id="62" name="【道路】&#10;有形固定資産減価償却率平均値テキスト">
          <a:extLst>
            <a:ext uri="{FF2B5EF4-FFF2-40B4-BE49-F238E27FC236}">
              <a16:creationId xmlns:a16="http://schemas.microsoft.com/office/drawing/2014/main" id="{C015D1FB-F5F2-4E22-A095-EAAEF5E2CBEF}"/>
            </a:ext>
          </a:extLst>
        </xdr:cNvPr>
        <xdr:cNvSpPr txBox="1"/>
      </xdr:nvSpPr>
      <xdr:spPr>
        <a:xfrm>
          <a:off x="4673600" y="63779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55880</xdr:rowOff>
    </xdr:from>
    <xdr:to>
      <xdr:col>24</xdr:col>
      <xdr:colOff>114300</xdr:colOff>
      <xdr:row>37</xdr:row>
      <xdr:rowOff>157480</xdr:rowOff>
    </xdr:to>
    <xdr:sp macro="" textlink="">
      <xdr:nvSpPr>
        <xdr:cNvPr id="63" name="フローチャート: 判断 62">
          <a:extLst>
            <a:ext uri="{FF2B5EF4-FFF2-40B4-BE49-F238E27FC236}">
              <a16:creationId xmlns:a16="http://schemas.microsoft.com/office/drawing/2014/main" id="{3588DA33-FABC-4A7C-A658-654353AAA387}"/>
            </a:ext>
          </a:extLst>
        </xdr:cNvPr>
        <xdr:cNvSpPr/>
      </xdr:nvSpPr>
      <xdr:spPr>
        <a:xfrm>
          <a:off x="4584700" y="639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166370</xdr:rowOff>
    </xdr:from>
    <xdr:to>
      <xdr:col>20</xdr:col>
      <xdr:colOff>38100</xdr:colOff>
      <xdr:row>37</xdr:row>
      <xdr:rowOff>96520</xdr:rowOff>
    </xdr:to>
    <xdr:sp macro="" textlink="">
      <xdr:nvSpPr>
        <xdr:cNvPr id="64" name="フローチャート: 判断 63">
          <a:extLst>
            <a:ext uri="{FF2B5EF4-FFF2-40B4-BE49-F238E27FC236}">
              <a16:creationId xmlns:a16="http://schemas.microsoft.com/office/drawing/2014/main" id="{AAFF5C2E-27F7-45BA-8885-5C385F720D21}"/>
            </a:ext>
          </a:extLst>
        </xdr:cNvPr>
        <xdr:cNvSpPr/>
      </xdr:nvSpPr>
      <xdr:spPr>
        <a:xfrm>
          <a:off x="3746500" y="633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63500</xdr:rowOff>
    </xdr:from>
    <xdr:to>
      <xdr:col>15</xdr:col>
      <xdr:colOff>101600</xdr:colOff>
      <xdr:row>36</xdr:row>
      <xdr:rowOff>165100</xdr:rowOff>
    </xdr:to>
    <xdr:sp macro="" textlink="">
      <xdr:nvSpPr>
        <xdr:cNvPr id="65" name="フローチャート: 判断 64">
          <a:extLst>
            <a:ext uri="{FF2B5EF4-FFF2-40B4-BE49-F238E27FC236}">
              <a16:creationId xmlns:a16="http://schemas.microsoft.com/office/drawing/2014/main" id="{FB5E1A79-F68F-4FBE-96F2-D9F18D76120F}"/>
            </a:ext>
          </a:extLst>
        </xdr:cNvPr>
        <xdr:cNvSpPr/>
      </xdr:nvSpPr>
      <xdr:spPr>
        <a:xfrm>
          <a:off x="2857500" y="623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2540</xdr:rowOff>
    </xdr:from>
    <xdr:to>
      <xdr:col>10</xdr:col>
      <xdr:colOff>165100</xdr:colOff>
      <xdr:row>36</xdr:row>
      <xdr:rowOff>104140</xdr:rowOff>
    </xdr:to>
    <xdr:sp macro="" textlink="">
      <xdr:nvSpPr>
        <xdr:cNvPr id="66" name="フローチャート: 判断 65">
          <a:extLst>
            <a:ext uri="{FF2B5EF4-FFF2-40B4-BE49-F238E27FC236}">
              <a16:creationId xmlns:a16="http://schemas.microsoft.com/office/drawing/2014/main" id="{14007729-5B42-4A0C-AE71-F04527652C7D}"/>
            </a:ext>
          </a:extLst>
        </xdr:cNvPr>
        <xdr:cNvSpPr/>
      </xdr:nvSpPr>
      <xdr:spPr>
        <a:xfrm>
          <a:off x="1968500" y="617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10160</xdr:rowOff>
    </xdr:from>
    <xdr:to>
      <xdr:col>6</xdr:col>
      <xdr:colOff>38100</xdr:colOff>
      <xdr:row>35</xdr:row>
      <xdr:rowOff>111760</xdr:rowOff>
    </xdr:to>
    <xdr:sp macro="" textlink="">
      <xdr:nvSpPr>
        <xdr:cNvPr id="67" name="フローチャート: 判断 66">
          <a:extLst>
            <a:ext uri="{FF2B5EF4-FFF2-40B4-BE49-F238E27FC236}">
              <a16:creationId xmlns:a16="http://schemas.microsoft.com/office/drawing/2014/main" id="{74BF9926-4AA3-4AE6-B4F1-7AF554B75F1E}"/>
            </a:ext>
          </a:extLst>
        </xdr:cNvPr>
        <xdr:cNvSpPr/>
      </xdr:nvSpPr>
      <xdr:spPr>
        <a:xfrm>
          <a:off x="1079500" y="601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655E5AE5-A20D-44B0-AF53-F5A54689405E}"/>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DE4A82E-3735-4724-A49D-841AAD69E2BE}"/>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B27D9BC-F33C-49ED-88D5-0633BCC25201}"/>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6873FD6B-219A-419C-9505-9D3821ABF548}"/>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D0B0FE0-8181-4080-A452-57932DF697B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170180</xdr:rowOff>
    </xdr:from>
    <xdr:to>
      <xdr:col>24</xdr:col>
      <xdr:colOff>114300</xdr:colOff>
      <xdr:row>37</xdr:row>
      <xdr:rowOff>100330</xdr:rowOff>
    </xdr:to>
    <xdr:sp macro="" textlink="">
      <xdr:nvSpPr>
        <xdr:cNvPr id="73" name="楕円 72">
          <a:extLst>
            <a:ext uri="{FF2B5EF4-FFF2-40B4-BE49-F238E27FC236}">
              <a16:creationId xmlns:a16="http://schemas.microsoft.com/office/drawing/2014/main" id="{5FA95FCE-31CD-4E89-A754-A564EC7A7755}"/>
            </a:ext>
          </a:extLst>
        </xdr:cNvPr>
        <xdr:cNvSpPr/>
      </xdr:nvSpPr>
      <xdr:spPr>
        <a:xfrm>
          <a:off x="4584700" y="634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21607</xdr:rowOff>
    </xdr:from>
    <xdr:ext cx="405111" cy="259045"/>
    <xdr:sp macro="" textlink="">
      <xdr:nvSpPr>
        <xdr:cNvPr id="74" name="【道路】&#10;有形固定資産減価償却率該当値テキスト">
          <a:extLst>
            <a:ext uri="{FF2B5EF4-FFF2-40B4-BE49-F238E27FC236}">
              <a16:creationId xmlns:a16="http://schemas.microsoft.com/office/drawing/2014/main" id="{E819CBF0-D1A9-4A21-A31B-5E58D8842CA8}"/>
            </a:ext>
          </a:extLst>
        </xdr:cNvPr>
        <xdr:cNvSpPr txBox="1"/>
      </xdr:nvSpPr>
      <xdr:spPr>
        <a:xfrm>
          <a:off x="4673600" y="619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101600</xdr:rowOff>
    </xdr:from>
    <xdr:to>
      <xdr:col>20</xdr:col>
      <xdr:colOff>38100</xdr:colOff>
      <xdr:row>37</xdr:row>
      <xdr:rowOff>31750</xdr:rowOff>
    </xdr:to>
    <xdr:sp macro="" textlink="">
      <xdr:nvSpPr>
        <xdr:cNvPr id="75" name="楕円 74">
          <a:extLst>
            <a:ext uri="{FF2B5EF4-FFF2-40B4-BE49-F238E27FC236}">
              <a16:creationId xmlns:a16="http://schemas.microsoft.com/office/drawing/2014/main" id="{06689134-3ED1-4066-A035-FCB0BE2314B7}"/>
            </a:ext>
          </a:extLst>
        </xdr:cNvPr>
        <xdr:cNvSpPr/>
      </xdr:nvSpPr>
      <xdr:spPr>
        <a:xfrm>
          <a:off x="3746500" y="627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152400</xdr:rowOff>
    </xdr:from>
    <xdr:to>
      <xdr:col>24</xdr:col>
      <xdr:colOff>63500</xdr:colOff>
      <xdr:row>37</xdr:row>
      <xdr:rowOff>49530</xdr:rowOff>
    </xdr:to>
    <xdr:cxnSp macro="">
      <xdr:nvCxnSpPr>
        <xdr:cNvPr id="76" name="直線コネクタ 75">
          <a:extLst>
            <a:ext uri="{FF2B5EF4-FFF2-40B4-BE49-F238E27FC236}">
              <a16:creationId xmlns:a16="http://schemas.microsoft.com/office/drawing/2014/main" id="{067F2C75-016D-4580-B80F-E432B374B921}"/>
            </a:ext>
          </a:extLst>
        </xdr:cNvPr>
        <xdr:cNvCxnSpPr/>
      </xdr:nvCxnSpPr>
      <xdr:spPr>
        <a:xfrm>
          <a:off x="3797300" y="632460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29210</xdr:rowOff>
    </xdr:from>
    <xdr:to>
      <xdr:col>15</xdr:col>
      <xdr:colOff>101600</xdr:colOff>
      <xdr:row>36</xdr:row>
      <xdr:rowOff>130810</xdr:rowOff>
    </xdr:to>
    <xdr:sp macro="" textlink="">
      <xdr:nvSpPr>
        <xdr:cNvPr id="77" name="楕円 76">
          <a:extLst>
            <a:ext uri="{FF2B5EF4-FFF2-40B4-BE49-F238E27FC236}">
              <a16:creationId xmlns:a16="http://schemas.microsoft.com/office/drawing/2014/main" id="{916A0B0D-0F01-44ED-9B64-E57A82453CB9}"/>
            </a:ext>
          </a:extLst>
        </xdr:cNvPr>
        <xdr:cNvSpPr/>
      </xdr:nvSpPr>
      <xdr:spPr>
        <a:xfrm>
          <a:off x="2857500" y="6201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80010</xdr:rowOff>
    </xdr:from>
    <xdr:to>
      <xdr:col>19</xdr:col>
      <xdr:colOff>177800</xdr:colOff>
      <xdr:row>36</xdr:row>
      <xdr:rowOff>152400</xdr:rowOff>
    </xdr:to>
    <xdr:cxnSp macro="">
      <xdr:nvCxnSpPr>
        <xdr:cNvPr id="78" name="直線コネクタ 77">
          <a:extLst>
            <a:ext uri="{FF2B5EF4-FFF2-40B4-BE49-F238E27FC236}">
              <a16:creationId xmlns:a16="http://schemas.microsoft.com/office/drawing/2014/main" id="{4411DB43-D55B-4638-B8B3-5F5B3EC1251A}"/>
            </a:ext>
          </a:extLst>
        </xdr:cNvPr>
        <xdr:cNvCxnSpPr/>
      </xdr:nvCxnSpPr>
      <xdr:spPr>
        <a:xfrm>
          <a:off x="2908300" y="625221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132080</xdr:rowOff>
    </xdr:from>
    <xdr:to>
      <xdr:col>10</xdr:col>
      <xdr:colOff>165100</xdr:colOff>
      <xdr:row>36</xdr:row>
      <xdr:rowOff>62230</xdr:rowOff>
    </xdr:to>
    <xdr:sp macro="" textlink="">
      <xdr:nvSpPr>
        <xdr:cNvPr id="79" name="楕円 78">
          <a:extLst>
            <a:ext uri="{FF2B5EF4-FFF2-40B4-BE49-F238E27FC236}">
              <a16:creationId xmlns:a16="http://schemas.microsoft.com/office/drawing/2014/main" id="{247768A6-8FA7-40A9-998F-22E52BCE2DE5}"/>
            </a:ext>
          </a:extLst>
        </xdr:cNvPr>
        <xdr:cNvSpPr/>
      </xdr:nvSpPr>
      <xdr:spPr>
        <a:xfrm>
          <a:off x="1968500" y="613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11430</xdr:rowOff>
    </xdr:from>
    <xdr:to>
      <xdr:col>15</xdr:col>
      <xdr:colOff>50800</xdr:colOff>
      <xdr:row>36</xdr:row>
      <xdr:rowOff>80010</xdr:rowOff>
    </xdr:to>
    <xdr:cxnSp macro="">
      <xdr:nvCxnSpPr>
        <xdr:cNvPr id="80" name="直線コネクタ 79">
          <a:extLst>
            <a:ext uri="{FF2B5EF4-FFF2-40B4-BE49-F238E27FC236}">
              <a16:creationId xmlns:a16="http://schemas.microsoft.com/office/drawing/2014/main" id="{59362D45-8E59-4F3F-937A-6BFD416CE5E2}"/>
            </a:ext>
          </a:extLst>
        </xdr:cNvPr>
        <xdr:cNvCxnSpPr/>
      </xdr:nvCxnSpPr>
      <xdr:spPr>
        <a:xfrm>
          <a:off x="2019300" y="618363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59690</xdr:rowOff>
    </xdr:from>
    <xdr:to>
      <xdr:col>6</xdr:col>
      <xdr:colOff>38100</xdr:colOff>
      <xdr:row>35</xdr:row>
      <xdr:rowOff>161290</xdr:rowOff>
    </xdr:to>
    <xdr:sp macro="" textlink="">
      <xdr:nvSpPr>
        <xdr:cNvPr id="81" name="楕円 80">
          <a:extLst>
            <a:ext uri="{FF2B5EF4-FFF2-40B4-BE49-F238E27FC236}">
              <a16:creationId xmlns:a16="http://schemas.microsoft.com/office/drawing/2014/main" id="{44FFB3FA-F0CF-4F09-A656-9E14D65CAE8E}"/>
            </a:ext>
          </a:extLst>
        </xdr:cNvPr>
        <xdr:cNvSpPr/>
      </xdr:nvSpPr>
      <xdr:spPr>
        <a:xfrm>
          <a:off x="1079500" y="606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110490</xdr:rowOff>
    </xdr:from>
    <xdr:to>
      <xdr:col>10</xdr:col>
      <xdr:colOff>114300</xdr:colOff>
      <xdr:row>36</xdr:row>
      <xdr:rowOff>11430</xdr:rowOff>
    </xdr:to>
    <xdr:cxnSp macro="">
      <xdr:nvCxnSpPr>
        <xdr:cNvPr id="82" name="直線コネクタ 81">
          <a:extLst>
            <a:ext uri="{FF2B5EF4-FFF2-40B4-BE49-F238E27FC236}">
              <a16:creationId xmlns:a16="http://schemas.microsoft.com/office/drawing/2014/main" id="{CD24D2DD-57DB-4C0F-A537-025F9D8E9575}"/>
            </a:ext>
          </a:extLst>
        </xdr:cNvPr>
        <xdr:cNvCxnSpPr/>
      </xdr:nvCxnSpPr>
      <xdr:spPr>
        <a:xfrm>
          <a:off x="1130300" y="611124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87647</xdr:rowOff>
    </xdr:from>
    <xdr:ext cx="405111" cy="259045"/>
    <xdr:sp macro="" textlink="">
      <xdr:nvSpPr>
        <xdr:cNvPr id="83" name="n_1aveValue【道路】&#10;有形固定資産減価償却率">
          <a:extLst>
            <a:ext uri="{FF2B5EF4-FFF2-40B4-BE49-F238E27FC236}">
              <a16:creationId xmlns:a16="http://schemas.microsoft.com/office/drawing/2014/main" id="{C47ABDFD-A1D1-4869-BE44-C78E780F093F}"/>
            </a:ext>
          </a:extLst>
        </xdr:cNvPr>
        <xdr:cNvSpPr txBox="1"/>
      </xdr:nvSpPr>
      <xdr:spPr>
        <a:xfrm>
          <a:off x="3582044" y="6431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156227</xdr:rowOff>
    </xdr:from>
    <xdr:ext cx="405111" cy="259045"/>
    <xdr:sp macro="" textlink="">
      <xdr:nvSpPr>
        <xdr:cNvPr id="84" name="n_2aveValue【道路】&#10;有形固定資産減価償却率">
          <a:extLst>
            <a:ext uri="{FF2B5EF4-FFF2-40B4-BE49-F238E27FC236}">
              <a16:creationId xmlns:a16="http://schemas.microsoft.com/office/drawing/2014/main" id="{850EA038-C916-4016-BB43-9D46B8199B29}"/>
            </a:ext>
          </a:extLst>
        </xdr:cNvPr>
        <xdr:cNvSpPr txBox="1"/>
      </xdr:nvSpPr>
      <xdr:spPr>
        <a:xfrm>
          <a:off x="2705744" y="6328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95267</xdr:rowOff>
    </xdr:from>
    <xdr:ext cx="405111" cy="259045"/>
    <xdr:sp macro="" textlink="">
      <xdr:nvSpPr>
        <xdr:cNvPr id="85" name="n_3aveValue【道路】&#10;有形固定資産減価償却率">
          <a:extLst>
            <a:ext uri="{FF2B5EF4-FFF2-40B4-BE49-F238E27FC236}">
              <a16:creationId xmlns:a16="http://schemas.microsoft.com/office/drawing/2014/main" id="{CCFECECA-786E-4305-910E-8AF4E2726B96}"/>
            </a:ext>
          </a:extLst>
        </xdr:cNvPr>
        <xdr:cNvSpPr txBox="1"/>
      </xdr:nvSpPr>
      <xdr:spPr>
        <a:xfrm>
          <a:off x="1816744" y="6267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128287</xdr:rowOff>
    </xdr:from>
    <xdr:ext cx="405111" cy="259045"/>
    <xdr:sp macro="" textlink="">
      <xdr:nvSpPr>
        <xdr:cNvPr id="86" name="n_4aveValue【道路】&#10;有形固定資産減価償却率">
          <a:extLst>
            <a:ext uri="{FF2B5EF4-FFF2-40B4-BE49-F238E27FC236}">
              <a16:creationId xmlns:a16="http://schemas.microsoft.com/office/drawing/2014/main" id="{8F2B4338-85DA-4B9D-A44D-2CB649AD74A7}"/>
            </a:ext>
          </a:extLst>
        </xdr:cNvPr>
        <xdr:cNvSpPr txBox="1"/>
      </xdr:nvSpPr>
      <xdr:spPr>
        <a:xfrm>
          <a:off x="927744" y="578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48277</xdr:rowOff>
    </xdr:from>
    <xdr:ext cx="405111" cy="259045"/>
    <xdr:sp macro="" textlink="">
      <xdr:nvSpPr>
        <xdr:cNvPr id="87" name="n_1mainValue【道路】&#10;有形固定資産減価償却率">
          <a:extLst>
            <a:ext uri="{FF2B5EF4-FFF2-40B4-BE49-F238E27FC236}">
              <a16:creationId xmlns:a16="http://schemas.microsoft.com/office/drawing/2014/main" id="{9DC6659D-1EB9-4B5F-80D8-3A35DCFB9885}"/>
            </a:ext>
          </a:extLst>
        </xdr:cNvPr>
        <xdr:cNvSpPr txBox="1"/>
      </xdr:nvSpPr>
      <xdr:spPr>
        <a:xfrm>
          <a:off x="35820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147337</xdr:rowOff>
    </xdr:from>
    <xdr:ext cx="405111" cy="259045"/>
    <xdr:sp macro="" textlink="">
      <xdr:nvSpPr>
        <xdr:cNvPr id="88" name="n_2mainValue【道路】&#10;有形固定資産減価償却率">
          <a:extLst>
            <a:ext uri="{FF2B5EF4-FFF2-40B4-BE49-F238E27FC236}">
              <a16:creationId xmlns:a16="http://schemas.microsoft.com/office/drawing/2014/main" id="{46FF35B7-6934-4684-A15E-53E46AD9FD92}"/>
            </a:ext>
          </a:extLst>
        </xdr:cNvPr>
        <xdr:cNvSpPr txBox="1"/>
      </xdr:nvSpPr>
      <xdr:spPr>
        <a:xfrm>
          <a:off x="2705744" y="5976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78757</xdr:rowOff>
    </xdr:from>
    <xdr:ext cx="405111" cy="259045"/>
    <xdr:sp macro="" textlink="">
      <xdr:nvSpPr>
        <xdr:cNvPr id="89" name="n_3mainValue【道路】&#10;有形固定資産減価償却率">
          <a:extLst>
            <a:ext uri="{FF2B5EF4-FFF2-40B4-BE49-F238E27FC236}">
              <a16:creationId xmlns:a16="http://schemas.microsoft.com/office/drawing/2014/main" id="{0DBCF6CE-83C1-41CF-B865-95351E90BDA1}"/>
            </a:ext>
          </a:extLst>
        </xdr:cNvPr>
        <xdr:cNvSpPr txBox="1"/>
      </xdr:nvSpPr>
      <xdr:spPr>
        <a:xfrm>
          <a:off x="1816744" y="590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152417</xdr:rowOff>
    </xdr:from>
    <xdr:ext cx="405111" cy="259045"/>
    <xdr:sp macro="" textlink="">
      <xdr:nvSpPr>
        <xdr:cNvPr id="90" name="n_4mainValue【道路】&#10;有形固定資産減価償却率">
          <a:extLst>
            <a:ext uri="{FF2B5EF4-FFF2-40B4-BE49-F238E27FC236}">
              <a16:creationId xmlns:a16="http://schemas.microsoft.com/office/drawing/2014/main" id="{822B343A-C7C9-4BCD-BF50-136065241EEA}"/>
            </a:ext>
          </a:extLst>
        </xdr:cNvPr>
        <xdr:cNvSpPr txBox="1"/>
      </xdr:nvSpPr>
      <xdr:spPr>
        <a:xfrm>
          <a:off x="927744" y="6153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472703C8-14DF-49EA-8040-A3DE7BEA1214}"/>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5BB473BE-4A3A-4340-AA11-A895A1876617}"/>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7719FDA2-FBA9-46D9-BCEA-2491411017A2}"/>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34ECBED9-D90F-4DDF-9959-4BE5227E045A}"/>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A2C9B79E-6090-46E1-9624-F12CAE91931B}"/>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6095A9D7-C5B5-4B08-9741-902C0B179D53}"/>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4C3BA8A4-9D12-413A-AF21-23FDCA08DCE5}"/>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DCDF62C7-7A80-4ED3-A79C-8C622F425943}"/>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15C5FECB-3037-4D4A-95E8-4C003720C2C4}"/>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3A3E9515-5731-45A4-8D15-AB311FB79AEC}"/>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43</xdr:row>
      <xdr:rowOff>105427</xdr:rowOff>
    </xdr:from>
    <xdr:ext cx="531299" cy="259045"/>
    <xdr:sp macro="" textlink="">
      <xdr:nvSpPr>
        <xdr:cNvPr id="101" name="テキスト ボックス 100">
          <a:extLst>
            <a:ext uri="{FF2B5EF4-FFF2-40B4-BE49-F238E27FC236}">
              <a16:creationId xmlns:a16="http://schemas.microsoft.com/office/drawing/2014/main" id="{7EF9C742-535B-486C-8330-4238A35BB374}"/>
            </a:ext>
          </a:extLst>
        </xdr:cNvPr>
        <xdr:cNvSpPr txBox="1"/>
      </xdr:nvSpPr>
      <xdr:spPr>
        <a:xfrm>
          <a:off x="6072701" y="747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9F4623E-8A69-44CF-887B-21A11BF7C4AD}"/>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41</xdr:row>
      <xdr:rowOff>67327</xdr:rowOff>
    </xdr:from>
    <xdr:ext cx="531299" cy="259045"/>
    <xdr:sp macro="" textlink="">
      <xdr:nvSpPr>
        <xdr:cNvPr id="103" name="テキスト ボックス 102">
          <a:extLst>
            <a:ext uri="{FF2B5EF4-FFF2-40B4-BE49-F238E27FC236}">
              <a16:creationId xmlns:a16="http://schemas.microsoft.com/office/drawing/2014/main" id="{5C55522B-1A14-4DE7-BB32-33C166197173}"/>
            </a:ext>
          </a:extLst>
        </xdr:cNvPr>
        <xdr:cNvSpPr txBox="1"/>
      </xdr:nvSpPr>
      <xdr:spPr>
        <a:xfrm>
          <a:off x="6072701" y="709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4317D956-816B-4B70-AF16-CC182F61F508}"/>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5" name="テキスト ボックス 104">
          <a:extLst>
            <a:ext uri="{FF2B5EF4-FFF2-40B4-BE49-F238E27FC236}">
              <a16:creationId xmlns:a16="http://schemas.microsoft.com/office/drawing/2014/main" id="{49F71195-9AA8-48C2-9D31-E7EAFF12C94A}"/>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86013B1F-D3B2-4095-9CD9-512C316BDE1B}"/>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7" name="テキスト ボックス 106">
          <a:extLst>
            <a:ext uri="{FF2B5EF4-FFF2-40B4-BE49-F238E27FC236}">
              <a16:creationId xmlns:a16="http://schemas.microsoft.com/office/drawing/2014/main" id="{67994F76-695A-4BCF-8670-CC6D30A5CADF}"/>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CB30F288-50A4-4E72-AE20-6E0FFA8F9616}"/>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9" name="テキスト ボックス 108">
          <a:extLst>
            <a:ext uri="{FF2B5EF4-FFF2-40B4-BE49-F238E27FC236}">
              <a16:creationId xmlns:a16="http://schemas.microsoft.com/office/drawing/2014/main" id="{7D40435B-F2AC-473C-BA82-6936200B7F19}"/>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48E76B61-3901-4D1E-BD8C-838759940E59}"/>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1" name="テキスト ボックス 110">
          <a:extLst>
            <a:ext uri="{FF2B5EF4-FFF2-40B4-BE49-F238E27FC236}">
              <a16:creationId xmlns:a16="http://schemas.microsoft.com/office/drawing/2014/main" id="{D2D9842E-D28D-451D-AF4B-98BA971A7BC9}"/>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1F5C75D7-F3F2-4B12-A6A9-002057916A3A}"/>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3" name="テキスト ボックス 112">
          <a:extLst>
            <a:ext uri="{FF2B5EF4-FFF2-40B4-BE49-F238E27FC236}">
              <a16:creationId xmlns:a16="http://schemas.microsoft.com/office/drawing/2014/main" id="{17DE3C18-9350-4CF6-87CF-34317B5FD38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道路】&#10;一人当たり延長グラフ枠">
          <a:extLst>
            <a:ext uri="{FF2B5EF4-FFF2-40B4-BE49-F238E27FC236}">
              <a16:creationId xmlns:a16="http://schemas.microsoft.com/office/drawing/2014/main" id="{553A66CF-621F-4CA3-8CD1-1BB3637FB845}"/>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145771</xdr:rowOff>
    </xdr:from>
    <xdr:to>
      <xdr:col>54</xdr:col>
      <xdr:colOff>189865</xdr:colOff>
      <xdr:row>42</xdr:row>
      <xdr:rowOff>24155</xdr:rowOff>
    </xdr:to>
    <xdr:cxnSp macro="">
      <xdr:nvCxnSpPr>
        <xdr:cNvPr id="115" name="直線コネクタ 114">
          <a:extLst>
            <a:ext uri="{FF2B5EF4-FFF2-40B4-BE49-F238E27FC236}">
              <a16:creationId xmlns:a16="http://schemas.microsoft.com/office/drawing/2014/main" id="{7391018D-2A86-4400-9B20-D8AE5A986C72}"/>
            </a:ext>
          </a:extLst>
        </xdr:cNvPr>
        <xdr:cNvCxnSpPr/>
      </xdr:nvCxnSpPr>
      <xdr:spPr>
        <a:xfrm flipV="1">
          <a:off x="10476865" y="5803621"/>
          <a:ext cx="0" cy="1421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27982</xdr:rowOff>
    </xdr:from>
    <xdr:ext cx="534377" cy="259045"/>
    <xdr:sp macro="" textlink="">
      <xdr:nvSpPr>
        <xdr:cNvPr id="116" name="【道路】&#10;一人当たり延長最小値テキスト">
          <a:extLst>
            <a:ext uri="{FF2B5EF4-FFF2-40B4-BE49-F238E27FC236}">
              <a16:creationId xmlns:a16="http://schemas.microsoft.com/office/drawing/2014/main" id="{47E67B0C-EC2F-4133-8081-A7A87452E377}"/>
            </a:ext>
          </a:extLst>
        </xdr:cNvPr>
        <xdr:cNvSpPr txBox="1"/>
      </xdr:nvSpPr>
      <xdr:spPr>
        <a:xfrm>
          <a:off x="10515600" y="7228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24155</xdr:rowOff>
    </xdr:from>
    <xdr:to>
      <xdr:col>55</xdr:col>
      <xdr:colOff>88900</xdr:colOff>
      <xdr:row>42</xdr:row>
      <xdr:rowOff>24155</xdr:rowOff>
    </xdr:to>
    <xdr:cxnSp macro="">
      <xdr:nvCxnSpPr>
        <xdr:cNvPr id="117" name="直線コネクタ 116">
          <a:extLst>
            <a:ext uri="{FF2B5EF4-FFF2-40B4-BE49-F238E27FC236}">
              <a16:creationId xmlns:a16="http://schemas.microsoft.com/office/drawing/2014/main" id="{33C2E3F0-38F7-4814-872B-56FCE70D9125}"/>
            </a:ext>
          </a:extLst>
        </xdr:cNvPr>
        <xdr:cNvCxnSpPr/>
      </xdr:nvCxnSpPr>
      <xdr:spPr>
        <a:xfrm>
          <a:off x="10388600" y="7225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92448</xdr:rowOff>
    </xdr:from>
    <xdr:ext cx="534377" cy="259045"/>
    <xdr:sp macro="" textlink="">
      <xdr:nvSpPr>
        <xdr:cNvPr id="118" name="【道路】&#10;一人当たり延長最大値テキスト">
          <a:extLst>
            <a:ext uri="{FF2B5EF4-FFF2-40B4-BE49-F238E27FC236}">
              <a16:creationId xmlns:a16="http://schemas.microsoft.com/office/drawing/2014/main" id="{2431234D-FCCE-4234-A1F1-D1179564E7A3}"/>
            </a:ext>
          </a:extLst>
        </xdr:cNvPr>
        <xdr:cNvSpPr txBox="1"/>
      </xdr:nvSpPr>
      <xdr:spPr>
        <a:xfrm>
          <a:off x="10515600" y="5578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145771</xdr:rowOff>
    </xdr:from>
    <xdr:to>
      <xdr:col>55</xdr:col>
      <xdr:colOff>88900</xdr:colOff>
      <xdr:row>33</xdr:row>
      <xdr:rowOff>145771</xdr:rowOff>
    </xdr:to>
    <xdr:cxnSp macro="">
      <xdr:nvCxnSpPr>
        <xdr:cNvPr id="119" name="直線コネクタ 118">
          <a:extLst>
            <a:ext uri="{FF2B5EF4-FFF2-40B4-BE49-F238E27FC236}">
              <a16:creationId xmlns:a16="http://schemas.microsoft.com/office/drawing/2014/main" id="{E6671373-598C-44A0-A1AD-224BE0E5299A}"/>
            </a:ext>
          </a:extLst>
        </xdr:cNvPr>
        <xdr:cNvCxnSpPr/>
      </xdr:nvCxnSpPr>
      <xdr:spPr>
        <a:xfrm>
          <a:off x="10388600" y="58036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95724</xdr:rowOff>
    </xdr:from>
    <xdr:ext cx="534377" cy="259045"/>
    <xdr:sp macro="" textlink="">
      <xdr:nvSpPr>
        <xdr:cNvPr id="120" name="【道路】&#10;一人当たり延長平均値テキスト">
          <a:extLst>
            <a:ext uri="{FF2B5EF4-FFF2-40B4-BE49-F238E27FC236}">
              <a16:creationId xmlns:a16="http://schemas.microsoft.com/office/drawing/2014/main" id="{220AED0B-7B27-4879-A778-9BD827229D7E}"/>
            </a:ext>
          </a:extLst>
        </xdr:cNvPr>
        <xdr:cNvSpPr txBox="1"/>
      </xdr:nvSpPr>
      <xdr:spPr>
        <a:xfrm>
          <a:off x="10515600" y="64393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117297</xdr:rowOff>
    </xdr:from>
    <xdr:to>
      <xdr:col>55</xdr:col>
      <xdr:colOff>50800</xdr:colOff>
      <xdr:row>38</xdr:row>
      <xdr:rowOff>47447</xdr:rowOff>
    </xdr:to>
    <xdr:sp macro="" textlink="">
      <xdr:nvSpPr>
        <xdr:cNvPr id="121" name="フローチャート: 判断 120">
          <a:extLst>
            <a:ext uri="{FF2B5EF4-FFF2-40B4-BE49-F238E27FC236}">
              <a16:creationId xmlns:a16="http://schemas.microsoft.com/office/drawing/2014/main" id="{B52F3A18-B7FA-44D0-8EC0-C6A91BE29FCC}"/>
            </a:ext>
          </a:extLst>
        </xdr:cNvPr>
        <xdr:cNvSpPr/>
      </xdr:nvSpPr>
      <xdr:spPr>
        <a:xfrm>
          <a:off x="10426700" y="6460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168694</xdr:rowOff>
    </xdr:from>
    <xdr:to>
      <xdr:col>50</xdr:col>
      <xdr:colOff>165100</xdr:colOff>
      <xdr:row>38</xdr:row>
      <xdr:rowOff>98844</xdr:rowOff>
    </xdr:to>
    <xdr:sp macro="" textlink="">
      <xdr:nvSpPr>
        <xdr:cNvPr id="122" name="フローチャート: 判断 121">
          <a:extLst>
            <a:ext uri="{FF2B5EF4-FFF2-40B4-BE49-F238E27FC236}">
              <a16:creationId xmlns:a16="http://schemas.microsoft.com/office/drawing/2014/main" id="{CA2AFA6E-6BD7-4367-8174-FC13766B98B3}"/>
            </a:ext>
          </a:extLst>
        </xdr:cNvPr>
        <xdr:cNvSpPr/>
      </xdr:nvSpPr>
      <xdr:spPr>
        <a:xfrm>
          <a:off x="9588500" y="6512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33782</xdr:rowOff>
    </xdr:from>
    <xdr:to>
      <xdr:col>46</xdr:col>
      <xdr:colOff>38100</xdr:colOff>
      <xdr:row>38</xdr:row>
      <xdr:rowOff>135382</xdr:rowOff>
    </xdr:to>
    <xdr:sp macro="" textlink="">
      <xdr:nvSpPr>
        <xdr:cNvPr id="123" name="フローチャート: 判断 122">
          <a:extLst>
            <a:ext uri="{FF2B5EF4-FFF2-40B4-BE49-F238E27FC236}">
              <a16:creationId xmlns:a16="http://schemas.microsoft.com/office/drawing/2014/main" id="{B6BC4BF9-CF8E-4B06-AB18-60B55A4DEB07}"/>
            </a:ext>
          </a:extLst>
        </xdr:cNvPr>
        <xdr:cNvSpPr/>
      </xdr:nvSpPr>
      <xdr:spPr>
        <a:xfrm>
          <a:off x="8699500" y="6548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73787</xdr:rowOff>
    </xdr:from>
    <xdr:to>
      <xdr:col>41</xdr:col>
      <xdr:colOff>101600</xdr:colOff>
      <xdr:row>39</xdr:row>
      <xdr:rowOff>3937</xdr:rowOff>
    </xdr:to>
    <xdr:sp macro="" textlink="">
      <xdr:nvSpPr>
        <xdr:cNvPr id="124" name="フローチャート: 判断 123">
          <a:extLst>
            <a:ext uri="{FF2B5EF4-FFF2-40B4-BE49-F238E27FC236}">
              <a16:creationId xmlns:a16="http://schemas.microsoft.com/office/drawing/2014/main" id="{1601FA43-D423-4A06-A1A1-7B5CA5CD2EC5}"/>
            </a:ext>
          </a:extLst>
        </xdr:cNvPr>
        <xdr:cNvSpPr/>
      </xdr:nvSpPr>
      <xdr:spPr>
        <a:xfrm>
          <a:off x="7810500" y="658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75616</xdr:rowOff>
    </xdr:from>
    <xdr:to>
      <xdr:col>36</xdr:col>
      <xdr:colOff>165100</xdr:colOff>
      <xdr:row>39</xdr:row>
      <xdr:rowOff>5766</xdr:rowOff>
    </xdr:to>
    <xdr:sp macro="" textlink="">
      <xdr:nvSpPr>
        <xdr:cNvPr id="125" name="フローチャート: 判断 124">
          <a:extLst>
            <a:ext uri="{FF2B5EF4-FFF2-40B4-BE49-F238E27FC236}">
              <a16:creationId xmlns:a16="http://schemas.microsoft.com/office/drawing/2014/main" id="{57C230A1-9C84-41F4-B18E-E209D1E7728F}"/>
            </a:ext>
          </a:extLst>
        </xdr:cNvPr>
        <xdr:cNvSpPr/>
      </xdr:nvSpPr>
      <xdr:spPr>
        <a:xfrm>
          <a:off x="6921500" y="6590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D214BE5C-1D7D-4655-ACA9-17F8E9145D8F}"/>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AEFBD55-A189-4664-A19B-03418356A172}"/>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7D9B6511-9D8A-4654-AA65-B37FF42EDA9E}"/>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B26A37E3-B109-437F-9E5F-5D226983F1A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4C91AF28-A82B-40C2-80A1-323E5F9913DD}"/>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37402</xdr:rowOff>
    </xdr:from>
    <xdr:to>
      <xdr:col>55</xdr:col>
      <xdr:colOff>50800</xdr:colOff>
      <xdr:row>36</xdr:row>
      <xdr:rowOff>139002</xdr:rowOff>
    </xdr:to>
    <xdr:sp macro="" textlink="">
      <xdr:nvSpPr>
        <xdr:cNvPr id="131" name="楕円 130">
          <a:extLst>
            <a:ext uri="{FF2B5EF4-FFF2-40B4-BE49-F238E27FC236}">
              <a16:creationId xmlns:a16="http://schemas.microsoft.com/office/drawing/2014/main" id="{1D048E7A-350A-4786-AA5F-16C442AF4F19}"/>
            </a:ext>
          </a:extLst>
        </xdr:cNvPr>
        <xdr:cNvSpPr/>
      </xdr:nvSpPr>
      <xdr:spPr>
        <a:xfrm>
          <a:off x="10426700" y="6209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60279</xdr:rowOff>
    </xdr:from>
    <xdr:ext cx="534377" cy="259045"/>
    <xdr:sp macro="" textlink="">
      <xdr:nvSpPr>
        <xdr:cNvPr id="132" name="【道路】&#10;一人当たり延長該当値テキスト">
          <a:extLst>
            <a:ext uri="{FF2B5EF4-FFF2-40B4-BE49-F238E27FC236}">
              <a16:creationId xmlns:a16="http://schemas.microsoft.com/office/drawing/2014/main" id="{BAE40988-3974-429A-B0DE-25DF3D617134}"/>
            </a:ext>
          </a:extLst>
        </xdr:cNvPr>
        <xdr:cNvSpPr txBox="1"/>
      </xdr:nvSpPr>
      <xdr:spPr>
        <a:xfrm>
          <a:off x="10515600" y="6061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68606</xdr:rowOff>
    </xdr:from>
    <xdr:to>
      <xdr:col>50</xdr:col>
      <xdr:colOff>165100</xdr:colOff>
      <xdr:row>36</xdr:row>
      <xdr:rowOff>170206</xdr:rowOff>
    </xdr:to>
    <xdr:sp macro="" textlink="">
      <xdr:nvSpPr>
        <xdr:cNvPr id="133" name="楕円 132">
          <a:extLst>
            <a:ext uri="{FF2B5EF4-FFF2-40B4-BE49-F238E27FC236}">
              <a16:creationId xmlns:a16="http://schemas.microsoft.com/office/drawing/2014/main" id="{E4F7A4BF-05E5-40AC-B79E-35676F82137D}"/>
            </a:ext>
          </a:extLst>
        </xdr:cNvPr>
        <xdr:cNvSpPr/>
      </xdr:nvSpPr>
      <xdr:spPr>
        <a:xfrm>
          <a:off x="9588500" y="6240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88202</xdr:rowOff>
    </xdr:from>
    <xdr:to>
      <xdr:col>55</xdr:col>
      <xdr:colOff>0</xdr:colOff>
      <xdr:row>36</xdr:row>
      <xdr:rowOff>119406</xdr:rowOff>
    </xdr:to>
    <xdr:cxnSp macro="">
      <xdr:nvCxnSpPr>
        <xdr:cNvPr id="134" name="直線コネクタ 133">
          <a:extLst>
            <a:ext uri="{FF2B5EF4-FFF2-40B4-BE49-F238E27FC236}">
              <a16:creationId xmlns:a16="http://schemas.microsoft.com/office/drawing/2014/main" id="{FBE630D0-E8DD-4876-9011-8A9DC686113E}"/>
            </a:ext>
          </a:extLst>
        </xdr:cNvPr>
        <xdr:cNvCxnSpPr/>
      </xdr:nvCxnSpPr>
      <xdr:spPr>
        <a:xfrm flipV="1">
          <a:off x="9639300" y="6260402"/>
          <a:ext cx="838200" cy="31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99390</xdr:rowOff>
    </xdr:from>
    <xdr:to>
      <xdr:col>46</xdr:col>
      <xdr:colOff>38100</xdr:colOff>
      <xdr:row>37</xdr:row>
      <xdr:rowOff>29540</xdr:rowOff>
    </xdr:to>
    <xdr:sp macro="" textlink="">
      <xdr:nvSpPr>
        <xdr:cNvPr id="135" name="楕円 134">
          <a:extLst>
            <a:ext uri="{FF2B5EF4-FFF2-40B4-BE49-F238E27FC236}">
              <a16:creationId xmlns:a16="http://schemas.microsoft.com/office/drawing/2014/main" id="{7EAF7CA7-3DA0-48AF-AB67-EBC7406865D5}"/>
            </a:ext>
          </a:extLst>
        </xdr:cNvPr>
        <xdr:cNvSpPr/>
      </xdr:nvSpPr>
      <xdr:spPr>
        <a:xfrm>
          <a:off x="8699500" y="6271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119406</xdr:rowOff>
    </xdr:from>
    <xdr:to>
      <xdr:col>50</xdr:col>
      <xdr:colOff>114300</xdr:colOff>
      <xdr:row>36</xdr:row>
      <xdr:rowOff>150190</xdr:rowOff>
    </xdr:to>
    <xdr:cxnSp macro="">
      <xdr:nvCxnSpPr>
        <xdr:cNvPr id="136" name="直線コネクタ 135">
          <a:extLst>
            <a:ext uri="{FF2B5EF4-FFF2-40B4-BE49-F238E27FC236}">
              <a16:creationId xmlns:a16="http://schemas.microsoft.com/office/drawing/2014/main" id="{0C4219AE-8FAA-4500-9D9D-CD5D8A253225}"/>
            </a:ext>
          </a:extLst>
        </xdr:cNvPr>
        <xdr:cNvCxnSpPr/>
      </xdr:nvCxnSpPr>
      <xdr:spPr>
        <a:xfrm flipV="1">
          <a:off x="8750300" y="6291606"/>
          <a:ext cx="889000" cy="30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137757</xdr:rowOff>
    </xdr:from>
    <xdr:to>
      <xdr:col>41</xdr:col>
      <xdr:colOff>101600</xdr:colOff>
      <xdr:row>37</xdr:row>
      <xdr:rowOff>67907</xdr:rowOff>
    </xdr:to>
    <xdr:sp macro="" textlink="">
      <xdr:nvSpPr>
        <xdr:cNvPr id="137" name="楕円 136">
          <a:extLst>
            <a:ext uri="{FF2B5EF4-FFF2-40B4-BE49-F238E27FC236}">
              <a16:creationId xmlns:a16="http://schemas.microsoft.com/office/drawing/2014/main" id="{FD79DF38-ECC3-4713-907F-31DACF9E69F6}"/>
            </a:ext>
          </a:extLst>
        </xdr:cNvPr>
        <xdr:cNvSpPr/>
      </xdr:nvSpPr>
      <xdr:spPr>
        <a:xfrm>
          <a:off x="7810500" y="6309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150190</xdr:rowOff>
    </xdr:from>
    <xdr:to>
      <xdr:col>45</xdr:col>
      <xdr:colOff>177800</xdr:colOff>
      <xdr:row>37</xdr:row>
      <xdr:rowOff>17107</xdr:rowOff>
    </xdr:to>
    <xdr:cxnSp macro="">
      <xdr:nvCxnSpPr>
        <xdr:cNvPr id="138" name="直線コネクタ 137">
          <a:extLst>
            <a:ext uri="{FF2B5EF4-FFF2-40B4-BE49-F238E27FC236}">
              <a16:creationId xmlns:a16="http://schemas.microsoft.com/office/drawing/2014/main" id="{87817317-EA51-4AC9-B91E-440459B773A0}"/>
            </a:ext>
          </a:extLst>
        </xdr:cNvPr>
        <xdr:cNvCxnSpPr/>
      </xdr:nvCxnSpPr>
      <xdr:spPr>
        <a:xfrm flipV="1">
          <a:off x="7861300" y="6322390"/>
          <a:ext cx="889000" cy="38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1359</xdr:rowOff>
    </xdr:from>
    <xdr:to>
      <xdr:col>36</xdr:col>
      <xdr:colOff>165100</xdr:colOff>
      <xdr:row>37</xdr:row>
      <xdr:rowOff>102959</xdr:rowOff>
    </xdr:to>
    <xdr:sp macro="" textlink="">
      <xdr:nvSpPr>
        <xdr:cNvPr id="139" name="楕円 138">
          <a:extLst>
            <a:ext uri="{FF2B5EF4-FFF2-40B4-BE49-F238E27FC236}">
              <a16:creationId xmlns:a16="http://schemas.microsoft.com/office/drawing/2014/main" id="{A3191765-5CA8-4AB2-ADB6-E8831E6BFA23}"/>
            </a:ext>
          </a:extLst>
        </xdr:cNvPr>
        <xdr:cNvSpPr/>
      </xdr:nvSpPr>
      <xdr:spPr>
        <a:xfrm>
          <a:off x="6921500" y="6345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17107</xdr:rowOff>
    </xdr:from>
    <xdr:to>
      <xdr:col>41</xdr:col>
      <xdr:colOff>50800</xdr:colOff>
      <xdr:row>37</xdr:row>
      <xdr:rowOff>52159</xdr:rowOff>
    </xdr:to>
    <xdr:cxnSp macro="">
      <xdr:nvCxnSpPr>
        <xdr:cNvPr id="140" name="直線コネクタ 139">
          <a:extLst>
            <a:ext uri="{FF2B5EF4-FFF2-40B4-BE49-F238E27FC236}">
              <a16:creationId xmlns:a16="http://schemas.microsoft.com/office/drawing/2014/main" id="{D86A9E02-4AD1-4807-B3AB-94FC1F12EA21}"/>
            </a:ext>
          </a:extLst>
        </xdr:cNvPr>
        <xdr:cNvCxnSpPr/>
      </xdr:nvCxnSpPr>
      <xdr:spPr>
        <a:xfrm flipV="1">
          <a:off x="6972300" y="6360757"/>
          <a:ext cx="889000" cy="35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89971</xdr:rowOff>
    </xdr:from>
    <xdr:ext cx="534377" cy="259045"/>
    <xdr:sp macro="" textlink="">
      <xdr:nvSpPr>
        <xdr:cNvPr id="141" name="n_1aveValue【道路】&#10;一人当たり延長">
          <a:extLst>
            <a:ext uri="{FF2B5EF4-FFF2-40B4-BE49-F238E27FC236}">
              <a16:creationId xmlns:a16="http://schemas.microsoft.com/office/drawing/2014/main" id="{0F36A2E8-30FE-427A-AA11-99AE34CBE89A}"/>
            </a:ext>
          </a:extLst>
        </xdr:cNvPr>
        <xdr:cNvSpPr txBox="1"/>
      </xdr:nvSpPr>
      <xdr:spPr>
        <a:xfrm>
          <a:off x="9359411" y="6605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126509</xdr:rowOff>
    </xdr:from>
    <xdr:ext cx="534377" cy="259045"/>
    <xdr:sp macro="" textlink="">
      <xdr:nvSpPr>
        <xdr:cNvPr id="142" name="n_2aveValue【道路】&#10;一人当たり延長">
          <a:extLst>
            <a:ext uri="{FF2B5EF4-FFF2-40B4-BE49-F238E27FC236}">
              <a16:creationId xmlns:a16="http://schemas.microsoft.com/office/drawing/2014/main" id="{FF403540-DFAD-41A1-947E-3BB54A6CFEDA}"/>
            </a:ext>
          </a:extLst>
        </xdr:cNvPr>
        <xdr:cNvSpPr txBox="1"/>
      </xdr:nvSpPr>
      <xdr:spPr>
        <a:xfrm>
          <a:off x="8483111" y="6641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166514</xdr:rowOff>
    </xdr:from>
    <xdr:ext cx="534377" cy="259045"/>
    <xdr:sp macro="" textlink="">
      <xdr:nvSpPr>
        <xdr:cNvPr id="143" name="n_3aveValue【道路】&#10;一人当たり延長">
          <a:extLst>
            <a:ext uri="{FF2B5EF4-FFF2-40B4-BE49-F238E27FC236}">
              <a16:creationId xmlns:a16="http://schemas.microsoft.com/office/drawing/2014/main" id="{C311E6CB-F0F9-4B80-A79C-0E5FF0421DED}"/>
            </a:ext>
          </a:extLst>
        </xdr:cNvPr>
        <xdr:cNvSpPr txBox="1"/>
      </xdr:nvSpPr>
      <xdr:spPr>
        <a:xfrm>
          <a:off x="7594111" y="6681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168343</xdr:rowOff>
    </xdr:from>
    <xdr:ext cx="534377" cy="259045"/>
    <xdr:sp macro="" textlink="">
      <xdr:nvSpPr>
        <xdr:cNvPr id="144" name="n_4aveValue【道路】&#10;一人当たり延長">
          <a:extLst>
            <a:ext uri="{FF2B5EF4-FFF2-40B4-BE49-F238E27FC236}">
              <a16:creationId xmlns:a16="http://schemas.microsoft.com/office/drawing/2014/main" id="{5574DAF8-9391-442B-A0FB-0C47EBB76147}"/>
            </a:ext>
          </a:extLst>
        </xdr:cNvPr>
        <xdr:cNvSpPr txBox="1"/>
      </xdr:nvSpPr>
      <xdr:spPr>
        <a:xfrm>
          <a:off x="6705111" y="6683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35</xdr:row>
      <xdr:rowOff>15283</xdr:rowOff>
    </xdr:from>
    <xdr:ext cx="534377" cy="259045"/>
    <xdr:sp macro="" textlink="">
      <xdr:nvSpPr>
        <xdr:cNvPr id="145" name="n_1mainValue【道路】&#10;一人当たり延長">
          <a:extLst>
            <a:ext uri="{FF2B5EF4-FFF2-40B4-BE49-F238E27FC236}">
              <a16:creationId xmlns:a16="http://schemas.microsoft.com/office/drawing/2014/main" id="{D86BBF08-C2CE-4CDE-9E39-F3AF9D03AD78}"/>
            </a:ext>
          </a:extLst>
        </xdr:cNvPr>
        <xdr:cNvSpPr txBox="1"/>
      </xdr:nvSpPr>
      <xdr:spPr>
        <a:xfrm>
          <a:off x="9359411" y="6016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35</xdr:row>
      <xdr:rowOff>46067</xdr:rowOff>
    </xdr:from>
    <xdr:ext cx="534377" cy="259045"/>
    <xdr:sp macro="" textlink="">
      <xdr:nvSpPr>
        <xdr:cNvPr id="146" name="n_2mainValue【道路】&#10;一人当たり延長">
          <a:extLst>
            <a:ext uri="{FF2B5EF4-FFF2-40B4-BE49-F238E27FC236}">
              <a16:creationId xmlns:a16="http://schemas.microsoft.com/office/drawing/2014/main" id="{A7407922-21D6-4276-A81F-7C0D2234DA7E}"/>
            </a:ext>
          </a:extLst>
        </xdr:cNvPr>
        <xdr:cNvSpPr txBox="1"/>
      </xdr:nvSpPr>
      <xdr:spPr>
        <a:xfrm>
          <a:off x="8483111" y="6046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35</xdr:row>
      <xdr:rowOff>84434</xdr:rowOff>
    </xdr:from>
    <xdr:ext cx="534377" cy="259045"/>
    <xdr:sp macro="" textlink="">
      <xdr:nvSpPr>
        <xdr:cNvPr id="147" name="n_3mainValue【道路】&#10;一人当たり延長">
          <a:extLst>
            <a:ext uri="{FF2B5EF4-FFF2-40B4-BE49-F238E27FC236}">
              <a16:creationId xmlns:a16="http://schemas.microsoft.com/office/drawing/2014/main" id="{ED4AEBFB-79D0-4ABA-ACC0-C9088219D5F1}"/>
            </a:ext>
          </a:extLst>
        </xdr:cNvPr>
        <xdr:cNvSpPr txBox="1"/>
      </xdr:nvSpPr>
      <xdr:spPr>
        <a:xfrm>
          <a:off x="7594111" y="6085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35</xdr:row>
      <xdr:rowOff>119486</xdr:rowOff>
    </xdr:from>
    <xdr:ext cx="534377" cy="259045"/>
    <xdr:sp macro="" textlink="">
      <xdr:nvSpPr>
        <xdr:cNvPr id="148" name="n_4mainValue【道路】&#10;一人当たり延長">
          <a:extLst>
            <a:ext uri="{FF2B5EF4-FFF2-40B4-BE49-F238E27FC236}">
              <a16:creationId xmlns:a16="http://schemas.microsoft.com/office/drawing/2014/main" id="{4A6D5AC3-5F2B-4CBA-8FFE-869F9EED4F60}"/>
            </a:ext>
          </a:extLst>
        </xdr:cNvPr>
        <xdr:cNvSpPr txBox="1"/>
      </xdr:nvSpPr>
      <xdr:spPr>
        <a:xfrm>
          <a:off x="6705111" y="6120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4007C73A-E0D2-4073-B491-3C20F1AB5DF5}"/>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678C7F6-183C-498D-B1F9-7C3415C8CE4D}"/>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1DFFFF09-69A5-442F-B5EA-9D5F893B36A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B7F08B03-CE25-4CA2-8488-A156E4BD7CF8}"/>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B8B36D10-32C1-4342-AAF1-82A7B7C96444}"/>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6675F926-ADE1-4E4F-AB1F-2E550F5AA2AE}"/>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F20EEFF9-3AC1-4A6D-8A56-781C13A37661}"/>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4062698B-B0E0-4B51-A5FE-332CC914BFE4}"/>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F9542C3-9FC2-48F6-B5B2-E339AE8C37F7}"/>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D3DEC894-DAEB-4107-B2DD-1A3AFC644154}"/>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59" name="テキスト ボックス 158">
          <a:extLst>
            <a:ext uri="{FF2B5EF4-FFF2-40B4-BE49-F238E27FC236}">
              <a16:creationId xmlns:a16="http://schemas.microsoft.com/office/drawing/2014/main" id="{BB50E4CD-BDCD-4FFC-8D2C-259178483D08}"/>
            </a:ext>
          </a:extLst>
        </xdr:cNvPr>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0" name="直線コネクタ 159">
          <a:extLst>
            <a:ext uri="{FF2B5EF4-FFF2-40B4-BE49-F238E27FC236}">
              <a16:creationId xmlns:a16="http://schemas.microsoft.com/office/drawing/2014/main" id="{BCB85E0E-40BD-4929-960E-5D2ADC8FBC13}"/>
            </a:ext>
          </a:extLst>
        </xdr:cNvPr>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29227</xdr:rowOff>
    </xdr:from>
    <xdr:ext cx="403059" cy="259045"/>
    <xdr:sp macro="" textlink="">
      <xdr:nvSpPr>
        <xdr:cNvPr id="161" name="テキスト ボックス 160">
          <a:extLst>
            <a:ext uri="{FF2B5EF4-FFF2-40B4-BE49-F238E27FC236}">
              <a16:creationId xmlns:a16="http://schemas.microsoft.com/office/drawing/2014/main" id="{DB387422-B623-42B7-A948-BB4837B21B44}"/>
            </a:ext>
          </a:extLst>
        </xdr:cNvPr>
        <xdr:cNvSpPr txBox="1"/>
      </xdr:nvSpPr>
      <xdr:spPr>
        <a:xfrm>
          <a:off x="358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2" name="直線コネクタ 161">
          <a:extLst>
            <a:ext uri="{FF2B5EF4-FFF2-40B4-BE49-F238E27FC236}">
              <a16:creationId xmlns:a16="http://schemas.microsoft.com/office/drawing/2014/main" id="{DF4BDCF7-9924-47A5-B078-D679572205A8}"/>
            </a:ext>
          </a:extLst>
        </xdr:cNvPr>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3" name="テキスト ボックス 162">
          <a:extLst>
            <a:ext uri="{FF2B5EF4-FFF2-40B4-BE49-F238E27FC236}">
              <a16:creationId xmlns:a16="http://schemas.microsoft.com/office/drawing/2014/main" id="{D47A3A28-E24E-4959-87BF-2920187E56BE}"/>
            </a:ext>
          </a:extLst>
        </xdr:cNvPr>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4" name="直線コネクタ 163">
          <a:extLst>
            <a:ext uri="{FF2B5EF4-FFF2-40B4-BE49-F238E27FC236}">
              <a16:creationId xmlns:a16="http://schemas.microsoft.com/office/drawing/2014/main" id="{EE687991-2FB2-4D22-A1AF-3AE21A232652}"/>
            </a:ext>
          </a:extLst>
        </xdr:cNvPr>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5" name="テキスト ボックス 164">
          <a:extLst>
            <a:ext uri="{FF2B5EF4-FFF2-40B4-BE49-F238E27FC236}">
              <a16:creationId xmlns:a16="http://schemas.microsoft.com/office/drawing/2014/main" id="{DF97F70A-53EC-4E7F-B55D-081E7A6A26D8}"/>
            </a:ext>
          </a:extLst>
        </xdr:cNvPr>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6" name="直線コネクタ 165">
          <a:extLst>
            <a:ext uri="{FF2B5EF4-FFF2-40B4-BE49-F238E27FC236}">
              <a16:creationId xmlns:a16="http://schemas.microsoft.com/office/drawing/2014/main" id="{C155B9C0-D1C3-4890-85CF-C47095EC428B}"/>
            </a:ext>
          </a:extLst>
        </xdr:cNvPr>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7" name="テキスト ボックス 166">
          <a:extLst>
            <a:ext uri="{FF2B5EF4-FFF2-40B4-BE49-F238E27FC236}">
              <a16:creationId xmlns:a16="http://schemas.microsoft.com/office/drawing/2014/main" id="{D278C2AC-EBE0-4CD5-8213-21266CFFB7A1}"/>
            </a:ext>
          </a:extLst>
        </xdr:cNvPr>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AACF0CAE-9FAF-49AD-B429-D75FEE6AF06B}"/>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9" name="テキスト ボックス 168">
          <a:extLst>
            <a:ext uri="{FF2B5EF4-FFF2-40B4-BE49-F238E27FC236}">
              <a16:creationId xmlns:a16="http://schemas.microsoft.com/office/drawing/2014/main" id="{514E34BA-C1E8-4589-89B5-CC57D7A0F084}"/>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4E7F232D-1371-41FD-9674-BDC57D7AB8A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36576</xdr:rowOff>
    </xdr:from>
    <xdr:to>
      <xdr:col>24</xdr:col>
      <xdr:colOff>62865</xdr:colOff>
      <xdr:row>62</xdr:row>
      <xdr:rowOff>128016</xdr:rowOff>
    </xdr:to>
    <xdr:cxnSp macro="">
      <xdr:nvCxnSpPr>
        <xdr:cNvPr id="171" name="直線コネクタ 170">
          <a:extLst>
            <a:ext uri="{FF2B5EF4-FFF2-40B4-BE49-F238E27FC236}">
              <a16:creationId xmlns:a16="http://schemas.microsoft.com/office/drawing/2014/main" id="{F21C129D-CFE6-4CE3-808B-575AC6DC294D}"/>
            </a:ext>
          </a:extLst>
        </xdr:cNvPr>
        <xdr:cNvCxnSpPr/>
      </xdr:nvCxnSpPr>
      <xdr:spPr>
        <a:xfrm flipV="1">
          <a:off x="4634865" y="9637776"/>
          <a:ext cx="0" cy="1120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131843</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4A365F96-2F84-4A16-B838-75018DB2FC62}"/>
            </a:ext>
          </a:extLst>
        </xdr:cNvPr>
        <xdr:cNvSpPr txBox="1"/>
      </xdr:nvSpPr>
      <xdr:spPr>
        <a:xfrm>
          <a:off x="4673600" y="10761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128016</xdr:rowOff>
    </xdr:from>
    <xdr:to>
      <xdr:col>24</xdr:col>
      <xdr:colOff>152400</xdr:colOff>
      <xdr:row>62</xdr:row>
      <xdr:rowOff>128016</xdr:rowOff>
    </xdr:to>
    <xdr:cxnSp macro="">
      <xdr:nvCxnSpPr>
        <xdr:cNvPr id="173" name="直線コネクタ 172">
          <a:extLst>
            <a:ext uri="{FF2B5EF4-FFF2-40B4-BE49-F238E27FC236}">
              <a16:creationId xmlns:a16="http://schemas.microsoft.com/office/drawing/2014/main" id="{B15BA66B-A1D0-472C-8672-B159B71725DB}"/>
            </a:ext>
          </a:extLst>
        </xdr:cNvPr>
        <xdr:cNvCxnSpPr/>
      </xdr:nvCxnSpPr>
      <xdr:spPr>
        <a:xfrm>
          <a:off x="4546600" y="10757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154703</xdr:rowOff>
    </xdr:from>
    <xdr:ext cx="405111" cy="259045"/>
    <xdr:sp macro="" textlink="">
      <xdr:nvSpPr>
        <xdr:cNvPr id="174" name="【橋りょう・トンネル】&#10;有形固定資産減価償却率最大値テキスト">
          <a:extLst>
            <a:ext uri="{FF2B5EF4-FFF2-40B4-BE49-F238E27FC236}">
              <a16:creationId xmlns:a16="http://schemas.microsoft.com/office/drawing/2014/main" id="{4D8436E8-2CF0-4B39-A720-DBD047F64CC9}"/>
            </a:ext>
          </a:extLst>
        </xdr:cNvPr>
        <xdr:cNvSpPr txBox="1"/>
      </xdr:nvSpPr>
      <xdr:spPr>
        <a:xfrm>
          <a:off x="4673600" y="9413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36576</xdr:rowOff>
    </xdr:from>
    <xdr:to>
      <xdr:col>24</xdr:col>
      <xdr:colOff>152400</xdr:colOff>
      <xdr:row>56</xdr:row>
      <xdr:rowOff>36576</xdr:rowOff>
    </xdr:to>
    <xdr:cxnSp macro="">
      <xdr:nvCxnSpPr>
        <xdr:cNvPr id="175" name="直線コネクタ 174">
          <a:extLst>
            <a:ext uri="{FF2B5EF4-FFF2-40B4-BE49-F238E27FC236}">
              <a16:creationId xmlns:a16="http://schemas.microsoft.com/office/drawing/2014/main" id="{1B331FA4-61F5-47BC-AA17-62F7D83DA741}"/>
            </a:ext>
          </a:extLst>
        </xdr:cNvPr>
        <xdr:cNvCxnSpPr/>
      </xdr:nvCxnSpPr>
      <xdr:spPr>
        <a:xfrm>
          <a:off x="4546600" y="9637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56659</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C5533ACB-D5B0-44D5-BFEE-8DC9C2552C63}"/>
            </a:ext>
          </a:extLst>
        </xdr:cNvPr>
        <xdr:cNvSpPr txBox="1"/>
      </xdr:nvSpPr>
      <xdr:spPr>
        <a:xfrm>
          <a:off x="4673600" y="100007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33782</xdr:rowOff>
    </xdr:from>
    <xdr:to>
      <xdr:col>24</xdr:col>
      <xdr:colOff>114300</xdr:colOff>
      <xdr:row>59</xdr:row>
      <xdr:rowOff>135382</xdr:rowOff>
    </xdr:to>
    <xdr:sp macro="" textlink="">
      <xdr:nvSpPr>
        <xdr:cNvPr id="177" name="フローチャート: 判断 176">
          <a:extLst>
            <a:ext uri="{FF2B5EF4-FFF2-40B4-BE49-F238E27FC236}">
              <a16:creationId xmlns:a16="http://schemas.microsoft.com/office/drawing/2014/main" id="{F24215DF-CFEF-41E5-9049-BF9EDAF50C62}"/>
            </a:ext>
          </a:extLst>
        </xdr:cNvPr>
        <xdr:cNvSpPr/>
      </xdr:nvSpPr>
      <xdr:spPr>
        <a:xfrm>
          <a:off x="4584700" y="1014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15494</xdr:rowOff>
    </xdr:from>
    <xdr:to>
      <xdr:col>20</xdr:col>
      <xdr:colOff>38100</xdr:colOff>
      <xdr:row>59</xdr:row>
      <xdr:rowOff>117094</xdr:rowOff>
    </xdr:to>
    <xdr:sp macro="" textlink="">
      <xdr:nvSpPr>
        <xdr:cNvPr id="178" name="フローチャート: 判断 177">
          <a:extLst>
            <a:ext uri="{FF2B5EF4-FFF2-40B4-BE49-F238E27FC236}">
              <a16:creationId xmlns:a16="http://schemas.microsoft.com/office/drawing/2014/main" id="{6A959234-6E20-4CBE-B61B-30ACEF403FE2}"/>
            </a:ext>
          </a:extLst>
        </xdr:cNvPr>
        <xdr:cNvSpPr/>
      </xdr:nvSpPr>
      <xdr:spPr>
        <a:xfrm>
          <a:off x="3746500" y="10131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127508</xdr:rowOff>
    </xdr:from>
    <xdr:to>
      <xdr:col>15</xdr:col>
      <xdr:colOff>101600</xdr:colOff>
      <xdr:row>59</xdr:row>
      <xdr:rowOff>57658</xdr:rowOff>
    </xdr:to>
    <xdr:sp macro="" textlink="">
      <xdr:nvSpPr>
        <xdr:cNvPr id="179" name="フローチャート: 判断 178">
          <a:extLst>
            <a:ext uri="{FF2B5EF4-FFF2-40B4-BE49-F238E27FC236}">
              <a16:creationId xmlns:a16="http://schemas.microsoft.com/office/drawing/2014/main" id="{82D1FBC3-A809-4C94-BF53-D8EA2DF1379F}"/>
            </a:ext>
          </a:extLst>
        </xdr:cNvPr>
        <xdr:cNvSpPr/>
      </xdr:nvSpPr>
      <xdr:spPr>
        <a:xfrm>
          <a:off x="2857500" y="10071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90932</xdr:rowOff>
    </xdr:from>
    <xdr:to>
      <xdr:col>10</xdr:col>
      <xdr:colOff>165100</xdr:colOff>
      <xdr:row>59</xdr:row>
      <xdr:rowOff>21082</xdr:rowOff>
    </xdr:to>
    <xdr:sp macro="" textlink="">
      <xdr:nvSpPr>
        <xdr:cNvPr id="180" name="フローチャート: 判断 179">
          <a:extLst>
            <a:ext uri="{FF2B5EF4-FFF2-40B4-BE49-F238E27FC236}">
              <a16:creationId xmlns:a16="http://schemas.microsoft.com/office/drawing/2014/main" id="{B1946FD5-A35A-41E5-BFCD-9C3A7B9B2E73}"/>
            </a:ext>
          </a:extLst>
        </xdr:cNvPr>
        <xdr:cNvSpPr/>
      </xdr:nvSpPr>
      <xdr:spPr>
        <a:xfrm>
          <a:off x="1968500" y="10035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86360</xdr:rowOff>
    </xdr:from>
    <xdr:to>
      <xdr:col>6</xdr:col>
      <xdr:colOff>38100</xdr:colOff>
      <xdr:row>59</xdr:row>
      <xdr:rowOff>16510</xdr:rowOff>
    </xdr:to>
    <xdr:sp macro="" textlink="">
      <xdr:nvSpPr>
        <xdr:cNvPr id="181" name="フローチャート: 判断 180">
          <a:extLst>
            <a:ext uri="{FF2B5EF4-FFF2-40B4-BE49-F238E27FC236}">
              <a16:creationId xmlns:a16="http://schemas.microsoft.com/office/drawing/2014/main" id="{7D659D4F-4477-43D3-900A-2C95CD2232E4}"/>
            </a:ext>
          </a:extLst>
        </xdr:cNvPr>
        <xdr:cNvSpPr/>
      </xdr:nvSpPr>
      <xdr:spPr>
        <a:xfrm>
          <a:off x="1079500" y="1003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27B03381-1362-4110-BF15-C83A3FCFA72A}"/>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1C82FAF4-4275-4E53-9B5B-F059FEDBE619}"/>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C95C324-57CC-4E4D-8685-DE48ED3D90F3}"/>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B6F31B8F-57F5-4592-9BB6-C6B33F360AB6}"/>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ABFEEE9-3067-471B-8BD3-41E552353C8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161798</xdr:rowOff>
    </xdr:from>
    <xdr:to>
      <xdr:col>24</xdr:col>
      <xdr:colOff>114300</xdr:colOff>
      <xdr:row>60</xdr:row>
      <xdr:rowOff>91948</xdr:rowOff>
    </xdr:to>
    <xdr:sp macro="" textlink="">
      <xdr:nvSpPr>
        <xdr:cNvPr id="187" name="楕円 186">
          <a:extLst>
            <a:ext uri="{FF2B5EF4-FFF2-40B4-BE49-F238E27FC236}">
              <a16:creationId xmlns:a16="http://schemas.microsoft.com/office/drawing/2014/main" id="{9CE49D9B-FC1D-4C21-B015-557A1494F9D7}"/>
            </a:ext>
          </a:extLst>
        </xdr:cNvPr>
        <xdr:cNvSpPr/>
      </xdr:nvSpPr>
      <xdr:spPr>
        <a:xfrm>
          <a:off x="4584700" y="10277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140225</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283C3A5F-8ABA-4BC7-A1CE-72F69D57C41A}"/>
            </a:ext>
          </a:extLst>
        </xdr:cNvPr>
        <xdr:cNvSpPr txBox="1"/>
      </xdr:nvSpPr>
      <xdr:spPr>
        <a:xfrm>
          <a:off x="4673600" y="10255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97790</xdr:rowOff>
    </xdr:from>
    <xdr:to>
      <xdr:col>20</xdr:col>
      <xdr:colOff>38100</xdr:colOff>
      <xdr:row>60</xdr:row>
      <xdr:rowOff>27940</xdr:rowOff>
    </xdr:to>
    <xdr:sp macro="" textlink="">
      <xdr:nvSpPr>
        <xdr:cNvPr id="189" name="楕円 188">
          <a:extLst>
            <a:ext uri="{FF2B5EF4-FFF2-40B4-BE49-F238E27FC236}">
              <a16:creationId xmlns:a16="http://schemas.microsoft.com/office/drawing/2014/main" id="{5B1294A0-1881-42EE-A360-306524BD868E}"/>
            </a:ext>
          </a:extLst>
        </xdr:cNvPr>
        <xdr:cNvSpPr/>
      </xdr:nvSpPr>
      <xdr:spPr>
        <a:xfrm>
          <a:off x="3746500" y="1021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148590</xdr:rowOff>
    </xdr:from>
    <xdr:to>
      <xdr:col>24</xdr:col>
      <xdr:colOff>63500</xdr:colOff>
      <xdr:row>60</xdr:row>
      <xdr:rowOff>41148</xdr:rowOff>
    </xdr:to>
    <xdr:cxnSp macro="">
      <xdr:nvCxnSpPr>
        <xdr:cNvPr id="190" name="直線コネクタ 189">
          <a:extLst>
            <a:ext uri="{FF2B5EF4-FFF2-40B4-BE49-F238E27FC236}">
              <a16:creationId xmlns:a16="http://schemas.microsoft.com/office/drawing/2014/main" id="{892BD005-9E72-42D6-B4A2-760FABD77B5F}"/>
            </a:ext>
          </a:extLst>
        </xdr:cNvPr>
        <xdr:cNvCxnSpPr/>
      </xdr:nvCxnSpPr>
      <xdr:spPr>
        <a:xfrm>
          <a:off x="3797300" y="10264140"/>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29210</xdr:rowOff>
    </xdr:from>
    <xdr:to>
      <xdr:col>15</xdr:col>
      <xdr:colOff>101600</xdr:colOff>
      <xdr:row>59</xdr:row>
      <xdr:rowOff>130810</xdr:rowOff>
    </xdr:to>
    <xdr:sp macro="" textlink="">
      <xdr:nvSpPr>
        <xdr:cNvPr id="191" name="楕円 190">
          <a:extLst>
            <a:ext uri="{FF2B5EF4-FFF2-40B4-BE49-F238E27FC236}">
              <a16:creationId xmlns:a16="http://schemas.microsoft.com/office/drawing/2014/main" id="{85976D68-F400-40AC-91F6-5B65AD09264E}"/>
            </a:ext>
          </a:extLst>
        </xdr:cNvPr>
        <xdr:cNvSpPr/>
      </xdr:nvSpPr>
      <xdr:spPr>
        <a:xfrm>
          <a:off x="2857500" y="1014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80010</xdr:rowOff>
    </xdr:from>
    <xdr:to>
      <xdr:col>19</xdr:col>
      <xdr:colOff>177800</xdr:colOff>
      <xdr:row>59</xdr:row>
      <xdr:rowOff>148590</xdr:rowOff>
    </xdr:to>
    <xdr:cxnSp macro="">
      <xdr:nvCxnSpPr>
        <xdr:cNvPr id="192" name="直線コネクタ 191">
          <a:extLst>
            <a:ext uri="{FF2B5EF4-FFF2-40B4-BE49-F238E27FC236}">
              <a16:creationId xmlns:a16="http://schemas.microsoft.com/office/drawing/2014/main" id="{F2B8FB11-67D0-44D5-AABA-9CC3BC018299}"/>
            </a:ext>
          </a:extLst>
        </xdr:cNvPr>
        <xdr:cNvCxnSpPr/>
      </xdr:nvCxnSpPr>
      <xdr:spPr>
        <a:xfrm>
          <a:off x="2908300" y="1019556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136652</xdr:rowOff>
    </xdr:from>
    <xdr:to>
      <xdr:col>10</xdr:col>
      <xdr:colOff>165100</xdr:colOff>
      <xdr:row>59</xdr:row>
      <xdr:rowOff>66802</xdr:rowOff>
    </xdr:to>
    <xdr:sp macro="" textlink="">
      <xdr:nvSpPr>
        <xdr:cNvPr id="193" name="楕円 192">
          <a:extLst>
            <a:ext uri="{FF2B5EF4-FFF2-40B4-BE49-F238E27FC236}">
              <a16:creationId xmlns:a16="http://schemas.microsoft.com/office/drawing/2014/main" id="{85FD6348-CE88-461D-831F-35905EA4A26B}"/>
            </a:ext>
          </a:extLst>
        </xdr:cNvPr>
        <xdr:cNvSpPr/>
      </xdr:nvSpPr>
      <xdr:spPr>
        <a:xfrm>
          <a:off x="1968500" y="10080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16002</xdr:rowOff>
    </xdr:from>
    <xdr:to>
      <xdr:col>15</xdr:col>
      <xdr:colOff>50800</xdr:colOff>
      <xdr:row>59</xdr:row>
      <xdr:rowOff>80010</xdr:rowOff>
    </xdr:to>
    <xdr:cxnSp macro="">
      <xdr:nvCxnSpPr>
        <xdr:cNvPr id="194" name="直線コネクタ 193">
          <a:extLst>
            <a:ext uri="{FF2B5EF4-FFF2-40B4-BE49-F238E27FC236}">
              <a16:creationId xmlns:a16="http://schemas.microsoft.com/office/drawing/2014/main" id="{9ED547F1-BFA2-4106-B717-A67499B11203}"/>
            </a:ext>
          </a:extLst>
        </xdr:cNvPr>
        <xdr:cNvCxnSpPr/>
      </xdr:nvCxnSpPr>
      <xdr:spPr>
        <a:xfrm>
          <a:off x="2019300" y="1013155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68072</xdr:rowOff>
    </xdr:from>
    <xdr:to>
      <xdr:col>6</xdr:col>
      <xdr:colOff>38100</xdr:colOff>
      <xdr:row>58</xdr:row>
      <xdr:rowOff>169672</xdr:rowOff>
    </xdr:to>
    <xdr:sp macro="" textlink="">
      <xdr:nvSpPr>
        <xdr:cNvPr id="195" name="楕円 194">
          <a:extLst>
            <a:ext uri="{FF2B5EF4-FFF2-40B4-BE49-F238E27FC236}">
              <a16:creationId xmlns:a16="http://schemas.microsoft.com/office/drawing/2014/main" id="{D7333304-03AF-4C74-BE6E-77BB6F35DDAA}"/>
            </a:ext>
          </a:extLst>
        </xdr:cNvPr>
        <xdr:cNvSpPr/>
      </xdr:nvSpPr>
      <xdr:spPr>
        <a:xfrm>
          <a:off x="1079500" y="10012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118872</xdr:rowOff>
    </xdr:from>
    <xdr:to>
      <xdr:col>10</xdr:col>
      <xdr:colOff>114300</xdr:colOff>
      <xdr:row>59</xdr:row>
      <xdr:rowOff>16002</xdr:rowOff>
    </xdr:to>
    <xdr:cxnSp macro="">
      <xdr:nvCxnSpPr>
        <xdr:cNvPr id="196" name="直線コネクタ 195">
          <a:extLst>
            <a:ext uri="{FF2B5EF4-FFF2-40B4-BE49-F238E27FC236}">
              <a16:creationId xmlns:a16="http://schemas.microsoft.com/office/drawing/2014/main" id="{3665D93F-B449-47B2-80ED-5687CD6C3D59}"/>
            </a:ext>
          </a:extLst>
        </xdr:cNvPr>
        <xdr:cNvCxnSpPr/>
      </xdr:nvCxnSpPr>
      <xdr:spPr>
        <a:xfrm>
          <a:off x="1130300" y="10062972"/>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133621</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2A9780C8-DF8F-434C-B239-07A2D1BF0832}"/>
            </a:ext>
          </a:extLst>
        </xdr:cNvPr>
        <xdr:cNvSpPr txBox="1"/>
      </xdr:nvSpPr>
      <xdr:spPr>
        <a:xfrm>
          <a:off x="3582044" y="9906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74185</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4F000FEB-FC6C-4D22-998D-16A44EEBE03A}"/>
            </a:ext>
          </a:extLst>
        </xdr:cNvPr>
        <xdr:cNvSpPr txBox="1"/>
      </xdr:nvSpPr>
      <xdr:spPr>
        <a:xfrm>
          <a:off x="2705744" y="9846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37609</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1E90B730-11C7-4C7A-A9B8-E987093EB72A}"/>
            </a:ext>
          </a:extLst>
        </xdr:cNvPr>
        <xdr:cNvSpPr txBox="1"/>
      </xdr:nvSpPr>
      <xdr:spPr>
        <a:xfrm>
          <a:off x="1816744" y="9810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7637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9F7237F5-F905-42EA-91DD-5DB23180BFEA}"/>
            </a:ext>
          </a:extLst>
        </xdr:cNvPr>
        <xdr:cNvSpPr txBox="1"/>
      </xdr:nvSpPr>
      <xdr:spPr>
        <a:xfrm>
          <a:off x="927744" y="10123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19067</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873F6262-EBE0-4775-A959-28B2CB6E1563}"/>
            </a:ext>
          </a:extLst>
        </xdr:cNvPr>
        <xdr:cNvSpPr txBox="1"/>
      </xdr:nvSpPr>
      <xdr:spPr>
        <a:xfrm>
          <a:off x="3582044" y="1030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121937</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BB2D95C0-F260-4F45-BB35-2E2FD691F977}"/>
            </a:ext>
          </a:extLst>
        </xdr:cNvPr>
        <xdr:cNvSpPr txBox="1"/>
      </xdr:nvSpPr>
      <xdr:spPr>
        <a:xfrm>
          <a:off x="2705744" y="10237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57929</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175FA2F4-8C1B-43D3-B6B8-64652AC79FC4}"/>
            </a:ext>
          </a:extLst>
        </xdr:cNvPr>
        <xdr:cNvSpPr txBox="1"/>
      </xdr:nvSpPr>
      <xdr:spPr>
        <a:xfrm>
          <a:off x="1816744" y="10173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14749</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7AE0FB3E-4A20-4BD0-8EBE-7C9BD432A022}"/>
            </a:ext>
          </a:extLst>
        </xdr:cNvPr>
        <xdr:cNvSpPr txBox="1"/>
      </xdr:nvSpPr>
      <xdr:spPr>
        <a:xfrm>
          <a:off x="927744" y="9787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6CA26272-A17A-4EAF-9652-032C7AF9F50E}"/>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DDF67BB2-AC95-4628-A17B-0ACED3C088F9}"/>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6508842D-EB84-46B3-BFA2-372D4C516F16}"/>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F977FBC0-8417-4D86-892F-72BB0890A67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4789810F-C28B-4D4A-B267-4D6FE00EC822}"/>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E67A8ABE-5304-4BDD-A2B4-404F611B5D7A}"/>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D15571C6-4954-4881-9735-C7E851E34FAC}"/>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1557B3DD-C26D-4248-AC0A-3142240CBD98}"/>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34F17691-EFE2-460B-9778-1C99A145D6FB}"/>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1E9C1C22-D2F7-49B9-B156-84B0A8FC6AE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a:extLst>
            <a:ext uri="{FF2B5EF4-FFF2-40B4-BE49-F238E27FC236}">
              <a16:creationId xmlns:a16="http://schemas.microsoft.com/office/drawing/2014/main" id="{8F3628A0-933A-4284-8B4C-4EBB8B24AFE0}"/>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6" name="テキスト ボックス 215">
          <a:extLst>
            <a:ext uri="{FF2B5EF4-FFF2-40B4-BE49-F238E27FC236}">
              <a16:creationId xmlns:a16="http://schemas.microsoft.com/office/drawing/2014/main" id="{9E9EF77A-A449-422C-A235-9EC3DE958CBD}"/>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a:extLst>
            <a:ext uri="{FF2B5EF4-FFF2-40B4-BE49-F238E27FC236}">
              <a16:creationId xmlns:a16="http://schemas.microsoft.com/office/drawing/2014/main" id="{A0AADD7F-2D08-4B69-9F14-7775C3A3E7B9}"/>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18" name="テキスト ボックス 217">
          <a:extLst>
            <a:ext uri="{FF2B5EF4-FFF2-40B4-BE49-F238E27FC236}">
              <a16:creationId xmlns:a16="http://schemas.microsoft.com/office/drawing/2014/main" id="{3A631D7B-75CB-4827-BA3F-0BBC3A3B9940}"/>
            </a:ext>
          </a:extLst>
        </xdr:cNvPr>
        <xdr:cNvSpPr txBox="1"/>
      </xdr:nvSpPr>
      <xdr:spPr>
        <a:xfrm>
          <a:off x="6008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a:extLst>
            <a:ext uri="{FF2B5EF4-FFF2-40B4-BE49-F238E27FC236}">
              <a16:creationId xmlns:a16="http://schemas.microsoft.com/office/drawing/2014/main" id="{63D3D98C-243F-44B4-B72F-4A449B261B2A}"/>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0" name="テキスト ボックス 219">
          <a:extLst>
            <a:ext uri="{FF2B5EF4-FFF2-40B4-BE49-F238E27FC236}">
              <a16:creationId xmlns:a16="http://schemas.microsoft.com/office/drawing/2014/main" id="{BAD9B88B-1660-40FE-8C61-FB3369178DB1}"/>
            </a:ext>
          </a:extLst>
        </xdr:cNvPr>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a:extLst>
            <a:ext uri="{FF2B5EF4-FFF2-40B4-BE49-F238E27FC236}">
              <a16:creationId xmlns:a16="http://schemas.microsoft.com/office/drawing/2014/main" id="{F40150DE-2621-41FF-8276-4E0AC0006FE8}"/>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2" name="テキスト ボックス 221">
          <a:extLst>
            <a:ext uri="{FF2B5EF4-FFF2-40B4-BE49-F238E27FC236}">
              <a16:creationId xmlns:a16="http://schemas.microsoft.com/office/drawing/2014/main" id="{9E9CB2AA-885E-4BD0-BD1E-C679106062AD}"/>
            </a:ext>
          </a:extLst>
        </xdr:cNvPr>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01AA25DB-DE18-4387-AA45-0AE146FCABDB}"/>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4" name="テキスト ボックス 223">
          <a:extLst>
            <a:ext uri="{FF2B5EF4-FFF2-40B4-BE49-F238E27FC236}">
              <a16:creationId xmlns:a16="http://schemas.microsoft.com/office/drawing/2014/main" id="{44FD0BD1-8D47-4233-94CD-5C6EDC274AA6}"/>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92ECE058-B3F0-4A7C-94E6-67C8D97CA45B}"/>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99928</xdr:rowOff>
    </xdr:from>
    <xdr:to>
      <xdr:col>54</xdr:col>
      <xdr:colOff>189865</xdr:colOff>
      <xdr:row>63</xdr:row>
      <xdr:rowOff>126283</xdr:rowOff>
    </xdr:to>
    <xdr:cxnSp macro="">
      <xdr:nvCxnSpPr>
        <xdr:cNvPr id="226" name="直線コネクタ 225">
          <a:extLst>
            <a:ext uri="{FF2B5EF4-FFF2-40B4-BE49-F238E27FC236}">
              <a16:creationId xmlns:a16="http://schemas.microsoft.com/office/drawing/2014/main" id="{4B69E8B3-49AE-487A-8477-2EE5F1F923B6}"/>
            </a:ext>
          </a:extLst>
        </xdr:cNvPr>
        <xdr:cNvCxnSpPr/>
      </xdr:nvCxnSpPr>
      <xdr:spPr>
        <a:xfrm flipV="1">
          <a:off x="10476865" y="9529678"/>
          <a:ext cx="0" cy="1397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130110</xdr:rowOff>
    </xdr:from>
    <xdr:ext cx="534377" cy="259045"/>
    <xdr:sp macro="" textlink="">
      <xdr:nvSpPr>
        <xdr:cNvPr id="227" name="【橋りょう・トンネル】&#10;一人当たり有形固定資産（償却資産）額最小値テキスト">
          <a:extLst>
            <a:ext uri="{FF2B5EF4-FFF2-40B4-BE49-F238E27FC236}">
              <a16:creationId xmlns:a16="http://schemas.microsoft.com/office/drawing/2014/main" id="{3C2AACDF-66BB-47B4-9625-B1A7E4D22300}"/>
            </a:ext>
          </a:extLst>
        </xdr:cNvPr>
        <xdr:cNvSpPr txBox="1"/>
      </xdr:nvSpPr>
      <xdr:spPr>
        <a:xfrm>
          <a:off x="10515600" y="10931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126283</xdr:rowOff>
    </xdr:from>
    <xdr:to>
      <xdr:col>55</xdr:col>
      <xdr:colOff>88900</xdr:colOff>
      <xdr:row>63</xdr:row>
      <xdr:rowOff>126283</xdr:rowOff>
    </xdr:to>
    <xdr:cxnSp macro="">
      <xdr:nvCxnSpPr>
        <xdr:cNvPr id="228" name="直線コネクタ 227">
          <a:extLst>
            <a:ext uri="{FF2B5EF4-FFF2-40B4-BE49-F238E27FC236}">
              <a16:creationId xmlns:a16="http://schemas.microsoft.com/office/drawing/2014/main" id="{25C6624A-7B04-4389-9768-0C17011CC092}"/>
            </a:ext>
          </a:extLst>
        </xdr:cNvPr>
        <xdr:cNvCxnSpPr/>
      </xdr:nvCxnSpPr>
      <xdr:spPr>
        <a:xfrm>
          <a:off x="10388600" y="10927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46605</xdr:rowOff>
    </xdr:from>
    <xdr:ext cx="690189" cy="259045"/>
    <xdr:sp macro="" textlink="">
      <xdr:nvSpPr>
        <xdr:cNvPr id="229" name="【橋りょう・トンネル】&#10;一人当たり有形固定資産（償却資産）額最大値テキスト">
          <a:extLst>
            <a:ext uri="{FF2B5EF4-FFF2-40B4-BE49-F238E27FC236}">
              <a16:creationId xmlns:a16="http://schemas.microsoft.com/office/drawing/2014/main" id="{036EF61E-04FC-4ABF-AFB2-AAB647575FDF}"/>
            </a:ext>
          </a:extLst>
        </xdr:cNvPr>
        <xdr:cNvSpPr txBox="1"/>
      </xdr:nvSpPr>
      <xdr:spPr>
        <a:xfrm>
          <a:off x="10515600" y="930490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1,578,217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99928</xdr:rowOff>
    </xdr:from>
    <xdr:to>
      <xdr:col>55</xdr:col>
      <xdr:colOff>88900</xdr:colOff>
      <xdr:row>55</xdr:row>
      <xdr:rowOff>99928</xdr:rowOff>
    </xdr:to>
    <xdr:cxnSp macro="">
      <xdr:nvCxnSpPr>
        <xdr:cNvPr id="230" name="直線コネクタ 229">
          <a:extLst>
            <a:ext uri="{FF2B5EF4-FFF2-40B4-BE49-F238E27FC236}">
              <a16:creationId xmlns:a16="http://schemas.microsoft.com/office/drawing/2014/main" id="{AFB0EF8E-3835-431C-A792-232F9B5C59D2}"/>
            </a:ext>
          </a:extLst>
        </xdr:cNvPr>
        <xdr:cNvCxnSpPr/>
      </xdr:nvCxnSpPr>
      <xdr:spPr>
        <a:xfrm>
          <a:off x="10388600" y="9529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96908</xdr:rowOff>
    </xdr:from>
    <xdr:ext cx="599010" cy="259045"/>
    <xdr:sp macro="" textlink="">
      <xdr:nvSpPr>
        <xdr:cNvPr id="231" name="【橋りょう・トンネル】&#10;一人当たり有形固定資産（償却資産）額平均値テキスト">
          <a:extLst>
            <a:ext uri="{FF2B5EF4-FFF2-40B4-BE49-F238E27FC236}">
              <a16:creationId xmlns:a16="http://schemas.microsoft.com/office/drawing/2014/main" id="{4C83AF66-B761-4173-9194-8C476E69AF25}"/>
            </a:ext>
          </a:extLst>
        </xdr:cNvPr>
        <xdr:cNvSpPr txBox="1"/>
      </xdr:nvSpPr>
      <xdr:spPr>
        <a:xfrm>
          <a:off x="10515600" y="1038390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118481</xdr:rowOff>
    </xdr:from>
    <xdr:to>
      <xdr:col>55</xdr:col>
      <xdr:colOff>50800</xdr:colOff>
      <xdr:row>61</xdr:row>
      <xdr:rowOff>48631</xdr:rowOff>
    </xdr:to>
    <xdr:sp macro="" textlink="">
      <xdr:nvSpPr>
        <xdr:cNvPr id="232" name="フローチャート: 判断 231">
          <a:extLst>
            <a:ext uri="{FF2B5EF4-FFF2-40B4-BE49-F238E27FC236}">
              <a16:creationId xmlns:a16="http://schemas.microsoft.com/office/drawing/2014/main" id="{09C0F957-C466-4FD6-A47D-42FA91EACD63}"/>
            </a:ext>
          </a:extLst>
        </xdr:cNvPr>
        <xdr:cNvSpPr/>
      </xdr:nvSpPr>
      <xdr:spPr>
        <a:xfrm>
          <a:off x="10426700" y="10405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150896</xdr:rowOff>
    </xdr:from>
    <xdr:to>
      <xdr:col>50</xdr:col>
      <xdr:colOff>165100</xdr:colOff>
      <xdr:row>61</xdr:row>
      <xdr:rowOff>81046</xdr:rowOff>
    </xdr:to>
    <xdr:sp macro="" textlink="">
      <xdr:nvSpPr>
        <xdr:cNvPr id="233" name="フローチャート: 判断 232">
          <a:extLst>
            <a:ext uri="{FF2B5EF4-FFF2-40B4-BE49-F238E27FC236}">
              <a16:creationId xmlns:a16="http://schemas.microsoft.com/office/drawing/2014/main" id="{F3330E9A-35DD-443B-B42D-4D3A0CCEAB13}"/>
            </a:ext>
          </a:extLst>
        </xdr:cNvPr>
        <xdr:cNvSpPr/>
      </xdr:nvSpPr>
      <xdr:spPr>
        <a:xfrm>
          <a:off x="9588500" y="10437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19958</xdr:rowOff>
    </xdr:from>
    <xdr:to>
      <xdr:col>46</xdr:col>
      <xdr:colOff>38100</xdr:colOff>
      <xdr:row>61</xdr:row>
      <xdr:rowOff>121558</xdr:rowOff>
    </xdr:to>
    <xdr:sp macro="" textlink="">
      <xdr:nvSpPr>
        <xdr:cNvPr id="234" name="フローチャート: 判断 233">
          <a:extLst>
            <a:ext uri="{FF2B5EF4-FFF2-40B4-BE49-F238E27FC236}">
              <a16:creationId xmlns:a16="http://schemas.microsoft.com/office/drawing/2014/main" id="{6400EF87-E5DB-4721-B254-400B814DA99A}"/>
            </a:ext>
          </a:extLst>
        </xdr:cNvPr>
        <xdr:cNvSpPr/>
      </xdr:nvSpPr>
      <xdr:spPr>
        <a:xfrm>
          <a:off x="8699500" y="10478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33006</xdr:rowOff>
    </xdr:from>
    <xdr:to>
      <xdr:col>41</xdr:col>
      <xdr:colOff>101600</xdr:colOff>
      <xdr:row>61</xdr:row>
      <xdr:rowOff>134606</xdr:rowOff>
    </xdr:to>
    <xdr:sp macro="" textlink="">
      <xdr:nvSpPr>
        <xdr:cNvPr id="235" name="フローチャート: 判断 234">
          <a:extLst>
            <a:ext uri="{FF2B5EF4-FFF2-40B4-BE49-F238E27FC236}">
              <a16:creationId xmlns:a16="http://schemas.microsoft.com/office/drawing/2014/main" id="{D017B343-0A54-49C6-AE20-04F84CF99C48}"/>
            </a:ext>
          </a:extLst>
        </xdr:cNvPr>
        <xdr:cNvSpPr/>
      </xdr:nvSpPr>
      <xdr:spPr>
        <a:xfrm>
          <a:off x="7810500" y="10491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40705</xdr:rowOff>
    </xdr:from>
    <xdr:to>
      <xdr:col>36</xdr:col>
      <xdr:colOff>165100</xdr:colOff>
      <xdr:row>61</xdr:row>
      <xdr:rowOff>142305</xdr:rowOff>
    </xdr:to>
    <xdr:sp macro="" textlink="">
      <xdr:nvSpPr>
        <xdr:cNvPr id="236" name="フローチャート: 判断 235">
          <a:extLst>
            <a:ext uri="{FF2B5EF4-FFF2-40B4-BE49-F238E27FC236}">
              <a16:creationId xmlns:a16="http://schemas.microsoft.com/office/drawing/2014/main" id="{B08640BF-8C39-407D-B529-57E45AB165DA}"/>
            </a:ext>
          </a:extLst>
        </xdr:cNvPr>
        <xdr:cNvSpPr/>
      </xdr:nvSpPr>
      <xdr:spPr>
        <a:xfrm>
          <a:off x="6921500" y="10499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3DF80C7C-168B-4487-ACE3-BF3279598256}"/>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90D9B99C-FF65-4FCE-BBE6-6C00BCBB4177}"/>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E537C649-FF27-4443-BAE2-373BEC1F0B5F}"/>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BAADBC10-3AEC-413D-AC06-BDBC8DFEEC6E}"/>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FB40D523-34A6-457C-B17D-0742E041E106}"/>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49128</xdr:rowOff>
    </xdr:from>
    <xdr:to>
      <xdr:col>55</xdr:col>
      <xdr:colOff>50800</xdr:colOff>
      <xdr:row>55</xdr:row>
      <xdr:rowOff>150728</xdr:rowOff>
    </xdr:to>
    <xdr:sp macro="" textlink="">
      <xdr:nvSpPr>
        <xdr:cNvPr id="242" name="楕円 241">
          <a:extLst>
            <a:ext uri="{FF2B5EF4-FFF2-40B4-BE49-F238E27FC236}">
              <a16:creationId xmlns:a16="http://schemas.microsoft.com/office/drawing/2014/main" id="{C51C291F-44E5-4DA5-9D77-FEA0B60D7F93}"/>
            </a:ext>
          </a:extLst>
        </xdr:cNvPr>
        <xdr:cNvSpPr/>
      </xdr:nvSpPr>
      <xdr:spPr>
        <a:xfrm>
          <a:off x="10426700" y="9478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55</xdr:row>
      <xdr:rowOff>2155</xdr:rowOff>
    </xdr:from>
    <xdr:ext cx="690189" cy="259045"/>
    <xdr:sp macro="" textlink="">
      <xdr:nvSpPr>
        <xdr:cNvPr id="243" name="【橋りょう・トンネル】&#10;一人当たり有形固定資産（償却資産）額該当値テキスト">
          <a:extLst>
            <a:ext uri="{FF2B5EF4-FFF2-40B4-BE49-F238E27FC236}">
              <a16:creationId xmlns:a16="http://schemas.microsoft.com/office/drawing/2014/main" id="{93D64D31-60AC-466B-8C9C-B6F64C0217B1}"/>
            </a:ext>
          </a:extLst>
        </xdr:cNvPr>
        <xdr:cNvSpPr txBox="1"/>
      </xdr:nvSpPr>
      <xdr:spPr>
        <a:xfrm>
          <a:off x="10515600" y="943190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1,578,217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80353</xdr:rowOff>
    </xdr:from>
    <xdr:to>
      <xdr:col>50</xdr:col>
      <xdr:colOff>165100</xdr:colOff>
      <xdr:row>56</xdr:row>
      <xdr:rowOff>10503</xdr:rowOff>
    </xdr:to>
    <xdr:sp macro="" textlink="">
      <xdr:nvSpPr>
        <xdr:cNvPr id="244" name="楕円 243">
          <a:extLst>
            <a:ext uri="{FF2B5EF4-FFF2-40B4-BE49-F238E27FC236}">
              <a16:creationId xmlns:a16="http://schemas.microsoft.com/office/drawing/2014/main" id="{EF98FD4E-6273-46B6-900C-10EE628DA40C}"/>
            </a:ext>
          </a:extLst>
        </xdr:cNvPr>
        <xdr:cNvSpPr/>
      </xdr:nvSpPr>
      <xdr:spPr>
        <a:xfrm>
          <a:off x="9588500" y="9510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55</xdr:row>
      <xdr:rowOff>99928</xdr:rowOff>
    </xdr:from>
    <xdr:to>
      <xdr:col>55</xdr:col>
      <xdr:colOff>0</xdr:colOff>
      <xdr:row>55</xdr:row>
      <xdr:rowOff>131153</xdr:rowOff>
    </xdr:to>
    <xdr:cxnSp macro="">
      <xdr:nvCxnSpPr>
        <xdr:cNvPr id="245" name="直線コネクタ 244">
          <a:extLst>
            <a:ext uri="{FF2B5EF4-FFF2-40B4-BE49-F238E27FC236}">
              <a16:creationId xmlns:a16="http://schemas.microsoft.com/office/drawing/2014/main" id="{644B9CA9-A47D-417C-9BA8-62227A00B3CD}"/>
            </a:ext>
          </a:extLst>
        </xdr:cNvPr>
        <xdr:cNvCxnSpPr/>
      </xdr:nvCxnSpPr>
      <xdr:spPr>
        <a:xfrm flipV="1">
          <a:off x="9639300" y="9529678"/>
          <a:ext cx="838200" cy="31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106025</xdr:rowOff>
    </xdr:from>
    <xdr:to>
      <xdr:col>46</xdr:col>
      <xdr:colOff>38100</xdr:colOff>
      <xdr:row>56</xdr:row>
      <xdr:rowOff>36175</xdr:rowOff>
    </xdr:to>
    <xdr:sp macro="" textlink="">
      <xdr:nvSpPr>
        <xdr:cNvPr id="246" name="楕円 245">
          <a:extLst>
            <a:ext uri="{FF2B5EF4-FFF2-40B4-BE49-F238E27FC236}">
              <a16:creationId xmlns:a16="http://schemas.microsoft.com/office/drawing/2014/main" id="{53AD407F-F779-49B4-AA16-1DE90B230F3D}"/>
            </a:ext>
          </a:extLst>
        </xdr:cNvPr>
        <xdr:cNvSpPr/>
      </xdr:nvSpPr>
      <xdr:spPr>
        <a:xfrm>
          <a:off x="8699500" y="9535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131153</xdr:rowOff>
    </xdr:from>
    <xdr:to>
      <xdr:col>50</xdr:col>
      <xdr:colOff>114300</xdr:colOff>
      <xdr:row>55</xdr:row>
      <xdr:rowOff>156825</xdr:rowOff>
    </xdr:to>
    <xdr:cxnSp macro="">
      <xdr:nvCxnSpPr>
        <xdr:cNvPr id="247" name="直線コネクタ 246">
          <a:extLst>
            <a:ext uri="{FF2B5EF4-FFF2-40B4-BE49-F238E27FC236}">
              <a16:creationId xmlns:a16="http://schemas.microsoft.com/office/drawing/2014/main" id="{DFDF088A-DCCD-468A-A8A8-F36C816F22BE}"/>
            </a:ext>
          </a:extLst>
        </xdr:cNvPr>
        <xdr:cNvCxnSpPr/>
      </xdr:nvCxnSpPr>
      <xdr:spPr>
        <a:xfrm flipV="1">
          <a:off x="8750300" y="9560903"/>
          <a:ext cx="889000" cy="25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135499</xdr:rowOff>
    </xdr:from>
    <xdr:to>
      <xdr:col>41</xdr:col>
      <xdr:colOff>101600</xdr:colOff>
      <xdr:row>56</xdr:row>
      <xdr:rowOff>65649</xdr:rowOff>
    </xdr:to>
    <xdr:sp macro="" textlink="">
      <xdr:nvSpPr>
        <xdr:cNvPr id="248" name="楕円 247">
          <a:extLst>
            <a:ext uri="{FF2B5EF4-FFF2-40B4-BE49-F238E27FC236}">
              <a16:creationId xmlns:a16="http://schemas.microsoft.com/office/drawing/2014/main" id="{9C2350B9-E82F-47AA-A827-6283913CA153}"/>
            </a:ext>
          </a:extLst>
        </xdr:cNvPr>
        <xdr:cNvSpPr/>
      </xdr:nvSpPr>
      <xdr:spPr>
        <a:xfrm>
          <a:off x="7810500" y="9565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55</xdr:row>
      <xdr:rowOff>156825</xdr:rowOff>
    </xdr:from>
    <xdr:to>
      <xdr:col>45</xdr:col>
      <xdr:colOff>177800</xdr:colOff>
      <xdr:row>56</xdr:row>
      <xdr:rowOff>14849</xdr:rowOff>
    </xdr:to>
    <xdr:cxnSp macro="">
      <xdr:nvCxnSpPr>
        <xdr:cNvPr id="249" name="直線コネクタ 248">
          <a:extLst>
            <a:ext uri="{FF2B5EF4-FFF2-40B4-BE49-F238E27FC236}">
              <a16:creationId xmlns:a16="http://schemas.microsoft.com/office/drawing/2014/main" id="{54D12C40-6AC3-4E9B-9333-14934940BB8E}"/>
            </a:ext>
          </a:extLst>
        </xdr:cNvPr>
        <xdr:cNvCxnSpPr/>
      </xdr:nvCxnSpPr>
      <xdr:spPr>
        <a:xfrm flipV="1">
          <a:off x="7861300" y="9586575"/>
          <a:ext cx="889000" cy="29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55</xdr:row>
      <xdr:rowOff>167870</xdr:rowOff>
    </xdr:from>
    <xdr:to>
      <xdr:col>36</xdr:col>
      <xdr:colOff>165100</xdr:colOff>
      <xdr:row>56</xdr:row>
      <xdr:rowOff>98020</xdr:rowOff>
    </xdr:to>
    <xdr:sp macro="" textlink="">
      <xdr:nvSpPr>
        <xdr:cNvPr id="250" name="楕円 249">
          <a:extLst>
            <a:ext uri="{FF2B5EF4-FFF2-40B4-BE49-F238E27FC236}">
              <a16:creationId xmlns:a16="http://schemas.microsoft.com/office/drawing/2014/main" id="{38331851-BD2F-41E7-A538-E8A04229517C}"/>
            </a:ext>
          </a:extLst>
        </xdr:cNvPr>
        <xdr:cNvSpPr/>
      </xdr:nvSpPr>
      <xdr:spPr>
        <a:xfrm>
          <a:off x="6921500" y="959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56</xdr:row>
      <xdr:rowOff>14849</xdr:rowOff>
    </xdr:from>
    <xdr:to>
      <xdr:col>41</xdr:col>
      <xdr:colOff>50800</xdr:colOff>
      <xdr:row>56</xdr:row>
      <xdr:rowOff>47220</xdr:rowOff>
    </xdr:to>
    <xdr:cxnSp macro="">
      <xdr:nvCxnSpPr>
        <xdr:cNvPr id="251" name="直線コネクタ 250">
          <a:extLst>
            <a:ext uri="{FF2B5EF4-FFF2-40B4-BE49-F238E27FC236}">
              <a16:creationId xmlns:a16="http://schemas.microsoft.com/office/drawing/2014/main" id="{B94381C4-77C4-4012-BB35-E4CF4C4A30D5}"/>
            </a:ext>
          </a:extLst>
        </xdr:cNvPr>
        <xdr:cNvCxnSpPr/>
      </xdr:nvCxnSpPr>
      <xdr:spPr>
        <a:xfrm flipV="1">
          <a:off x="6972300" y="9616049"/>
          <a:ext cx="889000" cy="32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72173</xdr:rowOff>
    </xdr:from>
    <xdr:ext cx="599010" cy="259045"/>
    <xdr:sp macro="" textlink="">
      <xdr:nvSpPr>
        <xdr:cNvPr id="252" name="n_1aveValue【橋りょう・トンネル】&#10;一人当たり有形固定資産（償却資産）額">
          <a:extLst>
            <a:ext uri="{FF2B5EF4-FFF2-40B4-BE49-F238E27FC236}">
              <a16:creationId xmlns:a16="http://schemas.microsoft.com/office/drawing/2014/main" id="{B0C8D219-49CF-434C-A2CB-8729C3EE3590}"/>
            </a:ext>
          </a:extLst>
        </xdr:cNvPr>
        <xdr:cNvSpPr txBox="1"/>
      </xdr:nvSpPr>
      <xdr:spPr>
        <a:xfrm>
          <a:off x="9327095" y="10530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112685</xdr:rowOff>
    </xdr:from>
    <xdr:ext cx="599010" cy="259045"/>
    <xdr:sp macro="" textlink="">
      <xdr:nvSpPr>
        <xdr:cNvPr id="253" name="n_2aveValue【橋りょう・トンネル】&#10;一人当たり有形固定資産（償却資産）額">
          <a:extLst>
            <a:ext uri="{FF2B5EF4-FFF2-40B4-BE49-F238E27FC236}">
              <a16:creationId xmlns:a16="http://schemas.microsoft.com/office/drawing/2014/main" id="{E9B08784-B5EE-45E6-8B74-0409998105F5}"/>
            </a:ext>
          </a:extLst>
        </xdr:cNvPr>
        <xdr:cNvSpPr txBox="1"/>
      </xdr:nvSpPr>
      <xdr:spPr>
        <a:xfrm>
          <a:off x="8450795" y="105711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125733</xdr:rowOff>
    </xdr:from>
    <xdr:ext cx="599010" cy="259045"/>
    <xdr:sp macro="" textlink="">
      <xdr:nvSpPr>
        <xdr:cNvPr id="254" name="n_3aveValue【橋りょう・トンネル】&#10;一人当たり有形固定資産（償却資産）額">
          <a:extLst>
            <a:ext uri="{FF2B5EF4-FFF2-40B4-BE49-F238E27FC236}">
              <a16:creationId xmlns:a16="http://schemas.microsoft.com/office/drawing/2014/main" id="{2ECBCAFF-E3F3-492D-96E8-50F7E3EC4642}"/>
            </a:ext>
          </a:extLst>
        </xdr:cNvPr>
        <xdr:cNvSpPr txBox="1"/>
      </xdr:nvSpPr>
      <xdr:spPr>
        <a:xfrm>
          <a:off x="7561795" y="10584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133432</xdr:rowOff>
    </xdr:from>
    <xdr:ext cx="599010" cy="259045"/>
    <xdr:sp macro="" textlink="">
      <xdr:nvSpPr>
        <xdr:cNvPr id="255" name="n_4aveValue【橋りょう・トンネル】&#10;一人当たり有形固定資産（償却資産）額">
          <a:extLst>
            <a:ext uri="{FF2B5EF4-FFF2-40B4-BE49-F238E27FC236}">
              <a16:creationId xmlns:a16="http://schemas.microsoft.com/office/drawing/2014/main" id="{7DFF0754-ABEA-459E-A31B-5D62448865BE}"/>
            </a:ext>
          </a:extLst>
        </xdr:cNvPr>
        <xdr:cNvSpPr txBox="1"/>
      </xdr:nvSpPr>
      <xdr:spPr>
        <a:xfrm>
          <a:off x="6672795" y="10591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54</xdr:row>
      <xdr:rowOff>27030</xdr:rowOff>
    </xdr:from>
    <xdr:ext cx="690189" cy="259045"/>
    <xdr:sp macro="" textlink="">
      <xdr:nvSpPr>
        <xdr:cNvPr id="256" name="n_1mainValue【橋りょう・トンネル】&#10;一人当たり有形固定資産（償却資産）額">
          <a:extLst>
            <a:ext uri="{FF2B5EF4-FFF2-40B4-BE49-F238E27FC236}">
              <a16:creationId xmlns:a16="http://schemas.microsoft.com/office/drawing/2014/main" id="{D9C00B1A-5784-4D35-BFE5-62EB97B6CD9E}"/>
            </a:ext>
          </a:extLst>
        </xdr:cNvPr>
        <xdr:cNvSpPr txBox="1"/>
      </xdr:nvSpPr>
      <xdr:spPr>
        <a:xfrm>
          <a:off x="9281505" y="92853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1,544,069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54</xdr:row>
      <xdr:rowOff>52702</xdr:rowOff>
    </xdr:from>
    <xdr:ext cx="690189" cy="259045"/>
    <xdr:sp macro="" textlink="">
      <xdr:nvSpPr>
        <xdr:cNvPr id="257" name="n_2mainValue【橋りょう・トンネル】&#10;一人当たり有形固定資産（償却資産）額">
          <a:extLst>
            <a:ext uri="{FF2B5EF4-FFF2-40B4-BE49-F238E27FC236}">
              <a16:creationId xmlns:a16="http://schemas.microsoft.com/office/drawing/2014/main" id="{C8B61BCA-2CA2-4B13-A711-FCE392C5EA6F}"/>
            </a:ext>
          </a:extLst>
        </xdr:cNvPr>
        <xdr:cNvSpPr txBox="1"/>
      </xdr:nvSpPr>
      <xdr:spPr>
        <a:xfrm>
          <a:off x="8405205" y="931100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1,515,994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54</xdr:row>
      <xdr:rowOff>82176</xdr:rowOff>
    </xdr:from>
    <xdr:ext cx="690189" cy="259045"/>
    <xdr:sp macro="" textlink="">
      <xdr:nvSpPr>
        <xdr:cNvPr id="258" name="n_3mainValue【橋りょう・トンネル】&#10;一人当たり有形固定資産（償却資産）額">
          <a:extLst>
            <a:ext uri="{FF2B5EF4-FFF2-40B4-BE49-F238E27FC236}">
              <a16:creationId xmlns:a16="http://schemas.microsoft.com/office/drawing/2014/main" id="{BBC808A3-0ABD-42AE-93E5-48C921947517}"/>
            </a:ext>
          </a:extLst>
        </xdr:cNvPr>
        <xdr:cNvSpPr txBox="1"/>
      </xdr:nvSpPr>
      <xdr:spPr>
        <a:xfrm>
          <a:off x="7516205" y="934047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1,483,761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54</xdr:row>
      <xdr:rowOff>114547</xdr:rowOff>
    </xdr:from>
    <xdr:ext cx="690189" cy="259045"/>
    <xdr:sp macro="" textlink="">
      <xdr:nvSpPr>
        <xdr:cNvPr id="259" name="n_4mainValue【橋りょう・トンネル】&#10;一人当たり有形固定資産（償却資産）額">
          <a:extLst>
            <a:ext uri="{FF2B5EF4-FFF2-40B4-BE49-F238E27FC236}">
              <a16:creationId xmlns:a16="http://schemas.microsoft.com/office/drawing/2014/main" id="{E1F5AAC5-7E34-4FF3-AA8E-D1CD1AFE49CF}"/>
            </a:ext>
          </a:extLst>
        </xdr:cNvPr>
        <xdr:cNvSpPr txBox="1"/>
      </xdr:nvSpPr>
      <xdr:spPr>
        <a:xfrm>
          <a:off x="6627205" y="937284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1,448,359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8AC6E8E3-7494-475F-BA0F-0E2CC3032BE8}"/>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0FA7AAF2-7B78-4BF7-BAF5-4E96578D81BC}"/>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4A446035-B690-44C6-94E2-809CD834DC49}"/>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5EEFB3D1-583B-4941-8721-5F70B1EDAF2B}"/>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0FBB1173-2318-46E3-AA1F-3016FCC411F3}"/>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51F625A8-61CC-4F24-B148-1E0614305A06}"/>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F8D13032-764F-46C7-8C4E-7E5F866566BD}"/>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32AB2865-4D8F-4D4F-A4F1-CBCBC67FB74A}"/>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5F163F2E-42A2-4D5B-AD2F-5413A772E313}"/>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CDD6180D-E1A9-40FE-B057-8BEC7F82E9AC}"/>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A9FD2EA8-0B26-4119-9C4E-B3BC679393B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1" name="直線コネクタ 270">
          <a:extLst>
            <a:ext uri="{FF2B5EF4-FFF2-40B4-BE49-F238E27FC236}">
              <a16:creationId xmlns:a16="http://schemas.microsoft.com/office/drawing/2014/main" id="{CC583637-9263-4030-8B4A-AF32947FA6D9}"/>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67327</xdr:rowOff>
    </xdr:from>
    <xdr:ext cx="403059" cy="259045"/>
    <xdr:sp macro="" textlink="">
      <xdr:nvSpPr>
        <xdr:cNvPr id="272" name="テキスト ボックス 271">
          <a:extLst>
            <a:ext uri="{FF2B5EF4-FFF2-40B4-BE49-F238E27FC236}">
              <a16:creationId xmlns:a16="http://schemas.microsoft.com/office/drawing/2014/main" id="{E3BAEE72-4FAA-4B1A-8B6E-8BD9A11499D9}"/>
            </a:ext>
          </a:extLst>
        </xdr:cNvPr>
        <xdr:cNvSpPr txBox="1"/>
      </xdr:nvSpPr>
      <xdr:spPr>
        <a:xfrm>
          <a:off x="358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3" name="直線コネクタ 272">
          <a:extLst>
            <a:ext uri="{FF2B5EF4-FFF2-40B4-BE49-F238E27FC236}">
              <a16:creationId xmlns:a16="http://schemas.microsoft.com/office/drawing/2014/main" id="{479F086D-81F1-4F38-8D73-089847A18447}"/>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4" name="テキスト ボックス 273">
          <a:extLst>
            <a:ext uri="{FF2B5EF4-FFF2-40B4-BE49-F238E27FC236}">
              <a16:creationId xmlns:a16="http://schemas.microsoft.com/office/drawing/2014/main" id="{BDF62421-A4C0-465A-B888-3ACA37B5BDE6}"/>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5" name="直線コネクタ 274">
          <a:extLst>
            <a:ext uri="{FF2B5EF4-FFF2-40B4-BE49-F238E27FC236}">
              <a16:creationId xmlns:a16="http://schemas.microsoft.com/office/drawing/2014/main" id="{4A8127FA-0CEF-4BE6-8CB0-B6DE37B40DDE}"/>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6" name="テキスト ボックス 275">
          <a:extLst>
            <a:ext uri="{FF2B5EF4-FFF2-40B4-BE49-F238E27FC236}">
              <a16:creationId xmlns:a16="http://schemas.microsoft.com/office/drawing/2014/main" id="{8B696165-F09A-481B-9172-976D696C4A46}"/>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7" name="直線コネクタ 276">
          <a:extLst>
            <a:ext uri="{FF2B5EF4-FFF2-40B4-BE49-F238E27FC236}">
              <a16:creationId xmlns:a16="http://schemas.microsoft.com/office/drawing/2014/main" id="{66DECDB0-A2BE-447B-A408-A2A5CE60113E}"/>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8" name="テキスト ボックス 277">
          <a:extLst>
            <a:ext uri="{FF2B5EF4-FFF2-40B4-BE49-F238E27FC236}">
              <a16:creationId xmlns:a16="http://schemas.microsoft.com/office/drawing/2014/main" id="{82694984-C341-4C4C-B647-7BF3C361BAB3}"/>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9" name="直線コネクタ 278">
          <a:extLst>
            <a:ext uri="{FF2B5EF4-FFF2-40B4-BE49-F238E27FC236}">
              <a16:creationId xmlns:a16="http://schemas.microsoft.com/office/drawing/2014/main" id="{B137769D-829D-43C0-9FB6-D40EC5E94B95}"/>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0" name="テキスト ボックス 279">
          <a:extLst>
            <a:ext uri="{FF2B5EF4-FFF2-40B4-BE49-F238E27FC236}">
              <a16:creationId xmlns:a16="http://schemas.microsoft.com/office/drawing/2014/main" id="{6A1516CD-AB9E-4F9B-94A6-BDDDBF276003}"/>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1" name="【公営住宅】&#10;有形固定資産減価償却率グラフ枠">
          <a:extLst>
            <a:ext uri="{FF2B5EF4-FFF2-40B4-BE49-F238E27FC236}">
              <a16:creationId xmlns:a16="http://schemas.microsoft.com/office/drawing/2014/main" id="{9951BDAF-1D4E-4B72-AD63-23EFCECF6B5E}"/>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159258</xdr:rowOff>
    </xdr:from>
    <xdr:to>
      <xdr:col>24</xdr:col>
      <xdr:colOff>62865</xdr:colOff>
      <xdr:row>86</xdr:row>
      <xdr:rowOff>79248</xdr:rowOff>
    </xdr:to>
    <xdr:cxnSp macro="">
      <xdr:nvCxnSpPr>
        <xdr:cNvPr id="282" name="直線コネクタ 281">
          <a:extLst>
            <a:ext uri="{FF2B5EF4-FFF2-40B4-BE49-F238E27FC236}">
              <a16:creationId xmlns:a16="http://schemas.microsoft.com/office/drawing/2014/main" id="{7B9DCE19-DF37-440A-8E27-8190776B2277}"/>
            </a:ext>
          </a:extLst>
        </xdr:cNvPr>
        <xdr:cNvCxnSpPr/>
      </xdr:nvCxnSpPr>
      <xdr:spPr>
        <a:xfrm flipV="1">
          <a:off x="4634865" y="13360908"/>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83075</xdr:rowOff>
    </xdr:from>
    <xdr:ext cx="405111" cy="259045"/>
    <xdr:sp macro="" textlink="">
      <xdr:nvSpPr>
        <xdr:cNvPr id="283" name="【公営住宅】&#10;有形固定資産減価償却率最小値テキスト">
          <a:extLst>
            <a:ext uri="{FF2B5EF4-FFF2-40B4-BE49-F238E27FC236}">
              <a16:creationId xmlns:a16="http://schemas.microsoft.com/office/drawing/2014/main" id="{3E990928-C1E1-4D38-BA7B-7EBB2CF27707}"/>
            </a:ext>
          </a:extLst>
        </xdr:cNvPr>
        <xdr:cNvSpPr txBox="1"/>
      </xdr:nvSpPr>
      <xdr:spPr>
        <a:xfrm>
          <a:off x="4673600" y="14827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79248</xdr:rowOff>
    </xdr:from>
    <xdr:to>
      <xdr:col>24</xdr:col>
      <xdr:colOff>152400</xdr:colOff>
      <xdr:row>86</xdr:row>
      <xdr:rowOff>79248</xdr:rowOff>
    </xdr:to>
    <xdr:cxnSp macro="">
      <xdr:nvCxnSpPr>
        <xdr:cNvPr id="284" name="直線コネクタ 283">
          <a:extLst>
            <a:ext uri="{FF2B5EF4-FFF2-40B4-BE49-F238E27FC236}">
              <a16:creationId xmlns:a16="http://schemas.microsoft.com/office/drawing/2014/main" id="{220DE77D-B70E-4F11-BA40-B8F2005C78C7}"/>
            </a:ext>
          </a:extLst>
        </xdr:cNvPr>
        <xdr:cNvCxnSpPr/>
      </xdr:nvCxnSpPr>
      <xdr:spPr>
        <a:xfrm>
          <a:off x="4546600" y="14823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105935</xdr:rowOff>
    </xdr:from>
    <xdr:ext cx="405111" cy="259045"/>
    <xdr:sp macro="" textlink="">
      <xdr:nvSpPr>
        <xdr:cNvPr id="285" name="【公営住宅】&#10;有形固定資産減価償却率最大値テキスト">
          <a:extLst>
            <a:ext uri="{FF2B5EF4-FFF2-40B4-BE49-F238E27FC236}">
              <a16:creationId xmlns:a16="http://schemas.microsoft.com/office/drawing/2014/main" id="{AFE9F6C0-C556-4699-8EDD-FCCF1201DB13}"/>
            </a:ext>
          </a:extLst>
        </xdr:cNvPr>
        <xdr:cNvSpPr txBox="1"/>
      </xdr:nvSpPr>
      <xdr:spPr>
        <a:xfrm>
          <a:off x="4673600" y="13136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159258</xdr:rowOff>
    </xdr:from>
    <xdr:to>
      <xdr:col>24</xdr:col>
      <xdr:colOff>152400</xdr:colOff>
      <xdr:row>77</xdr:row>
      <xdr:rowOff>159258</xdr:rowOff>
    </xdr:to>
    <xdr:cxnSp macro="">
      <xdr:nvCxnSpPr>
        <xdr:cNvPr id="286" name="直線コネクタ 285">
          <a:extLst>
            <a:ext uri="{FF2B5EF4-FFF2-40B4-BE49-F238E27FC236}">
              <a16:creationId xmlns:a16="http://schemas.microsoft.com/office/drawing/2014/main" id="{566BF565-2E37-46D1-97E9-A35693A6B21D}"/>
            </a:ext>
          </a:extLst>
        </xdr:cNvPr>
        <xdr:cNvCxnSpPr/>
      </xdr:nvCxnSpPr>
      <xdr:spPr>
        <a:xfrm>
          <a:off x="4546600" y="13360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59453</xdr:rowOff>
    </xdr:from>
    <xdr:ext cx="405111" cy="259045"/>
    <xdr:sp macro="" textlink="">
      <xdr:nvSpPr>
        <xdr:cNvPr id="287" name="【公営住宅】&#10;有形固定資産減価償却率平均値テキスト">
          <a:extLst>
            <a:ext uri="{FF2B5EF4-FFF2-40B4-BE49-F238E27FC236}">
              <a16:creationId xmlns:a16="http://schemas.microsoft.com/office/drawing/2014/main" id="{665317D4-F087-40D6-998E-734DAAF2F6EF}"/>
            </a:ext>
          </a:extLst>
        </xdr:cNvPr>
        <xdr:cNvSpPr txBox="1"/>
      </xdr:nvSpPr>
      <xdr:spPr>
        <a:xfrm>
          <a:off x="4673600" y="13946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81026</xdr:rowOff>
    </xdr:from>
    <xdr:to>
      <xdr:col>24</xdr:col>
      <xdr:colOff>114300</xdr:colOff>
      <xdr:row>82</xdr:row>
      <xdr:rowOff>11176</xdr:rowOff>
    </xdr:to>
    <xdr:sp macro="" textlink="">
      <xdr:nvSpPr>
        <xdr:cNvPr id="288" name="フローチャート: 判断 287">
          <a:extLst>
            <a:ext uri="{FF2B5EF4-FFF2-40B4-BE49-F238E27FC236}">
              <a16:creationId xmlns:a16="http://schemas.microsoft.com/office/drawing/2014/main" id="{7A02D495-178C-49E8-8D05-88B62136941D}"/>
            </a:ext>
          </a:extLst>
        </xdr:cNvPr>
        <xdr:cNvSpPr/>
      </xdr:nvSpPr>
      <xdr:spPr>
        <a:xfrm>
          <a:off x="4584700" y="13968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49022</xdr:rowOff>
    </xdr:from>
    <xdr:to>
      <xdr:col>20</xdr:col>
      <xdr:colOff>38100</xdr:colOff>
      <xdr:row>81</xdr:row>
      <xdr:rowOff>150622</xdr:rowOff>
    </xdr:to>
    <xdr:sp macro="" textlink="">
      <xdr:nvSpPr>
        <xdr:cNvPr id="289" name="フローチャート: 判断 288">
          <a:extLst>
            <a:ext uri="{FF2B5EF4-FFF2-40B4-BE49-F238E27FC236}">
              <a16:creationId xmlns:a16="http://schemas.microsoft.com/office/drawing/2014/main" id="{0469DD61-200C-4A53-82FB-3071F47BB1C2}"/>
            </a:ext>
          </a:extLst>
        </xdr:cNvPr>
        <xdr:cNvSpPr/>
      </xdr:nvSpPr>
      <xdr:spPr>
        <a:xfrm>
          <a:off x="3746500" y="13936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30735</xdr:rowOff>
    </xdr:from>
    <xdr:to>
      <xdr:col>15</xdr:col>
      <xdr:colOff>101600</xdr:colOff>
      <xdr:row>81</xdr:row>
      <xdr:rowOff>132335</xdr:rowOff>
    </xdr:to>
    <xdr:sp macro="" textlink="">
      <xdr:nvSpPr>
        <xdr:cNvPr id="290" name="フローチャート: 判断 289">
          <a:extLst>
            <a:ext uri="{FF2B5EF4-FFF2-40B4-BE49-F238E27FC236}">
              <a16:creationId xmlns:a16="http://schemas.microsoft.com/office/drawing/2014/main" id="{EC7AC8FA-1BE6-47DD-89AE-D98424B501A0}"/>
            </a:ext>
          </a:extLst>
        </xdr:cNvPr>
        <xdr:cNvSpPr/>
      </xdr:nvSpPr>
      <xdr:spPr>
        <a:xfrm>
          <a:off x="2857500" y="1391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17018</xdr:rowOff>
    </xdr:from>
    <xdr:to>
      <xdr:col>10</xdr:col>
      <xdr:colOff>165100</xdr:colOff>
      <xdr:row>81</xdr:row>
      <xdr:rowOff>118618</xdr:rowOff>
    </xdr:to>
    <xdr:sp macro="" textlink="">
      <xdr:nvSpPr>
        <xdr:cNvPr id="291" name="フローチャート: 判断 290">
          <a:extLst>
            <a:ext uri="{FF2B5EF4-FFF2-40B4-BE49-F238E27FC236}">
              <a16:creationId xmlns:a16="http://schemas.microsoft.com/office/drawing/2014/main" id="{5B270E51-B715-4431-8C55-A46EF6C1CE93}"/>
            </a:ext>
          </a:extLst>
        </xdr:cNvPr>
        <xdr:cNvSpPr/>
      </xdr:nvSpPr>
      <xdr:spPr>
        <a:xfrm>
          <a:off x="1968500" y="13904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62737</xdr:rowOff>
    </xdr:from>
    <xdr:to>
      <xdr:col>6</xdr:col>
      <xdr:colOff>38100</xdr:colOff>
      <xdr:row>81</xdr:row>
      <xdr:rowOff>164337</xdr:rowOff>
    </xdr:to>
    <xdr:sp macro="" textlink="">
      <xdr:nvSpPr>
        <xdr:cNvPr id="292" name="フローチャート: 判断 291">
          <a:extLst>
            <a:ext uri="{FF2B5EF4-FFF2-40B4-BE49-F238E27FC236}">
              <a16:creationId xmlns:a16="http://schemas.microsoft.com/office/drawing/2014/main" id="{10F6FCEE-A9C8-4784-A532-09C7668C749E}"/>
            </a:ext>
          </a:extLst>
        </xdr:cNvPr>
        <xdr:cNvSpPr/>
      </xdr:nvSpPr>
      <xdr:spPr>
        <a:xfrm>
          <a:off x="1079500" y="13950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A683A57C-7589-4BC4-98B8-BCD367BE968C}"/>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B1766E29-6FE8-4E8E-9DF8-B9E7B7CA7B3F}"/>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466FD31C-C55C-4B31-9898-E52C7B63F43E}"/>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B9C3FB97-9A41-45DC-A361-28BB250FE6DD}"/>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D160F361-4384-41D5-B435-1D862C854FD6}"/>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108458</xdr:rowOff>
    </xdr:from>
    <xdr:to>
      <xdr:col>24</xdr:col>
      <xdr:colOff>114300</xdr:colOff>
      <xdr:row>80</xdr:row>
      <xdr:rowOff>38608</xdr:rowOff>
    </xdr:to>
    <xdr:sp macro="" textlink="">
      <xdr:nvSpPr>
        <xdr:cNvPr id="298" name="楕円 297">
          <a:extLst>
            <a:ext uri="{FF2B5EF4-FFF2-40B4-BE49-F238E27FC236}">
              <a16:creationId xmlns:a16="http://schemas.microsoft.com/office/drawing/2014/main" id="{3F2D73BC-F9C1-4E39-89DA-9FC995DF08FB}"/>
            </a:ext>
          </a:extLst>
        </xdr:cNvPr>
        <xdr:cNvSpPr/>
      </xdr:nvSpPr>
      <xdr:spPr>
        <a:xfrm>
          <a:off x="4584700" y="13653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131335</xdr:rowOff>
    </xdr:from>
    <xdr:ext cx="405111" cy="259045"/>
    <xdr:sp macro="" textlink="">
      <xdr:nvSpPr>
        <xdr:cNvPr id="299" name="【公営住宅】&#10;有形固定資産減価償却率該当値テキスト">
          <a:extLst>
            <a:ext uri="{FF2B5EF4-FFF2-40B4-BE49-F238E27FC236}">
              <a16:creationId xmlns:a16="http://schemas.microsoft.com/office/drawing/2014/main" id="{F472EB78-FFB4-4984-9EFB-96F0BB095C23}"/>
            </a:ext>
          </a:extLst>
        </xdr:cNvPr>
        <xdr:cNvSpPr txBox="1"/>
      </xdr:nvSpPr>
      <xdr:spPr>
        <a:xfrm>
          <a:off x="4673600" y="13504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17018</xdr:rowOff>
    </xdr:from>
    <xdr:to>
      <xdr:col>20</xdr:col>
      <xdr:colOff>38100</xdr:colOff>
      <xdr:row>79</xdr:row>
      <xdr:rowOff>118618</xdr:rowOff>
    </xdr:to>
    <xdr:sp macro="" textlink="">
      <xdr:nvSpPr>
        <xdr:cNvPr id="300" name="楕円 299">
          <a:extLst>
            <a:ext uri="{FF2B5EF4-FFF2-40B4-BE49-F238E27FC236}">
              <a16:creationId xmlns:a16="http://schemas.microsoft.com/office/drawing/2014/main" id="{BCC0E240-A287-43A7-8B39-0440484420F1}"/>
            </a:ext>
          </a:extLst>
        </xdr:cNvPr>
        <xdr:cNvSpPr/>
      </xdr:nvSpPr>
      <xdr:spPr>
        <a:xfrm>
          <a:off x="3746500" y="13561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67818</xdr:rowOff>
    </xdr:from>
    <xdr:to>
      <xdr:col>24</xdr:col>
      <xdr:colOff>63500</xdr:colOff>
      <xdr:row>79</xdr:row>
      <xdr:rowOff>159258</xdr:rowOff>
    </xdr:to>
    <xdr:cxnSp macro="">
      <xdr:nvCxnSpPr>
        <xdr:cNvPr id="301" name="直線コネクタ 300">
          <a:extLst>
            <a:ext uri="{FF2B5EF4-FFF2-40B4-BE49-F238E27FC236}">
              <a16:creationId xmlns:a16="http://schemas.microsoft.com/office/drawing/2014/main" id="{098A8EA4-D916-436E-A568-59FF4183A09A}"/>
            </a:ext>
          </a:extLst>
        </xdr:cNvPr>
        <xdr:cNvCxnSpPr/>
      </xdr:nvCxnSpPr>
      <xdr:spPr>
        <a:xfrm>
          <a:off x="3797300" y="13612368"/>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87885</xdr:rowOff>
    </xdr:from>
    <xdr:to>
      <xdr:col>15</xdr:col>
      <xdr:colOff>101600</xdr:colOff>
      <xdr:row>79</xdr:row>
      <xdr:rowOff>18035</xdr:rowOff>
    </xdr:to>
    <xdr:sp macro="" textlink="">
      <xdr:nvSpPr>
        <xdr:cNvPr id="302" name="楕円 301">
          <a:extLst>
            <a:ext uri="{FF2B5EF4-FFF2-40B4-BE49-F238E27FC236}">
              <a16:creationId xmlns:a16="http://schemas.microsoft.com/office/drawing/2014/main" id="{AD7424C7-4143-4739-B273-E88A412A9D02}"/>
            </a:ext>
          </a:extLst>
        </xdr:cNvPr>
        <xdr:cNvSpPr/>
      </xdr:nvSpPr>
      <xdr:spPr>
        <a:xfrm>
          <a:off x="2857500" y="1346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138685</xdr:rowOff>
    </xdr:from>
    <xdr:to>
      <xdr:col>19</xdr:col>
      <xdr:colOff>177800</xdr:colOff>
      <xdr:row>79</xdr:row>
      <xdr:rowOff>67818</xdr:rowOff>
    </xdr:to>
    <xdr:cxnSp macro="">
      <xdr:nvCxnSpPr>
        <xdr:cNvPr id="303" name="直線コネクタ 302">
          <a:extLst>
            <a:ext uri="{FF2B5EF4-FFF2-40B4-BE49-F238E27FC236}">
              <a16:creationId xmlns:a16="http://schemas.microsoft.com/office/drawing/2014/main" id="{080E01A1-7838-4093-AB0A-D0C21DBA6726}"/>
            </a:ext>
          </a:extLst>
        </xdr:cNvPr>
        <xdr:cNvCxnSpPr/>
      </xdr:nvCxnSpPr>
      <xdr:spPr>
        <a:xfrm>
          <a:off x="2908300" y="13511785"/>
          <a:ext cx="889000" cy="100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69596</xdr:rowOff>
    </xdr:from>
    <xdr:to>
      <xdr:col>10</xdr:col>
      <xdr:colOff>165100</xdr:colOff>
      <xdr:row>78</xdr:row>
      <xdr:rowOff>171196</xdr:rowOff>
    </xdr:to>
    <xdr:sp macro="" textlink="">
      <xdr:nvSpPr>
        <xdr:cNvPr id="304" name="楕円 303">
          <a:extLst>
            <a:ext uri="{FF2B5EF4-FFF2-40B4-BE49-F238E27FC236}">
              <a16:creationId xmlns:a16="http://schemas.microsoft.com/office/drawing/2014/main" id="{AAF56D9F-1D10-405C-A30D-152A26C330B1}"/>
            </a:ext>
          </a:extLst>
        </xdr:cNvPr>
        <xdr:cNvSpPr/>
      </xdr:nvSpPr>
      <xdr:spPr>
        <a:xfrm>
          <a:off x="1968500" y="13442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120396</xdr:rowOff>
    </xdr:from>
    <xdr:to>
      <xdr:col>15</xdr:col>
      <xdr:colOff>50800</xdr:colOff>
      <xdr:row>78</xdr:row>
      <xdr:rowOff>138685</xdr:rowOff>
    </xdr:to>
    <xdr:cxnSp macro="">
      <xdr:nvCxnSpPr>
        <xdr:cNvPr id="305" name="直線コネクタ 304">
          <a:extLst>
            <a:ext uri="{FF2B5EF4-FFF2-40B4-BE49-F238E27FC236}">
              <a16:creationId xmlns:a16="http://schemas.microsoft.com/office/drawing/2014/main" id="{BA443057-D320-4107-B4B9-39E1A787A169}"/>
            </a:ext>
          </a:extLst>
        </xdr:cNvPr>
        <xdr:cNvCxnSpPr/>
      </xdr:nvCxnSpPr>
      <xdr:spPr>
        <a:xfrm>
          <a:off x="2019300" y="13493496"/>
          <a:ext cx="8890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77</xdr:row>
      <xdr:rowOff>140463</xdr:rowOff>
    </xdr:from>
    <xdr:to>
      <xdr:col>6</xdr:col>
      <xdr:colOff>38100</xdr:colOff>
      <xdr:row>78</xdr:row>
      <xdr:rowOff>70613</xdr:rowOff>
    </xdr:to>
    <xdr:sp macro="" textlink="">
      <xdr:nvSpPr>
        <xdr:cNvPr id="306" name="楕円 305">
          <a:extLst>
            <a:ext uri="{FF2B5EF4-FFF2-40B4-BE49-F238E27FC236}">
              <a16:creationId xmlns:a16="http://schemas.microsoft.com/office/drawing/2014/main" id="{641769C9-0877-470E-B6D6-947BC8FBF22C}"/>
            </a:ext>
          </a:extLst>
        </xdr:cNvPr>
        <xdr:cNvSpPr/>
      </xdr:nvSpPr>
      <xdr:spPr>
        <a:xfrm>
          <a:off x="1079500" y="13342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19813</xdr:rowOff>
    </xdr:from>
    <xdr:to>
      <xdr:col>10</xdr:col>
      <xdr:colOff>114300</xdr:colOff>
      <xdr:row>78</xdr:row>
      <xdr:rowOff>120396</xdr:rowOff>
    </xdr:to>
    <xdr:cxnSp macro="">
      <xdr:nvCxnSpPr>
        <xdr:cNvPr id="307" name="直線コネクタ 306">
          <a:extLst>
            <a:ext uri="{FF2B5EF4-FFF2-40B4-BE49-F238E27FC236}">
              <a16:creationId xmlns:a16="http://schemas.microsoft.com/office/drawing/2014/main" id="{D8F04C23-6E26-42AE-B210-D4F698C3856C}"/>
            </a:ext>
          </a:extLst>
        </xdr:cNvPr>
        <xdr:cNvCxnSpPr/>
      </xdr:nvCxnSpPr>
      <xdr:spPr>
        <a:xfrm>
          <a:off x="1130300" y="13392913"/>
          <a:ext cx="889000" cy="100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141749</xdr:rowOff>
    </xdr:from>
    <xdr:ext cx="405111" cy="259045"/>
    <xdr:sp macro="" textlink="">
      <xdr:nvSpPr>
        <xdr:cNvPr id="308" name="n_1aveValue【公営住宅】&#10;有形固定資産減価償却率">
          <a:extLst>
            <a:ext uri="{FF2B5EF4-FFF2-40B4-BE49-F238E27FC236}">
              <a16:creationId xmlns:a16="http://schemas.microsoft.com/office/drawing/2014/main" id="{533B0B55-C760-4E3F-A49D-D05D2867EDB6}"/>
            </a:ext>
          </a:extLst>
        </xdr:cNvPr>
        <xdr:cNvSpPr txBox="1"/>
      </xdr:nvSpPr>
      <xdr:spPr>
        <a:xfrm>
          <a:off x="3582044" y="14029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123462</xdr:rowOff>
    </xdr:from>
    <xdr:ext cx="405111" cy="259045"/>
    <xdr:sp macro="" textlink="">
      <xdr:nvSpPr>
        <xdr:cNvPr id="309" name="n_2aveValue【公営住宅】&#10;有形固定資産減価償却率">
          <a:extLst>
            <a:ext uri="{FF2B5EF4-FFF2-40B4-BE49-F238E27FC236}">
              <a16:creationId xmlns:a16="http://schemas.microsoft.com/office/drawing/2014/main" id="{6CAD958B-8A00-4BCB-8B7E-E836447C5ACE}"/>
            </a:ext>
          </a:extLst>
        </xdr:cNvPr>
        <xdr:cNvSpPr txBox="1"/>
      </xdr:nvSpPr>
      <xdr:spPr>
        <a:xfrm>
          <a:off x="2705744" y="1401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109745</xdr:rowOff>
    </xdr:from>
    <xdr:ext cx="405111" cy="259045"/>
    <xdr:sp macro="" textlink="">
      <xdr:nvSpPr>
        <xdr:cNvPr id="310" name="n_3aveValue【公営住宅】&#10;有形固定資産減価償却率">
          <a:extLst>
            <a:ext uri="{FF2B5EF4-FFF2-40B4-BE49-F238E27FC236}">
              <a16:creationId xmlns:a16="http://schemas.microsoft.com/office/drawing/2014/main" id="{35B22E50-9EFA-4530-BA45-281CE17D3BC3}"/>
            </a:ext>
          </a:extLst>
        </xdr:cNvPr>
        <xdr:cNvSpPr txBox="1"/>
      </xdr:nvSpPr>
      <xdr:spPr>
        <a:xfrm>
          <a:off x="1816744" y="13997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155464</xdr:rowOff>
    </xdr:from>
    <xdr:ext cx="405111" cy="259045"/>
    <xdr:sp macro="" textlink="">
      <xdr:nvSpPr>
        <xdr:cNvPr id="311" name="n_4aveValue【公営住宅】&#10;有形固定資産減価償却率">
          <a:extLst>
            <a:ext uri="{FF2B5EF4-FFF2-40B4-BE49-F238E27FC236}">
              <a16:creationId xmlns:a16="http://schemas.microsoft.com/office/drawing/2014/main" id="{3FB10253-FE9D-4168-8A92-CA6B691E5243}"/>
            </a:ext>
          </a:extLst>
        </xdr:cNvPr>
        <xdr:cNvSpPr txBox="1"/>
      </xdr:nvSpPr>
      <xdr:spPr>
        <a:xfrm>
          <a:off x="927744" y="14042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135145</xdr:rowOff>
    </xdr:from>
    <xdr:ext cx="405111" cy="259045"/>
    <xdr:sp macro="" textlink="">
      <xdr:nvSpPr>
        <xdr:cNvPr id="312" name="n_1mainValue【公営住宅】&#10;有形固定資産減価償却率">
          <a:extLst>
            <a:ext uri="{FF2B5EF4-FFF2-40B4-BE49-F238E27FC236}">
              <a16:creationId xmlns:a16="http://schemas.microsoft.com/office/drawing/2014/main" id="{6481CE65-D55E-49DF-8BF3-393800A21033}"/>
            </a:ext>
          </a:extLst>
        </xdr:cNvPr>
        <xdr:cNvSpPr txBox="1"/>
      </xdr:nvSpPr>
      <xdr:spPr>
        <a:xfrm>
          <a:off x="3582044" y="13336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34562</xdr:rowOff>
    </xdr:from>
    <xdr:ext cx="405111" cy="259045"/>
    <xdr:sp macro="" textlink="">
      <xdr:nvSpPr>
        <xdr:cNvPr id="313" name="n_2mainValue【公営住宅】&#10;有形固定資産減価償却率">
          <a:extLst>
            <a:ext uri="{FF2B5EF4-FFF2-40B4-BE49-F238E27FC236}">
              <a16:creationId xmlns:a16="http://schemas.microsoft.com/office/drawing/2014/main" id="{5A76336F-A388-4ECC-910D-E5F2E83741DA}"/>
            </a:ext>
          </a:extLst>
        </xdr:cNvPr>
        <xdr:cNvSpPr txBox="1"/>
      </xdr:nvSpPr>
      <xdr:spPr>
        <a:xfrm>
          <a:off x="2705744" y="13236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16273</xdr:rowOff>
    </xdr:from>
    <xdr:ext cx="405111" cy="259045"/>
    <xdr:sp macro="" textlink="">
      <xdr:nvSpPr>
        <xdr:cNvPr id="314" name="n_3mainValue【公営住宅】&#10;有形固定資産減価償却率">
          <a:extLst>
            <a:ext uri="{FF2B5EF4-FFF2-40B4-BE49-F238E27FC236}">
              <a16:creationId xmlns:a16="http://schemas.microsoft.com/office/drawing/2014/main" id="{E34B1112-C81E-4297-9A28-F24028ABEF6D}"/>
            </a:ext>
          </a:extLst>
        </xdr:cNvPr>
        <xdr:cNvSpPr txBox="1"/>
      </xdr:nvSpPr>
      <xdr:spPr>
        <a:xfrm>
          <a:off x="1816744" y="13217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87140</xdr:rowOff>
    </xdr:from>
    <xdr:ext cx="405111" cy="259045"/>
    <xdr:sp macro="" textlink="">
      <xdr:nvSpPr>
        <xdr:cNvPr id="315" name="n_4mainValue【公営住宅】&#10;有形固定資産減価償却率">
          <a:extLst>
            <a:ext uri="{FF2B5EF4-FFF2-40B4-BE49-F238E27FC236}">
              <a16:creationId xmlns:a16="http://schemas.microsoft.com/office/drawing/2014/main" id="{9FF673E1-4072-42FB-B31B-CCD80BA33A8B}"/>
            </a:ext>
          </a:extLst>
        </xdr:cNvPr>
        <xdr:cNvSpPr txBox="1"/>
      </xdr:nvSpPr>
      <xdr:spPr>
        <a:xfrm>
          <a:off x="927744" y="13117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6" name="正方形/長方形 315">
          <a:extLst>
            <a:ext uri="{FF2B5EF4-FFF2-40B4-BE49-F238E27FC236}">
              <a16:creationId xmlns:a16="http://schemas.microsoft.com/office/drawing/2014/main" id="{DCC51DFF-9070-4224-BEF4-A496420BCD6E}"/>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7" name="正方形/長方形 316">
          <a:extLst>
            <a:ext uri="{FF2B5EF4-FFF2-40B4-BE49-F238E27FC236}">
              <a16:creationId xmlns:a16="http://schemas.microsoft.com/office/drawing/2014/main" id="{24866A05-82B2-43D9-96F8-8F3B9EA0B16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8" name="正方形/長方形 317">
          <a:extLst>
            <a:ext uri="{FF2B5EF4-FFF2-40B4-BE49-F238E27FC236}">
              <a16:creationId xmlns:a16="http://schemas.microsoft.com/office/drawing/2014/main" id="{7CD0005B-0DF3-4259-89D2-E0B48125C3E6}"/>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9" name="正方形/長方形 318">
          <a:extLst>
            <a:ext uri="{FF2B5EF4-FFF2-40B4-BE49-F238E27FC236}">
              <a16:creationId xmlns:a16="http://schemas.microsoft.com/office/drawing/2014/main" id="{18F6B70C-C6F7-4ADF-B31B-864F1665ACD5}"/>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0" name="正方形/長方形 319">
          <a:extLst>
            <a:ext uri="{FF2B5EF4-FFF2-40B4-BE49-F238E27FC236}">
              <a16:creationId xmlns:a16="http://schemas.microsoft.com/office/drawing/2014/main" id="{67ADBDD5-0425-435F-9467-D1225D88B329}"/>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1" name="正方形/長方形 320">
          <a:extLst>
            <a:ext uri="{FF2B5EF4-FFF2-40B4-BE49-F238E27FC236}">
              <a16:creationId xmlns:a16="http://schemas.microsoft.com/office/drawing/2014/main" id="{02D75E5D-CCB6-4734-A592-F23C71C98046}"/>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2" name="正方形/長方形 321">
          <a:extLst>
            <a:ext uri="{FF2B5EF4-FFF2-40B4-BE49-F238E27FC236}">
              <a16:creationId xmlns:a16="http://schemas.microsoft.com/office/drawing/2014/main" id="{480A5F22-E10D-4C47-AFEA-82DB206F08F7}"/>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3" name="正方形/長方形 322">
          <a:extLst>
            <a:ext uri="{FF2B5EF4-FFF2-40B4-BE49-F238E27FC236}">
              <a16:creationId xmlns:a16="http://schemas.microsoft.com/office/drawing/2014/main" id="{EFFB9145-4C17-4F23-AC61-176779801D7F}"/>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4" name="テキスト ボックス 323">
          <a:extLst>
            <a:ext uri="{FF2B5EF4-FFF2-40B4-BE49-F238E27FC236}">
              <a16:creationId xmlns:a16="http://schemas.microsoft.com/office/drawing/2014/main" id="{7FE9B6ED-28F4-47B3-BD5C-72677C4FA422}"/>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5" name="直線コネクタ 324">
          <a:extLst>
            <a:ext uri="{FF2B5EF4-FFF2-40B4-BE49-F238E27FC236}">
              <a16:creationId xmlns:a16="http://schemas.microsoft.com/office/drawing/2014/main" id="{2FC0D3F8-3F25-43F9-B3AB-D05609AF998E}"/>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6" name="直線コネクタ 325">
          <a:extLst>
            <a:ext uri="{FF2B5EF4-FFF2-40B4-BE49-F238E27FC236}">
              <a16:creationId xmlns:a16="http://schemas.microsoft.com/office/drawing/2014/main" id="{20CA6F04-5C74-4768-9EA2-81AA1D77CF77}"/>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27" name="テキスト ボックス 326">
          <a:extLst>
            <a:ext uri="{FF2B5EF4-FFF2-40B4-BE49-F238E27FC236}">
              <a16:creationId xmlns:a16="http://schemas.microsoft.com/office/drawing/2014/main" id="{B6D40D53-F85D-44AB-B4EB-1D1C1E8B0328}"/>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28" name="直線コネクタ 327">
          <a:extLst>
            <a:ext uri="{FF2B5EF4-FFF2-40B4-BE49-F238E27FC236}">
              <a16:creationId xmlns:a16="http://schemas.microsoft.com/office/drawing/2014/main" id="{A5268FB9-4B25-42C5-B0C8-F433EA8D1F57}"/>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29" name="テキスト ボックス 328">
          <a:extLst>
            <a:ext uri="{FF2B5EF4-FFF2-40B4-BE49-F238E27FC236}">
              <a16:creationId xmlns:a16="http://schemas.microsoft.com/office/drawing/2014/main" id="{87B2352A-4EBF-4A6C-A0EB-2937A07DC0E6}"/>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0" name="直線コネクタ 329">
          <a:extLst>
            <a:ext uri="{FF2B5EF4-FFF2-40B4-BE49-F238E27FC236}">
              <a16:creationId xmlns:a16="http://schemas.microsoft.com/office/drawing/2014/main" id="{912044E7-D3B2-480E-B241-61DF1CB2BA55}"/>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1" name="テキスト ボックス 330">
          <a:extLst>
            <a:ext uri="{FF2B5EF4-FFF2-40B4-BE49-F238E27FC236}">
              <a16:creationId xmlns:a16="http://schemas.microsoft.com/office/drawing/2014/main" id="{35EF9867-46F4-443D-AC27-C0817FE3494B}"/>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2" name="直線コネクタ 331">
          <a:extLst>
            <a:ext uri="{FF2B5EF4-FFF2-40B4-BE49-F238E27FC236}">
              <a16:creationId xmlns:a16="http://schemas.microsoft.com/office/drawing/2014/main" id="{BF5A2C1D-70B0-44BD-8B4C-C5E75599691C}"/>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3" name="テキスト ボックス 332">
          <a:extLst>
            <a:ext uri="{FF2B5EF4-FFF2-40B4-BE49-F238E27FC236}">
              <a16:creationId xmlns:a16="http://schemas.microsoft.com/office/drawing/2014/main" id="{2FE9EC53-55BC-46A1-8705-BF260400BAFA}"/>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4" name="直線コネクタ 333">
          <a:extLst>
            <a:ext uri="{FF2B5EF4-FFF2-40B4-BE49-F238E27FC236}">
              <a16:creationId xmlns:a16="http://schemas.microsoft.com/office/drawing/2014/main" id="{1CEF7796-874F-4F1C-AD73-09C919DD9D35}"/>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5" name="テキスト ボックス 334">
          <a:extLst>
            <a:ext uri="{FF2B5EF4-FFF2-40B4-BE49-F238E27FC236}">
              <a16:creationId xmlns:a16="http://schemas.microsoft.com/office/drawing/2014/main" id="{48EAC0E0-9C3D-4EAE-8028-AFD843A7A0DF}"/>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6" name="【公営住宅】&#10;一人当たり面積グラフ枠">
          <a:extLst>
            <a:ext uri="{FF2B5EF4-FFF2-40B4-BE49-F238E27FC236}">
              <a16:creationId xmlns:a16="http://schemas.microsoft.com/office/drawing/2014/main" id="{ADCBEECF-EF79-48E3-8073-DD1693E83EF7}"/>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121768</xdr:rowOff>
    </xdr:from>
    <xdr:to>
      <xdr:col>54</xdr:col>
      <xdr:colOff>189865</xdr:colOff>
      <xdr:row>86</xdr:row>
      <xdr:rowOff>23470</xdr:rowOff>
    </xdr:to>
    <xdr:cxnSp macro="">
      <xdr:nvCxnSpPr>
        <xdr:cNvPr id="337" name="直線コネクタ 336">
          <a:extLst>
            <a:ext uri="{FF2B5EF4-FFF2-40B4-BE49-F238E27FC236}">
              <a16:creationId xmlns:a16="http://schemas.microsoft.com/office/drawing/2014/main" id="{D7F1E573-E2BB-4492-A735-9C9F264B1C66}"/>
            </a:ext>
          </a:extLst>
        </xdr:cNvPr>
        <xdr:cNvCxnSpPr/>
      </xdr:nvCxnSpPr>
      <xdr:spPr>
        <a:xfrm flipV="1">
          <a:off x="10476865" y="13494868"/>
          <a:ext cx="0" cy="1273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27297</xdr:rowOff>
    </xdr:from>
    <xdr:ext cx="469744" cy="259045"/>
    <xdr:sp macro="" textlink="">
      <xdr:nvSpPr>
        <xdr:cNvPr id="338" name="【公営住宅】&#10;一人当たり面積最小値テキスト">
          <a:extLst>
            <a:ext uri="{FF2B5EF4-FFF2-40B4-BE49-F238E27FC236}">
              <a16:creationId xmlns:a16="http://schemas.microsoft.com/office/drawing/2014/main" id="{5D56EA43-FC42-4F34-8206-5560838A41CE}"/>
            </a:ext>
          </a:extLst>
        </xdr:cNvPr>
        <xdr:cNvSpPr txBox="1"/>
      </xdr:nvSpPr>
      <xdr:spPr>
        <a:xfrm>
          <a:off x="10515600" y="14771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23470</xdr:rowOff>
    </xdr:from>
    <xdr:to>
      <xdr:col>55</xdr:col>
      <xdr:colOff>88900</xdr:colOff>
      <xdr:row>86</xdr:row>
      <xdr:rowOff>23470</xdr:rowOff>
    </xdr:to>
    <xdr:cxnSp macro="">
      <xdr:nvCxnSpPr>
        <xdr:cNvPr id="339" name="直線コネクタ 338">
          <a:extLst>
            <a:ext uri="{FF2B5EF4-FFF2-40B4-BE49-F238E27FC236}">
              <a16:creationId xmlns:a16="http://schemas.microsoft.com/office/drawing/2014/main" id="{78A3626A-6E10-4C9E-A06B-6CC12B068C41}"/>
            </a:ext>
          </a:extLst>
        </xdr:cNvPr>
        <xdr:cNvCxnSpPr/>
      </xdr:nvCxnSpPr>
      <xdr:spPr>
        <a:xfrm>
          <a:off x="10388600" y="14768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68445</xdr:rowOff>
    </xdr:from>
    <xdr:ext cx="469744" cy="259045"/>
    <xdr:sp macro="" textlink="">
      <xdr:nvSpPr>
        <xdr:cNvPr id="340" name="【公営住宅】&#10;一人当たり面積最大値テキスト">
          <a:extLst>
            <a:ext uri="{FF2B5EF4-FFF2-40B4-BE49-F238E27FC236}">
              <a16:creationId xmlns:a16="http://schemas.microsoft.com/office/drawing/2014/main" id="{4CC68E3F-3E1D-43A8-8B95-2B6D5961EB66}"/>
            </a:ext>
          </a:extLst>
        </xdr:cNvPr>
        <xdr:cNvSpPr txBox="1"/>
      </xdr:nvSpPr>
      <xdr:spPr>
        <a:xfrm>
          <a:off x="10515600" y="13270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121768</xdr:rowOff>
    </xdr:from>
    <xdr:to>
      <xdr:col>55</xdr:col>
      <xdr:colOff>88900</xdr:colOff>
      <xdr:row>78</xdr:row>
      <xdr:rowOff>121768</xdr:rowOff>
    </xdr:to>
    <xdr:cxnSp macro="">
      <xdr:nvCxnSpPr>
        <xdr:cNvPr id="341" name="直線コネクタ 340">
          <a:extLst>
            <a:ext uri="{FF2B5EF4-FFF2-40B4-BE49-F238E27FC236}">
              <a16:creationId xmlns:a16="http://schemas.microsoft.com/office/drawing/2014/main" id="{2CC13262-EA21-4DBF-B79E-7E41CA72250C}"/>
            </a:ext>
          </a:extLst>
        </xdr:cNvPr>
        <xdr:cNvCxnSpPr/>
      </xdr:nvCxnSpPr>
      <xdr:spPr>
        <a:xfrm>
          <a:off x="10388600" y="13494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119346</xdr:rowOff>
    </xdr:from>
    <xdr:ext cx="469744" cy="259045"/>
    <xdr:sp macro="" textlink="">
      <xdr:nvSpPr>
        <xdr:cNvPr id="342" name="【公営住宅】&#10;一人当たり面積平均値テキスト">
          <a:extLst>
            <a:ext uri="{FF2B5EF4-FFF2-40B4-BE49-F238E27FC236}">
              <a16:creationId xmlns:a16="http://schemas.microsoft.com/office/drawing/2014/main" id="{1A3978D5-2F66-4FC2-99EF-DAD5EC396007}"/>
            </a:ext>
          </a:extLst>
        </xdr:cNvPr>
        <xdr:cNvSpPr txBox="1"/>
      </xdr:nvSpPr>
      <xdr:spPr>
        <a:xfrm>
          <a:off x="10515600" y="140067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140919</xdr:rowOff>
    </xdr:from>
    <xdr:to>
      <xdr:col>55</xdr:col>
      <xdr:colOff>50800</xdr:colOff>
      <xdr:row>82</xdr:row>
      <xdr:rowOff>71069</xdr:rowOff>
    </xdr:to>
    <xdr:sp macro="" textlink="">
      <xdr:nvSpPr>
        <xdr:cNvPr id="343" name="フローチャート: 判断 342">
          <a:extLst>
            <a:ext uri="{FF2B5EF4-FFF2-40B4-BE49-F238E27FC236}">
              <a16:creationId xmlns:a16="http://schemas.microsoft.com/office/drawing/2014/main" id="{2D0BD646-4C31-488E-BFF7-D886133CA53C}"/>
            </a:ext>
          </a:extLst>
        </xdr:cNvPr>
        <xdr:cNvSpPr/>
      </xdr:nvSpPr>
      <xdr:spPr>
        <a:xfrm>
          <a:off x="10426700" y="14028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1930</xdr:rowOff>
    </xdr:from>
    <xdr:to>
      <xdr:col>50</xdr:col>
      <xdr:colOff>165100</xdr:colOff>
      <xdr:row>82</xdr:row>
      <xdr:rowOff>103530</xdr:rowOff>
    </xdr:to>
    <xdr:sp macro="" textlink="">
      <xdr:nvSpPr>
        <xdr:cNvPr id="344" name="フローチャート: 判断 343">
          <a:extLst>
            <a:ext uri="{FF2B5EF4-FFF2-40B4-BE49-F238E27FC236}">
              <a16:creationId xmlns:a16="http://schemas.microsoft.com/office/drawing/2014/main" id="{CDC41AD5-C4E0-4C4D-AA54-8E3E392AA81D}"/>
            </a:ext>
          </a:extLst>
        </xdr:cNvPr>
        <xdr:cNvSpPr/>
      </xdr:nvSpPr>
      <xdr:spPr>
        <a:xfrm>
          <a:off x="9588500" y="14060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18390</xdr:rowOff>
    </xdr:from>
    <xdr:to>
      <xdr:col>46</xdr:col>
      <xdr:colOff>38100</xdr:colOff>
      <xdr:row>82</xdr:row>
      <xdr:rowOff>119990</xdr:rowOff>
    </xdr:to>
    <xdr:sp macro="" textlink="">
      <xdr:nvSpPr>
        <xdr:cNvPr id="345" name="フローチャート: 判断 344">
          <a:extLst>
            <a:ext uri="{FF2B5EF4-FFF2-40B4-BE49-F238E27FC236}">
              <a16:creationId xmlns:a16="http://schemas.microsoft.com/office/drawing/2014/main" id="{BFE399F7-26A4-48C3-8433-3F40B3BAE3BB}"/>
            </a:ext>
          </a:extLst>
        </xdr:cNvPr>
        <xdr:cNvSpPr/>
      </xdr:nvSpPr>
      <xdr:spPr>
        <a:xfrm>
          <a:off x="8699500" y="14077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28905</xdr:rowOff>
    </xdr:from>
    <xdr:to>
      <xdr:col>41</xdr:col>
      <xdr:colOff>101600</xdr:colOff>
      <xdr:row>82</xdr:row>
      <xdr:rowOff>130505</xdr:rowOff>
    </xdr:to>
    <xdr:sp macro="" textlink="">
      <xdr:nvSpPr>
        <xdr:cNvPr id="346" name="フローチャート: 判断 345">
          <a:extLst>
            <a:ext uri="{FF2B5EF4-FFF2-40B4-BE49-F238E27FC236}">
              <a16:creationId xmlns:a16="http://schemas.microsoft.com/office/drawing/2014/main" id="{CD1EFA37-725D-444E-ABE4-05F961EF135F}"/>
            </a:ext>
          </a:extLst>
        </xdr:cNvPr>
        <xdr:cNvSpPr/>
      </xdr:nvSpPr>
      <xdr:spPr>
        <a:xfrm>
          <a:off x="7810500" y="14087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81</xdr:row>
      <xdr:rowOff>139091</xdr:rowOff>
    </xdr:from>
    <xdr:to>
      <xdr:col>36</xdr:col>
      <xdr:colOff>165100</xdr:colOff>
      <xdr:row>82</xdr:row>
      <xdr:rowOff>69241</xdr:rowOff>
    </xdr:to>
    <xdr:sp macro="" textlink="">
      <xdr:nvSpPr>
        <xdr:cNvPr id="347" name="フローチャート: 判断 346">
          <a:extLst>
            <a:ext uri="{FF2B5EF4-FFF2-40B4-BE49-F238E27FC236}">
              <a16:creationId xmlns:a16="http://schemas.microsoft.com/office/drawing/2014/main" id="{CAB3F2A9-C6C4-4712-9428-A88CBE6C02C7}"/>
            </a:ext>
          </a:extLst>
        </xdr:cNvPr>
        <xdr:cNvSpPr/>
      </xdr:nvSpPr>
      <xdr:spPr>
        <a:xfrm>
          <a:off x="6921500" y="1402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8" name="テキスト ボックス 347">
          <a:extLst>
            <a:ext uri="{FF2B5EF4-FFF2-40B4-BE49-F238E27FC236}">
              <a16:creationId xmlns:a16="http://schemas.microsoft.com/office/drawing/2014/main" id="{324CAA27-FE4D-42A3-BA2F-028BC482FBC9}"/>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632ABD91-3012-4115-847E-E05EC9660B81}"/>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AB07211F-CC10-4526-BCCF-1D7752E7E183}"/>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8B17C008-C135-404F-88BD-EEAF46927388}"/>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1EB877A9-A4DE-40B3-9F94-5525F5E97391}"/>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70968</xdr:rowOff>
    </xdr:from>
    <xdr:to>
      <xdr:col>55</xdr:col>
      <xdr:colOff>50800</xdr:colOff>
      <xdr:row>79</xdr:row>
      <xdr:rowOff>1118</xdr:rowOff>
    </xdr:to>
    <xdr:sp macro="" textlink="">
      <xdr:nvSpPr>
        <xdr:cNvPr id="353" name="楕円 352">
          <a:extLst>
            <a:ext uri="{FF2B5EF4-FFF2-40B4-BE49-F238E27FC236}">
              <a16:creationId xmlns:a16="http://schemas.microsoft.com/office/drawing/2014/main" id="{46D8D2E3-5D2A-4577-B6DC-809168A0658A}"/>
            </a:ext>
          </a:extLst>
        </xdr:cNvPr>
        <xdr:cNvSpPr/>
      </xdr:nvSpPr>
      <xdr:spPr>
        <a:xfrm>
          <a:off x="10426700" y="13444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78</xdr:row>
      <xdr:rowOff>23995</xdr:rowOff>
    </xdr:from>
    <xdr:ext cx="469744" cy="259045"/>
    <xdr:sp macro="" textlink="">
      <xdr:nvSpPr>
        <xdr:cNvPr id="354" name="【公営住宅】&#10;一人当たり面積該当値テキスト">
          <a:extLst>
            <a:ext uri="{FF2B5EF4-FFF2-40B4-BE49-F238E27FC236}">
              <a16:creationId xmlns:a16="http://schemas.microsoft.com/office/drawing/2014/main" id="{EB78FEC3-74E0-40BD-B608-C227DD985FCA}"/>
            </a:ext>
          </a:extLst>
        </xdr:cNvPr>
        <xdr:cNvSpPr txBox="1"/>
      </xdr:nvSpPr>
      <xdr:spPr>
        <a:xfrm>
          <a:off x="10515600" y="13397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49479</xdr:rowOff>
    </xdr:from>
    <xdr:to>
      <xdr:col>50</xdr:col>
      <xdr:colOff>165100</xdr:colOff>
      <xdr:row>78</xdr:row>
      <xdr:rowOff>151079</xdr:rowOff>
    </xdr:to>
    <xdr:sp macro="" textlink="">
      <xdr:nvSpPr>
        <xdr:cNvPr id="355" name="楕円 354">
          <a:extLst>
            <a:ext uri="{FF2B5EF4-FFF2-40B4-BE49-F238E27FC236}">
              <a16:creationId xmlns:a16="http://schemas.microsoft.com/office/drawing/2014/main" id="{A50E52F0-75AC-4D50-8B73-431A2E4481C7}"/>
            </a:ext>
          </a:extLst>
        </xdr:cNvPr>
        <xdr:cNvSpPr/>
      </xdr:nvSpPr>
      <xdr:spPr>
        <a:xfrm>
          <a:off x="9588500" y="13422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78</xdr:row>
      <xdr:rowOff>100279</xdr:rowOff>
    </xdr:from>
    <xdr:to>
      <xdr:col>55</xdr:col>
      <xdr:colOff>0</xdr:colOff>
      <xdr:row>78</xdr:row>
      <xdr:rowOff>121768</xdr:rowOff>
    </xdr:to>
    <xdr:cxnSp macro="">
      <xdr:nvCxnSpPr>
        <xdr:cNvPr id="356" name="直線コネクタ 355">
          <a:extLst>
            <a:ext uri="{FF2B5EF4-FFF2-40B4-BE49-F238E27FC236}">
              <a16:creationId xmlns:a16="http://schemas.microsoft.com/office/drawing/2014/main" id="{D2486FB9-C954-47CF-91B1-7ED583031BC7}"/>
            </a:ext>
          </a:extLst>
        </xdr:cNvPr>
        <xdr:cNvCxnSpPr/>
      </xdr:nvCxnSpPr>
      <xdr:spPr>
        <a:xfrm>
          <a:off x="9639300" y="13473379"/>
          <a:ext cx="838200" cy="21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72797</xdr:rowOff>
    </xdr:from>
    <xdr:to>
      <xdr:col>46</xdr:col>
      <xdr:colOff>38100</xdr:colOff>
      <xdr:row>79</xdr:row>
      <xdr:rowOff>2947</xdr:rowOff>
    </xdr:to>
    <xdr:sp macro="" textlink="">
      <xdr:nvSpPr>
        <xdr:cNvPr id="357" name="楕円 356">
          <a:extLst>
            <a:ext uri="{FF2B5EF4-FFF2-40B4-BE49-F238E27FC236}">
              <a16:creationId xmlns:a16="http://schemas.microsoft.com/office/drawing/2014/main" id="{48753E09-42CA-470C-B3E1-2490D34DF287}"/>
            </a:ext>
          </a:extLst>
        </xdr:cNvPr>
        <xdr:cNvSpPr/>
      </xdr:nvSpPr>
      <xdr:spPr>
        <a:xfrm>
          <a:off x="8699500" y="13445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100279</xdr:rowOff>
    </xdr:from>
    <xdr:to>
      <xdr:col>50</xdr:col>
      <xdr:colOff>114300</xdr:colOff>
      <xdr:row>78</xdr:row>
      <xdr:rowOff>123597</xdr:rowOff>
    </xdr:to>
    <xdr:cxnSp macro="">
      <xdr:nvCxnSpPr>
        <xdr:cNvPr id="358" name="直線コネクタ 357">
          <a:extLst>
            <a:ext uri="{FF2B5EF4-FFF2-40B4-BE49-F238E27FC236}">
              <a16:creationId xmlns:a16="http://schemas.microsoft.com/office/drawing/2014/main" id="{EC80D92E-5AC8-4B50-944D-99F2DD117767}"/>
            </a:ext>
          </a:extLst>
        </xdr:cNvPr>
        <xdr:cNvCxnSpPr/>
      </xdr:nvCxnSpPr>
      <xdr:spPr>
        <a:xfrm flipV="1">
          <a:off x="8750300" y="13473379"/>
          <a:ext cx="889000" cy="23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93371</xdr:rowOff>
    </xdr:from>
    <xdr:to>
      <xdr:col>41</xdr:col>
      <xdr:colOff>101600</xdr:colOff>
      <xdr:row>79</xdr:row>
      <xdr:rowOff>23521</xdr:rowOff>
    </xdr:to>
    <xdr:sp macro="" textlink="">
      <xdr:nvSpPr>
        <xdr:cNvPr id="359" name="楕円 358">
          <a:extLst>
            <a:ext uri="{FF2B5EF4-FFF2-40B4-BE49-F238E27FC236}">
              <a16:creationId xmlns:a16="http://schemas.microsoft.com/office/drawing/2014/main" id="{1A779B50-9EC7-4AD9-9656-B9B06F5FF9BB}"/>
            </a:ext>
          </a:extLst>
        </xdr:cNvPr>
        <xdr:cNvSpPr/>
      </xdr:nvSpPr>
      <xdr:spPr>
        <a:xfrm>
          <a:off x="7810500" y="13466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78</xdr:row>
      <xdr:rowOff>123597</xdr:rowOff>
    </xdr:from>
    <xdr:to>
      <xdr:col>45</xdr:col>
      <xdr:colOff>177800</xdr:colOff>
      <xdr:row>78</xdr:row>
      <xdr:rowOff>144171</xdr:rowOff>
    </xdr:to>
    <xdr:cxnSp macro="">
      <xdr:nvCxnSpPr>
        <xdr:cNvPr id="360" name="直線コネクタ 359">
          <a:extLst>
            <a:ext uri="{FF2B5EF4-FFF2-40B4-BE49-F238E27FC236}">
              <a16:creationId xmlns:a16="http://schemas.microsoft.com/office/drawing/2014/main" id="{322DFEFB-6C09-476E-AA7C-03B7D8B15C8F}"/>
            </a:ext>
          </a:extLst>
        </xdr:cNvPr>
        <xdr:cNvCxnSpPr/>
      </xdr:nvCxnSpPr>
      <xdr:spPr>
        <a:xfrm flipV="1">
          <a:off x="7861300" y="13496697"/>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78</xdr:row>
      <xdr:rowOff>120345</xdr:rowOff>
    </xdr:from>
    <xdr:to>
      <xdr:col>36</xdr:col>
      <xdr:colOff>165100</xdr:colOff>
      <xdr:row>79</xdr:row>
      <xdr:rowOff>50495</xdr:rowOff>
    </xdr:to>
    <xdr:sp macro="" textlink="">
      <xdr:nvSpPr>
        <xdr:cNvPr id="361" name="楕円 360">
          <a:extLst>
            <a:ext uri="{FF2B5EF4-FFF2-40B4-BE49-F238E27FC236}">
              <a16:creationId xmlns:a16="http://schemas.microsoft.com/office/drawing/2014/main" id="{1C0F5747-F2CD-4FCA-8C41-297FDBED6D93}"/>
            </a:ext>
          </a:extLst>
        </xdr:cNvPr>
        <xdr:cNvSpPr/>
      </xdr:nvSpPr>
      <xdr:spPr>
        <a:xfrm>
          <a:off x="6921500" y="13493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78</xdr:row>
      <xdr:rowOff>144171</xdr:rowOff>
    </xdr:from>
    <xdr:to>
      <xdr:col>41</xdr:col>
      <xdr:colOff>50800</xdr:colOff>
      <xdr:row>78</xdr:row>
      <xdr:rowOff>171145</xdr:rowOff>
    </xdr:to>
    <xdr:cxnSp macro="">
      <xdr:nvCxnSpPr>
        <xdr:cNvPr id="362" name="直線コネクタ 361">
          <a:extLst>
            <a:ext uri="{FF2B5EF4-FFF2-40B4-BE49-F238E27FC236}">
              <a16:creationId xmlns:a16="http://schemas.microsoft.com/office/drawing/2014/main" id="{50372092-DEA6-4926-B50F-CA22EC55A6FD}"/>
            </a:ext>
          </a:extLst>
        </xdr:cNvPr>
        <xdr:cNvCxnSpPr/>
      </xdr:nvCxnSpPr>
      <xdr:spPr>
        <a:xfrm flipV="1">
          <a:off x="6972300" y="13517271"/>
          <a:ext cx="889000" cy="26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94657</xdr:rowOff>
    </xdr:from>
    <xdr:ext cx="469744" cy="259045"/>
    <xdr:sp macro="" textlink="">
      <xdr:nvSpPr>
        <xdr:cNvPr id="363" name="n_1aveValue【公営住宅】&#10;一人当たり面積">
          <a:extLst>
            <a:ext uri="{FF2B5EF4-FFF2-40B4-BE49-F238E27FC236}">
              <a16:creationId xmlns:a16="http://schemas.microsoft.com/office/drawing/2014/main" id="{40E88BBB-71EA-4A3E-8222-6D38F79A5363}"/>
            </a:ext>
          </a:extLst>
        </xdr:cNvPr>
        <xdr:cNvSpPr txBox="1"/>
      </xdr:nvSpPr>
      <xdr:spPr>
        <a:xfrm>
          <a:off x="9391727" y="14153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111117</xdr:rowOff>
    </xdr:from>
    <xdr:ext cx="469744" cy="259045"/>
    <xdr:sp macro="" textlink="">
      <xdr:nvSpPr>
        <xdr:cNvPr id="364" name="n_2aveValue【公営住宅】&#10;一人当たり面積">
          <a:extLst>
            <a:ext uri="{FF2B5EF4-FFF2-40B4-BE49-F238E27FC236}">
              <a16:creationId xmlns:a16="http://schemas.microsoft.com/office/drawing/2014/main" id="{81A77F00-2051-425E-BCF6-549D4EE4F8F1}"/>
            </a:ext>
          </a:extLst>
        </xdr:cNvPr>
        <xdr:cNvSpPr txBox="1"/>
      </xdr:nvSpPr>
      <xdr:spPr>
        <a:xfrm>
          <a:off x="8515427" y="14170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121632</xdr:rowOff>
    </xdr:from>
    <xdr:ext cx="469744" cy="259045"/>
    <xdr:sp macro="" textlink="">
      <xdr:nvSpPr>
        <xdr:cNvPr id="365" name="n_3aveValue【公営住宅】&#10;一人当たり面積">
          <a:extLst>
            <a:ext uri="{FF2B5EF4-FFF2-40B4-BE49-F238E27FC236}">
              <a16:creationId xmlns:a16="http://schemas.microsoft.com/office/drawing/2014/main" id="{2B4F6321-A171-4E38-929C-9A6206BC5D0B}"/>
            </a:ext>
          </a:extLst>
        </xdr:cNvPr>
        <xdr:cNvSpPr txBox="1"/>
      </xdr:nvSpPr>
      <xdr:spPr>
        <a:xfrm>
          <a:off x="7626427" y="14180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60368</xdr:rowOff>
    </xdr:from>
    <xdr:ext cx="469744" cy="259045"/>
    <xdr:sp macro="" textlink="">
      <xdr:nvSpPr>
        <xdr:cNvPr id="366" name="n_4aveValue【公営住宅】&#10;一人当たり面積">
          <a:extLst>
            <a:ext uri="{FF2B5EF4-FFF2-40B4-BE49-F238E27FC236}">
              <a16:creationId xmlns:a16="http://schemas.microsoft.com/office/drawing/2014/main" id="{3014B612-5DCF-4E35-9D7B-A9DD4173CC3B}"/>
            </a:ext>
          </a:extLst>
        </xdr:cNvPr>
        <xdr:cNvSpPr txBox="1"/>
      </xdr:nvSpPr>
      <xdr:spPr>
        <a:xfrm>
          <a:off x="6737427" y="14119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76</xdr:row>
      <xdr:rowOff>167606</xdr:rowOff>
    </xdr:from>
    <xdr:ext cx="469744" cy="259045"/>
    <xdr:sp macro="" textlink="">
      <xdr:nvSpPr>
        <xdr:cNvPr id="367" name="n_1mainValue【公営住宅】&#10;一人当たり面積">
          <a:extLst>
            <a:ext uri="{FF2B5EF4-FFF2-40B4-BE49-F238E27FC236}">
              <a16:creationId xmlns:a16="http://schemas.microsoft.com/office/drawing/2014/main" id="{4F8CC874-7BFD-4440-88A8-621B07F3E7DC}"/>
            </a:ext>
          </a:extLst>
        </xdr:cNvPr>
        <xdr:cNvSpPr txBox="1"/>
      </xdr:nvSpPr>
      <xdr:spPr>
        <a:xfrm>
          <a:off x="9391727" y="13197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77</xdr:row>
      <xdr:rowOff>19474</xdr:rowOff>
    </xdr:from>
    <xdr:ext cx="469744" cy="259045"/>
    <xdr:sp macro="" textlink="">
      <xdr:nvSpPr>
        <xdr:cNvPr id="368" name="n_2mainValue【公営住宅】&#10;一人当たり面積">
          <a:extLst>
            <a:ext uri="{FF2B5EF4-FFF2-40B4-BE49-F238E27FC236}">
              <a16:creationId xmlns:a16="http://schemas.microsoft.com/office/drawing/2014/main" id="{D4AC8B4A-5D93-49A0-91D6-12B7EF87EFE3}"/>
            </a:ext>
          </a:extLst>
        </xdr:cNvPr>
        <xdr:cNvSpPr txBox="1"/>
      </xdr:nvSpPr>
      <xdr:spPr>
        <a:xfrm>
          <a:off x="8515427" y="13221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77</xdr:row>
      <xdr:rowOff>40048</xdr:rowOff>
    </xdr:from>
    <xdr:ext cx="469744" cy="259045"/>
    <xdr:sp macro="" textlink="">
      <xdr:nvSpPr>
        <xdr:cNvPr id="369" name="n_3mainValue【公営住宅】&#10;一人当たり面積">
          <a:extLst>
            <a:ext uri="{FF2B5EF4-FFF2-40B4-BE49-F238E27FC236}">
              <a16:creationId xmlns:a16="http://schemas.microsoft.com/office/drawing/2014/main" id="{BB817200-F73C-4FB9-8FE7-5A7905EAD43F}"/>
            </a:ext>
          </a:extLst>
        </xdr:cNvPr>
        <xdr:cNvSpPr txBox="1"/>
      </xdr:nvSpPr>
      <xdr:spPr>
        <a:xfrm>
          <a:off x="7626427" y="13241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77</xdr:row>
      <xdr:rowOff>67022</xdr:rowOff>
    </xdr:from>
    <xdr:ext cx="469744" cy="259045"/>
    <xdr:sp macro="" textlink="">
      <xdr:nvSpPr>
        <xdr:cNvPr id="370" name="n_4mainValue【公営住宅】&#10;一人当たり面積">
          <a:extLst>
            <a:ext uri="{FF2B5EF4-FFF2-40B4-BE49-F238E27FC236}">
              <a16:creationId xmlns:a16="http://schemas.microsoft.com/office/drawing/2014/main" id="{5574C0A3-C90E-4711-8C7F-8C7B979E13B1}"/>
            </a:ext>
          </a:extLst>
        </xdr:cNvPr>
        <xdr:cNvSpPr txBox="1"/>
      </xdr:nvSpPr>
      <xdr:spPr>
        <a:xfrm>
          <a:off x="6737427" y="13268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1" name="正方形/長方形 370">
          <a:extLst>
            <a:ext uri="{FF2B5EF4-FFF2-40B4-BE49-F238E27FC236}">
              <a16:creationId xmlns:a16="http://schemas.microsoft.com/office/drawing/2014/main" id="{9B659D8B-7924-4D54-8FA8-793F3B5E2F5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2" name="正方形/長方形 371">
          <a:extLst>
            <a:ext uri="{FF2B5EF4-FFF2-40B4-BE49-F238E27FC236}">
              <a16:creationId xmlns:a16="http://schemas.microsoft.com/office/drawing/2014/main" id="{7DDB0B46-32F8-490D-B2DC-65C18E138CC6}"/>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3" name="正方形/長方形 372">
          <a:extLst>
            <a:ext uri="{FF2B5EF4-FFF2-40B4-BE49-F238E27FC236}">
              <a16:creationId xmlns:a16="http://schemas.microsoft.com/office/drawing/2014/main" id="{C305931D-70CC-49A4-8016-EF2EFA7FE47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4" name="正方形/長方形 373">
          <a:extLst>
            <a:ext uri="{FF2B5EF4-FFF2-40B4-BE49-F238E27FC236}">
              <a16:creationId xmlns:a16="http://schemas.microsoft.com/office/drawing/2014/main" id="{8209B478-B86F-4662-B0E2-29517B6B24EE}"/>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5" name="正方形/長方形 374">
          <a:extLst>
            <a:ext uri="{FF2B5EF4-FFF2-40B4-BE49-F238E27FC236}">
              <a16:creationId xmlns:a16="http://schemas.microsoft.com/office/drawing/2014/main" id="{01143C88-83F0-4966-BD98-1EF393175A96}"/>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6" name="正方形/長方形 375">
          <a:extLst>
            <a:ext uri="{FF2B5EF4-FFF2-40B4-BE49-F238E27FC236}">
              <a16:creationId xmlns:a16="http://schemas.microsoft.com/office/drawing/2014/main" id="{71307473-5FAD-4190-821A-3EF0C42C485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7" name="正方形/長方形 376">
          <a:extLst>
            <a:ext uri="{FF2B5EF4-FFF2-40B4-BE49-F238E27FC236}">
              <a16:creationId xmlns:a16="http://schemas.microsoft.com/office/drawing/2014/main" id="{D312514E-74C9-434E-A452-9AE5D105F3B4}"/>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8" name="正方形/長方形 377">
          <a:extLst>
            <a:ext uri="{FF2B5EF4-FFF2-40B4-BE49-F238E27FC236}">
              <a16:creationId xmlns:a16="http://schemas.microsoft.com/office/drawing/2014/main" id="{FEA8D0F8-5CB4-4B22-982B-E3A262FF4DB1}"/>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79" name="正方形/長方形 378">
          <a:extLst>
            <a:ext uri="{FF2B5EF4-FFF2-40B4-BE49-F238E27FC236}">
              <a16:creationId xmlns:a16="http://schemas.microsoft.com/office/drawing/2014/main" id="{3399E51F-7517-4D9B-BF44-2DA4709766F7}"/>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0" name="正方形/長方形 379">
          <a:extLst>
            <a:ext uri="{FF2B5EF4-FFF2-40B4-BE49-F238E27FC236}">
              <a16:creationId xmlns:a16="http://schemas.microsoft.com/office/drawing/2014/main" id="{95545B32-1A99-412A-943B-1B188420DC57}"/>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1" name="正方形/長方形 380">
          <a:extLst>
            <a:ext uri="{FF2B5EF4-FFF2-40B4-BE49-F238E27FC236}">
              <a16:creationId xmlns:a16="http://schemas.microsoft.com/office/drawing/2014/main" id="{2E692A94-250A-4F34-9851-47B4B8CD8C7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2" name="正方形/長方形 381">
          <a:extLst>
            <a:ext uri="{FF2B5EF4-FFF2-40B4-BE49-F238E27FC236}">
              <a16:creationId xmlns:a16="http://schemas.microsoft.com/office/drawing/2014/main" id="{656D114A-9D6A-43B2-85D8-AB417F6B8FE2}"/>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3" name="正方形/長方形 382">
          <a:extLst>
            <a:ext uri="{FF2B5EF4-FFF2-40B4-BE49-F238E27FC236}">
              <a16:creationId xmlns:a16="http://schemas.microsoft.com/office/drawing/2014/main" id="{052B864E-1DCA-4127-A378-20EB912E2503}"/>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4" name="正方形/長方形 383">
          <a:extLst>
            <a:ext uri="{FF2B5EF4-FFF2-40B4-BE49-F238E27FC236}">
              <a16:creationId xmlns:a16="http://schemas.microsoft.com/office/drawing/2014/main" id="{44638737-AED3-4E79-8CA4-E786C2E8318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5" name="正方形/長方形 384">
          <a:extLst>
            <a:ext uri="{FF2B5EF4-FFF2-40B4-BE49-F238E27FC236}">
              <a16:creationId xmlns:a16="http://schemas.microsoft.com/office/drawing/2014/main" id="{79D544A6-E043-4AE3-9803-A2F4987F68FB}"/>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6" name="正方形/長方形 385">
          <a:extLst>
            <a:ext uri="{FF2B5EF4-FFF2-40B4-BE49-F238E27FC236}">
              <a16:creationId xmlns:a16="http://schemas.microsoft.com/office/drawing/2014/main" id="{43B9BF8B-A36B-478B-AD04-5891F82C046E}"/>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7" name="正方形/長方形 386">
          <a:extLst>
            <a:ext uri="{FF2B5EF4-FFF2-40B4-BE49-F238E27FC236}">
              <a16:creationId xmlns:a16="http://schemas.microsoft.com/office/drawing/2014/main" id="{AC1B57C6-7916-4AC3-B315-98E9340731EF}"/>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8" name="正方形/長方形 387">
          <a:extLst>
            <a:ext uri="{FF2B5EF4-FFF2-40B4-BE49-F238E27FC236}">
              <a16:creationId xmlns:a16="http://schemas.microsoft.com/office/drawing/2014/main" id="{953FAB95-6478-48CB-BC7A-65B2F70A4797}"/>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89" name="正方形/長方形 388">
          <a:extLst>
            <a:ext uri="{FF2B5EF4-FFF2-40B4-BE49-F238E27FC236}">
              <a16:creationId xmlns:a16="http://schemas.microsoft.com/office/drawing/2014/main" id="{2C2D2296-DDAB-4A69-8BB8-9DAF6FDB80B2}"/>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0" name="正方形/長方形 389">
          <a:extLst>
            <a:ext uri="{FF2B5EF4-FFF2-40B4-BE49-F238E27FC236}">
              <a16:creationId xmlns:a16="http://schemas.microsoft.com/office/drawing/2014/main" id="{4B86B8B7-B616-4598-AF32-3D3A65DC750A}"/>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1" name="正方形/長方形 390">
          <a:extLst>
            <a:ext uri="{FF2B5EF4-FFF2-40B4-BE49-F238E27FC236}">
              <a16:creationId xmlns:a16="http://schemas.microsoft.com/office/drawing/2014/main" id="{EC4E83D3-2817-4216-A8F6-5155BFDC242B}"/>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2" name="正方形/長方形 391">
          <a:extLst>
            <a:ext uri="{FF2B5EF4-FFF2-40B4-BE49-F238E27FC236}">
              <a16:creationId xmlns:a16="http://schemas.microsoft.com/office/drawing/2014/main" id="{3E7AE61F-FA9E-4978-B478-FFE9E2D11A1B}"/>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3" name="正方形/長方形 392">
          <a:extLst>
            <a:ext uri="{FF2B5EF4-FFF2-40B4-BE49-F238E27FC236}">
              <a16:creationId xmlns:a16="http://schemas.microsoft.com/office/drawing/2014/main" id="{53A7253D-F418-462E-BA3E-91A7DC125396}"/>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4" name="正方形/長方形 393">
          <a:extLst>
            <a:ext uri="{FF2B5EF4-FFF2-40B4-BE49-F238E27FC236}">
              <a16:creationId xmlns:a16="http://schemas.microsoft.com/office/drawing/2014/main" id="{3F84CADC-42FC-4610-8CA2-C74683D1CB3B}"/>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5" name="テキスト ボックス 394">
          <a:extLst>
            <a:ext uri="{FF2B5EF4-FFF2-40B4-BE49-F238E27FC236}">
              <a16:creationId xmlns:a16="http://schemas.microsoft.com/office/drawing/2014/main" id="{D35920AD-23A0-4700-9F14-AD196E335D12}"/>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6" name="直線コネクタ 395">
          <a:extLst>
            <a:ext uri="{FF2B5EF4-FFF2-40B4-BE49-F238E27FC236}">
              <a16:creationId xmlns:a16="http://schemas.microsoft.com/office/drawing/2014/main" id="{5C1E32FE-14E9-4E3B-900C-552CB2107CE8}"/>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7" name="テキスト ボックス 396">
          <a:extLst>
            <a:ext uri="{FF2B5EF4-FFF2-40B4-BE49-F238E27FC236}">
              <a16:creationId xmlns:a16="http://schemas.microsoft.com/office/drawing/2014/main" id="{AFFA7AB9-DCBF-49D6-92D0-2B7DCBEEC816}"/>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398" name="直線コネクタ 397">
          <a:extLst>
            <a:ext uri="{FF2B5EF4-FFF2-40B4-BE49-F238E27FC236}">
              <a16:creationId xmlns:a16="http://schemas.microsoft.com/office/drawing/2014/main" id="{0ADE74D0-A3D3-4A2C-BDE7-960F8C4CEFD4}"/>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399" name="テキスト ボックス 398">
          <a:extLst>
            <a:ext uri="{FF2B5EF4-FFF2-40B4-BE49-F238E27FC236}">
              <a16:creationId xmlns:a16="http://schemas.microsoft.com/office/drawing/2014/main" id="{F2561250-71CC-44FA-B6D7-BB5B051090B9}"/>
            </a:ext>
          </a:extLst>
        </xdr:cNvPr>
        <xdr:cNvSpPr txBox="1"/>
      </xdr:nvSpPr>
      <xdr:spPr>
        <a:xfrm>
          <a:off x="11978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0" name="直線コネクタ 399">
          <a:extLst>
            <a:ext uri="{FF2B5EF4-FFF2-40B4-BE49-F238E27FC236}">
              <a16:creationId xmlns:a16="http://schemas.microsoft.com/office/drawing/2014/main" id="{733B12DB-C8DA-40CC-A4B7-78DBD5699355}"/>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1" name="テキスト ボックス 400">
          <a:extLst>
            <a:ext uri="{FF2B5EF4-FFF2-40B4-BE49-F238E27FC236}">
              <a16:creationId xmlns:a16="http://schemas.microsoft.com/office/drawing/2014/main" id="{2F1D6836-5D5A-4BFC-B46D-09E2D2F26929}"/>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2" name="直線コネクタ 401">
          <a:extLst>
            <a:ext uri="{FF2B5EF4-FFF2-40B4-BE49-F238E27FC236}">
              <a16:creationId xmlns:a16="http://schemas.microsoft.com/office/drawing/2014/main" id="{925471F7-CF93-41F5-B516-39FABA5DDC2A}"/>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03" name="テキスト ボックス 402">
          <a:extLst>
            <a:ext uri="{FF2B5EF4-FFF2-40B4-BE49-F238E27FC236}">
              <a16:creationId xmlns:a16="http://schemas.microsoft.com/office/drawing/2014/main" id="{34FDE6D0-B924-4501-B0F9-0A921E42D5CB}"/>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4" name="直線コネクタ 403">
          <a:extLst>
            <a:ext uri="{FF2B5EF4-FFF2-40B4-BE49-F238E27FC236}">
              <a16:creationId xmlns:a16="http://schemas.microsoft.com/office/drawing/2014/main" id="{74D98770-6A74-4505-BF3C-C41562D79001}"/>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05" name="テキスト ボックス 404">
          <a:extLst>
            <a:ext uri="{FF2B5EF4-FFF2-40B4-BE49-F238E27FC236}">
              <a16:creationId xmlns:a16="http://schemas.microsoft.com/office/drawing/2014/main" id="{D8296142-119E-434D-BF41-BCC4ADF71E43}"/>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06" name="直線コネクタ 405">
          <a:extLst>
            <a:ext uri="{FF2B5EF4-FFF2-40B4-BE49-F238E27FC236}">
              <a16:creationId xmlns:a16="http://schemas.microsoft.com/office/drawing/2014/main" id="{2439362E-2E3A-449E-8A57-063B37D46F0B}"/>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07" name="テキスト ボックス 406">
          <a:extLst>
            <a:ext uri="{FF2B5EF4-FFF2-40B4-BE49-F238E27FC236}">
              <a16:creationId xmlns:a16="http://schemas.microsoft.com/office/drawing/2014/main" id="{02E71C5E-1E4D-4420-A781-55826A4C2319}"/>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08" name="【認定こども園・幼稚園・保育所】&#10;有形固定資産減価償却率グラフ枠">
          <a:extLst>
            <a:ext uri="{FF2B5EF4-FFF2-40B4-BE49-F238E27FC236}">
              <a16:creationId xmlns:a16="http://schemas.microsoft.com/office/drawing/2014/main" id="{27E118A2-01E5-49AD-BDD5-0A5B938CBE2A}"/>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7620</xdr:rowOff>
    </xdr:from>
    <xdr:to>
      <xdr:col>85</xdr:col>
      <xdr:colOff>126364</xdr:colOff>
      <xdr:row>40</xdr:row>
      <xdr:rowOff>37338</xdr:rowOff>
    </xdr:to>
    <xdr:cxnSp macro="">
      <xdr:nvCxnSpPr>
        <xdr:cNvPr id="409" name="直線コネクタ 408">
          <a:extLst>
            <a:ext uri="{FF2B5EF4-FFF2-40B4-BE49-F238E27FC236}">
              <a16:creationId xmlns:a16="http://schemas.microsoft.com/office/drawing/2014/main" id="{4EA341E0-DB68-4698-8D57-3EF788537213}"/>
            </a:ext>
          </a:extLst>
        </xdr:cNvPr>
        <xdr:cNvCxnSpPr/>
      </xdr:nvCxnSpPr>
      <xdr:spPr>
        <a:xfrm flipV="1">
          <a:off x="16318864" y="5665470"/>
          <a:ext cx="0" cy="12298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41165</xdr:rowOff>
    </xdr:from>
    <xdr:ext cx="405111" cy="259045"/>
    <xdr:sp macro="" textlink="">
      <xdr:nvSpPr>
        <xdr:cNvPr id="410" name="【認定こども園・幼稚園・保育所】&#10;有形固定資産減価償却率最小値テキスト">
          <a:extLst>
            <a:ext uri="{FF2B5EF4-FFF2-40B4-BE49-F238E27FC236}">
              <a16:creationId xmlns:a16="http://schemas.microsoft.com/office/drawing/2014/main" id="{F5B49C69-1180-4968-B633-836343658C81}"/>
            </a:ext>
          </a:extLst>
        </xdr:cNvPr>
        <xdr:cNvSpPr txBox="1"/>
      </xdr:nvSpPr>
      <xdr:spPr>
        <a:xfrm>
          <a:off x="16357600" y="6899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37338</xdr:rowOff>
    </xdr:from>
    <xdr:to>
      <xdr:col>86</xdr:col>
      <xdr:colOff>25400</xdr:colOff>
      <xdr:row>40</xdr:row>
      <xdr:rowOff>37338</xdr:rowOff>
    </xdr:to>
    <xdr:cxnSp macro="">
      <xdr:nvCxnSpPr>
        <xdr:cNvPr id="411" name="直線コネクタ 410">
          <a:extLst>
            <a:ext uri="{FF2B5EF4-FFF2-40B4-BE49-F238E27FC236}">
              <a16:creationId xmlns:a16="http://schemas.microsoft.com/office/drawing/2014/main" id="{B0ADCE51-F636-42A2-9960-B6904858AC68}"/>
            </a:ext>
          </a:extLst>
        </xdr:cNvPr>
        <xdr:cNvCxnSpPr/>
      </xdr:nvCxnSpPr>
      <xdr:spPr>
        <a:xfrm>
          <a:off x="16230600" y="6895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125747</xdr:rowOff>
    </xdr:from>
    <xdr:ext cx="405111" cy="259045"/>
    <xdr:sp macro="" textlink="">
      <xdr:nvSpPr>
        <xdr:cNvPr id="412" name="【認定こども園・幼稚園・保育所】&#10;有形固定資産減価償却率最大値テキスト">
          <a:extLst>
            <a:ext uri="{FF2B5EF4-FFF2-40B4-BE49-F238E27FC236}">
              <a16:creationId xmlns:a16="http://schemas.microsoft.com/office/drawing/2014/main" id="{F1714768-352E-499D-B588-AB9049D90D79}"/>
            </a:ext>
          </a:extLst>
        </xdr:cNvPr>
        <xdr:cNvSpPr txBox="1"/>
      </xdr:nvSpPr>
      <xdr:spPr>
        <a:xfrm>
          <a:off x="16357600" y="5440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7620</xdr:rowOff>
    </xdr:from>
    <xdr:to>
      <xdr:col>86</xdr:col>
      <xdr:colOff>25400</xdr:colOff>
      <xdr:row>33</xdr:row>
      <xdr:rowOff>7620</xdr:rowOff>
    </xdr:to>
    <xdr:cxnSp macro="">
      <xdr:nvCxnSpPr>
        <xdr:cNvPr id="413" name="直線コネクタ 412">
          <a:extLst>
            <a:ext uri="{FF2B5EF4-FFF2-40B4-BE49-F238E27FC236}">
              <a16:creationId xmlns:a16="http://schemas.microsoft.com/office/drawing/2014/main" id="{AFCD1549-8F21-4E6D-8A13-B373749C4D6A}"/>
            </a:ext>
          </a:extLst>
        </xdr:cNvPr>
        <xdr:cNvCxnSpPr/>
      </xdr:nvCxnSpPr>
      <xdr:spPr>
        <a:xfrm>
          <a:off x="16230600" y="5665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86123</xdr:rowOff>
    </xdr:from>
    <xdr:ext cx="405111" cy="259045"/>
    <xdr:sp macro="" textlink="">
      <xdr:nvSpPr>
        <xdr:cNvPr id="414" name="【認定こども園・幼稚園・保育所】&#10;有形固定資産減価償却率平均値テキスト">
          <a:extLst>
            <a:ext uri="{FF2B5EF4-FFF2-40B4-BE49-F238E27FC236}">
              <a16:creationId xmlns:a16="http://schemas.microsoft.com/office/drawing/2014/main" id="{E47F098A-1BDE-4B33-88BB-01506BBE7A65}"/>
            </a:ext>
          </a:extLst>
        </xdr:cNvPr>
        <xdr:cNvSpPr txBox="1"/>
      </xdr:nvSpPr>
      <xdr:spPr>
        <a:xfrm>
          <a:off x="16357600" y="64297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107696</xdr:rowOff>
    </xdr:from>
    <xdr:to>
      <xdr:col>85</xdr:col>
      <xdr:colOff>177800</xdr:colOff>
      <xdr:row>38</xdr:row>
      <xdr:rowOff>37846</xdr:rowOff>
    </xdr:to>
    <xdr:sp macro="" textlink="">
      <xdr:nvSpPr>
        <xdr:cNvPr id="415" name="フローチャート: 判断 414">
          <a:extLst>
            <a:ext uri="{FF2B5EF4-FFF2-40B4-BE49-F238E27FC236}">
              <a16:creationId xmlns:a16="http://schemas.microsoft.com/office/drawing/2014/main" id="{71875073-7BEB-4972-9FEF-296B77ACF031}"/>
            </a:ext>
          </a:extLst>
        </xdr:cNvPr>
        <xdr:cNvSpPr/>
      </xdr:nvSpPr>
      <xdr:spPr>
        <a:xfrm>
          <a:off x="16268700" y="6451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61976</xdr:rowOff>
    </xdr:from>
    <xdr:to>
      <xdr:col>81</xdr:col>
      <xdr:colOff>101600</xdr:colOff>
      <xdr:row>37</xdr:row>
      <xdr:rowOff>163576</xdr:rowOff>
    </xdr:to>
    <xdr:sp macro="" textlink="">
      <xdr:nvSpPr>
        <xdr:cNvPr id="416" name="フローチャート: 判断 415">
          <a:extLst>
            <a:ext uri="{FF2B5EF4-FFF2-40B4-BE49-F238E27FC236}">
              <a16:creationId xmlns:a16="http://schemas.microsoft.com/office/drawing/2014/main" id="{C610BFE1-334E-47D8-856C-DA37D8F843D1}"/>
            </a:ext>
          </a:extLst>
        </xdr:cNvPr>
        <xdr:cNvSpPr/>
      </xdr:nvSpPr>
      <xdr:spPr>
        <a:xfrm>
          <a:off x="15430500" y="6405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146558</xdr:rowOff>
    </xdr:from>
    <xdr:to>
      <xdr:col>76</xdr:col>
      <xdr:colOff>165100</xdr:colOff>
      <xdr:row>37</xdr:row>
      <xdr:rowOff>76708</xdr:rowOff>
    </xdr:to>
    <xdr:sp macro="" textlink="">
      <xdr:nvSpPr>
        <xdr:cNvPr id="417" name="フローチャート: 判断 416">
          <a:extLst>
            <a:ext uri="{FF2B5EF4-FFF2-40B4-BE49-F238E27FC236}">
              <a16:creationId xmlns:a16="http://schemas.microsoft.com/office/drawing/2014/main" id="{2A292D1D-94F3-45ED-ADEE-716D33368BCD}"/>
            </a:ext>
          </a:extLst>
        </xdr:cNvPr>
        <xdr:cNvSpPr/>
      </xdr:nvSpPr>
      <xdr:spPr>
        <a:xfrm>
          <a:off x="14541500" y="6318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93980</xdr:rowOff>
    </xdr:from>
    <xdr:to>
      <xdr:col>72</xdr:col>
      <xdr:colOff>38100</xdr:colOff>
      <xdr:row>37</xdr:row>
      <xdr:rowOff>24130</xdr:rowOff>
    </xdr:to>
    <xdr:sp macro="" textlink="">
      <xdr:nvSpPr>
        <xdr:cNvPr id="418" name="フローチャート: 判断 417">
          <a:extLst>
            <a:ext uri="{FF2B5EF4-FFF2-40B4-BE49-F238E27FC236}">
              <a16:creationId xmlns:a16="http://schemas.microsoft.com/office/drawing/2014/main" id="{C4FE5B52-80B2-4284-A14C-CA80989EA3D3}"/>
            </a:ext>
          </a:extLst>
        </xdr:cNvPr>
        <xdr:cNvSpPr/>
      </xdr:nvSpPr>
      <xdr:spPr>
        <a:xfrm>
          <a:off x="136525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155702</xdr:rowOff>
    </xdr:from>
    <xdr:to>
      <xdr:col>67</xdr:col>
      <xdr:colOff>101600</xdr:colOff>
      <xdr:row>36</xdr:row>
      <xdr:rowOff>85852</xdr:rowOff>
    </xdr:to>
    <xdr:sp macro="" textlink="">
      <xdr:nvSpPr>
        <xdr:cNvPr id="419" name="フローチャート: 判断 418">
          <a:extLst>
            <a:ext uri="{FF2B5EF4-FFF2-40B4-BE49-F238E27FC236}">
              <a16:creationId xmlns:a16="http://schemas.microsoft.com/office/drawing/2014/main" id="{C9327202-A6E3-4141-BAC6-5382A17132B8}"/>
            </a:ext>
          </a:extLst>
        </xdr:cNvPr>
        <xdr:cNvSpPr/>
      </xdr:nvSpPr>
      <xdr:spPr>
        <a:xfrm>
          <a:off x="12763500" y="6156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0" name="テキスト ボックス 419">
          <a:extLst>
            <a:ext uri="{FF2B5EF4-FFF2-40B4-BE49-F238E27FC236}">
              <a16:creationId xmlns:a16="http://schemas.microsoft.com/office/drawing/2014/main" id="{90470F0B-42C3-42AE-AFAF-27048C453385}"/>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1" name="テキスト ボックス 420">
          <a:extLst>
            <a:ext uri="{FF2B5EF4-FFF2-40B4-BE49-F238E27FC236}">
              <a16:creationId xmlns:a16="http://schemas.microsoft.com/office/drawing/2014/main" id="{FE5E5647-D6C1-41C4-AB20-AF17C4C2A256}"/>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2" name="テキスト ボックス 421">
          <a:extLst>
            <a:ext uri="{FF2B5EF4-FFF2-40B4-BE49-F238E27FC236}">
              <a16:creationId xmlns:a16="http://schemas.microsoft.com/office/drawing/2014/main" id="{F30FC65B-3373-4A45-BEC8-F8D1769712A3}"/>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3" name="テキスト ボックス 422">
          <a:extLst>
            <a:ext uri="{FF2B5EF4-FFF2-40B4-BE49-F238E27FC236}">
              <a16:creationId xmlns:a16="http://schemas.microsoft.com/office/drawing/2014/main" id="{09A0B45F-65DA-4757-A608-4D9CF438C4C8}"/>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6F82A7A5-6526-43CC-93F9-EE0BEC9C511A}"/>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164846</xdr:rowOff>
    </xdr:from>
    <xdr:to>
      <xdr:col>85</xdr:col>
      <xdr:colOff>177800</xdr:colOff>
      <xdr:row>36</xdr:row>
      <xdr:rowOff>94996</xdr:rowOff>
    </xdr:to>
    <xdr:sp macro="" textlink="">
      <xdr:nvSpPr>
        <xdr:cNvPr id="425" name="楕円 424">
          <a:extLst>
            <a:ext uri="{FF2B5EF4-FFF2-40B4-BE49-F238E27FC236}">
              <a16:creationId xmlns:a16="http://schemas.microsoft.com/office/drawing/2014/main" id="{53B7F7FB-C2C8-4991-868E-E9C3EA353452}"/>
            </a:ext>
          </a:extLst>
        </xdr:cNvPr>
        <xdr:cNvSpPr/>
      </xdr:nvSpPr>
      <xdr:spPr>
        <a:xfrm>
          <a:off x="16268700" y="6165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16273</xdr:rowOff>
    </xdr:from>
    <xdr:ext cx="405111" cy="259045"/>
    <xdr:sp macro="" textlink="">
      <xdr:nvSpPr>
        <xdr:cNvPr id="426" name="【認定こども園・幼稚園・保育所】&#10;有形固定資産減価償却率該当値テキスト">
          <a:extLst>
            <a:ext uri="{FF2B5EF4-FFF2-40B4-BE49-F238E27FC236}">
              <a16:creationId xmlns:a16="http://schemas.microsoft.com/office/drawing/2014/main" id="{7319EF64-49D7-4B4F-B3BE-47D97CFCE0D8}"/>
            </a:ext>
          </a:extLst>
        </xdr:cNvPr>
        <xdr:cNvSpPr txBox="1"/>
      </xdr:nvSpPr>
      <xdr:spPr>
        <a:xfrm>
          <a:off x="16357600" y="6017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93980</xdr:rowOff>
    </xdr:from>
    <xdr:to>
      <xdr:col>81</xdr:col>
      <xdr:colOff>101600</xdr:colOff>
      <xdr:row>36</xdr:row>
      <xdr:rowOff>24130</xdr:rowOff>
    </xdr:to>
    <xdr:sp macro="" textlink="">
      <xdr:nvSpPr>
        <xdr:cNvPr id="427" name="楕円 426">
          <a:extLst>
            <a:ext uri="{FF2B5EF4-FFF2-40B4-BE49-F238E27FC236}">
              <a16:creationId xmlns:a16="http://schemas.microsoft.com/office/drawing/2014/main" id="{1826D3A7-0AE8-47DA-B011-0934ED1B3C34}"/>
            </a:ext>
          </a:extLst>
        </xdr:cNvPr>
        <xdr:cNvSpPr/>
      </xdr:nvSpPr>
      <xdr:spPr>
        <a:xfrm>
          <a:off x="15430500" y="609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144780</xdr:rowOff>
    </xdr:from>
    <xdr:to>
      <xdr:col>85</xdr:col>
      <xdr:colOff>127000</xdr:colOff>
      <xdr:row>36</xdr:row>
      <xdr:rowOff>44196</xdr:rowOff>
    </xdr:to>
    <xdr:cxnSp macro="">
      <xdr:nvCxnSpPr>
        <xdr:cNvPr id="428" name="直線コネクタ 427">
          <a:extLst>
            <a:ext uri="{FF2B5EF4-FFF2-40B4-BE49-F238E27FC236}">
              <a16:creationId xmlns:a16="http://schemas.microsoft.com/office/drawing/2014/main" id="{D55D660F-2892-4122-9962-376EB12B9D9F}"/>
            </a:ext>
          </a:extLst>
        </xdr:cNvPr>
        <xdr:cNvCxnSpPr/>
      </xdr:nvCxnSpPr>
      <xdr:spPr>
        <a:xfrm>
          <a:off x="15481300" y="6145530"/>
          <a:ext cx="838200" cy="7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20828</xdr:rowOff>
    </xdr:from>
    <xdr:to>
      <xdr:col>76</xdr:col>
      <xdr:colOff>165100</xdr:colOff>
      <xdr:row>35</xdr:row>
      <xdr:rowOff>122428</xdr:rowOff>
    </xdr:to>
    <xdr:sp macro="" textlink="">
      <xdr:nvSpPr>
        <xdr:cNvPr id="429" name="楕円 428">
          <a:extLst>
            <a:ext uri="{FF2B5EF4-FFF2-40B4-BE49-F238E27FC236}">
              <a16:creationId xmlns:a16="http://schemas.microsoft.com/office/drawing/2014/main" id="{996B0834-275E-4513-B1CF-5732FF38576F}"/>
            </a:ext>
          </a:extLst>
        </xdr:cNvPr>
        <xdr:cNvSpPr/>
      </xdr:nvSpPr>
      <xdr:spPr>
        <a:xfrm>
          <a:off x="14541500" y="6021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71628</xdr:rowOff>
    </xdr:from>
    <xdr:to>
      <xdr:col>81</xdr:col>
      <xdr:colOff>50800</xdr:colOff>
      <xdr:row>35</xdr:row>
      <xdr:rowOff>144780</xdr:rowOff>
    </xdr:to>
    <xdr:cxnSp macro="">
      <xdr:nvCxnSpPr>
        <xdr:cNvPr id="430" name="直線コネクタ 429">
          <a:extLst>
            <a:ext uri="{FF2B5EF4-FFF2-40B4-BE49-F238E27FC236}">
              <a16:creationId xmlns:a16="http://schemas.microsoft.com/office/drawing/2014/main" id="{2ABEF319-4B15-42FF-BC0F-E31E9D80C1FE}"/>
            </a:ext>
          </a:extLst>
        </xdr:cNvPr>
        <xdr:cNvCxnSpPr/>
      </xdr:nvCxnSpPr>
      <xdr:spPr>
        <a:xfrm>
          <a:off x="14592300" y="6072378"/>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121412</xdr:rowOff>
    </xdr:from>
    <xdr:to>
      <xdr:col>72</xdr:col>
      <xdr:colOff>38100</xdr:colOff>
      <xdr:row>35</xdr:row>
      <xdr:rowOff>51562</xdr:rowOff>
    </xdr:to>
    <xdr:sp macro="" textlink="">
      <xdr:nvSpPr>
        <xdr:cNvPr id="431" name="楕円 430">
          <a:extLst>
            <a:ext uri="{FF2B5EF4-FFF2-40B4-BE49-F238E27FC236}">
              <a16:creationId xmlns:a16="http://schemas.microsoft.com/office/drawing/2014/main" id="{0524FB95-F9AD-4350-98F5-E144D37EC4FF}"/>
            </a:ext>
          </a:extLst>
        </xdr:cNvPr>
        <xdr:cNvSpPr/>
      </xdr:nvSpPr>
      <xdr:spPr>
        <a:xfrm>
          <a:off x="13652500" y="5950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762</xdr:rowOff>
    </xdr:from>
    <xdr:to>
      <xdr:col>76</xdr:col>
      <xdr:colOff>114300</xdr:colOff>
      <xdr:row>35</xdr:row>
      <xdr:rowOff>71628</xdr:rowOff>
    </xdr:to>
    <xdr:cxnSp macro="">
      <xdr:nvCxnSpPr>
        <xdr:cNvPr id="432" name="直線コネクタ 431">
          <a:extLst>
            <a:ext uri="{FF2B5EF4-FFF2-40B4-BE49-F238E27FC236}">
              <a16:creationId xmlns:a16="http://schemas.microsoft.com/office/drawing/2014/main" id="{60342EB7-6C83-44A2-80B1-8339218CA911}"/>
            </a:ext>
          </a:extLst>
        </xdr:cNvPr>
        <xdr:cNvCxnSpPr/>
      </xdr:nvCxnSpPr>
      <xdr:spPr>
        <a:xfrm>
          <a:off x="13703300" y="6001512"/>
          <a:ext cx="889000" cy="7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50546</xdr:rowOff>
    </xdr:from>
    <xdr:to>
      <xdr:col>67</xdr:col>
      <xdr:colOff>101600</xdr:colOff>
      <xdr:row>34</xdr:row>
      <xdr:rowOff>152146</xdr:rowOff>
    </xdr:to>
    <xdr:sp macro="" textlink="">
      <xdr:nvSpPr>
        <xdr:cNvPr id="433" name="楕円 432">
          <a:extLst>
            <a:ext uri="{FF2B5EF4-FFF2-40B4-BE49-F238E27FC236}">
              <a16:creationId xmlns:a16="http://schemas.microsoft.com/office/drawing/2014/main" id="{77B466D9-E487-42B1-A3B7-B6AE82E928D2}"/>
            </a:ext>
          </a:extLst>
        </xdr:cNvPr>
        <xdr:cNvSpPr/>
      </xdr:nvSpPr>
      <xdr:spPr>
        <a:xfrm>
          <a:off x="12763500" y="5879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101346</xdr:rowOff>
    </xdr:from>
    <xdr:to>
      <xdr:col>71</xdr:col>
      <xdr:colOff>177800</xdr:colOff>
      <xdr:row>35</xdr:row>
      <xdr:rowOff>762</xdr:rowOff>
    </xdr:to>
    <xdr:cxnSp macro="">
      <xdr:nvCxnSpPr>
        <xdr:cNvPr id="434" name="直線コネクタ 433">
          <a:extLst>
            <a:ext uri="{FF2B5EF4-FFF2-40B4-BE49-F238E27FC236}">
              <a16:creationId xmlns:a16="http://schemas.microsoft.com/office/drawing/2014/main" id="{4CF0098E-C78A-4B45-BDE4-4C165B0CCAD6}"/>
            </a:ext>
          </a:extLst>
        </xdr:cNvPr>
        <xdr:cNvCxnSpPr/>
      </xdr:nvCxnSpPr>
      <xdr:spPr>
        <a:xfrm>
          <a:off x="12814300" y="5930646"/>
          <a:ext cx="889000" cy="7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154703</xdr:rowOff>
    </xdr:from>
    <xdr:ext cx="405111" cy="259045"/>
    <xdr:sp macro="" textlink="">
      <xdr:nvSpPr>
        <xdr:cNvPr id="435" name="n_1aveValue【認定こども園・幼稚園・保育所】&#10;有形固定資産減価償却率">
          <a:extLst>
            <a:ext uri="{FF2B5EF4-FFF2-40B4-BE49-F238E27FC236}">
              <a16:creationId xmlns:a16="http://schemas.microsoft.com/office/drawing/2014/main" id="{55C6A466-9055-43C0-8D30-251CEF3D54EA}"/>
            </a:ext>
          </a:extLst>
        </xdr:cNvPr>
        <xdr:cNvSpPr txBox="1"/>
      </xdr:nvSpPr>
      <xdr:spPr>
        <a:xfrm>
          <a:off x="15266044" y="6498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67835</xdr:rowOff>
    </xdr:from>
    <xdr:ext cx="405111" cy="259045"/>
    <xdr:sp macro="" textlink="">
      <xdr:nvSpPr>
        <xdr:cNvPr id="436" name="n_2aveValue【認定こども園・幼稚園・保育所】&#10;有形固定資産減価償却率">
          <a:extLst>
            <a:ext uri="{FF2B5EF4-FFF2-40B4-BE49-F238E27FC236}">
              <a16:creationId xmlns:a16="http://schemas.microsoft.com/office/drawing/2014/main" id="{6D2A099A-E145-46D9-ACB8-76FC3F1D1C45}"/>
            </a:ext>
          </a:extLst>
        </xdr:cNvPr>
        <xdr:cNvSpPr txBox="1"/>
      </xdr:nvSpPr>
      <xdr:spPr>
        <a:xfrm>
          <a:off x="14389744" y="6411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15257</xdr:rowOff>
    </xdr:from>
    <xdr:ext cx="405111" cy="259045"/>
    <xdr:sp macro="" textlink="">
      <xdr:nvSpPr>
        <xdr:cNvPr id="437" name="n_3aveValue【認定こども園・幼稚園・保育所】&#10;有形固定資産減価償却率">
          <a:extLst>
            <a:ext uri="{FF2B5EF4-FFF2-40B4-BE49-F238E27FC236}">
              <a16:creationId xmlns:a16="http://schemas.microsoft.com/office/drawing/2014/main" id="{613CE991-1BB8-4842-A6D1-4BFCA0611FB5}"/>
            </a:ext>
          </a:extLst>
        </xdr:cNvPr>
        <xdr:cNvSpPr txBox="1"/>
      </xdr:nvSpPr>
      <xdr:spPr>
        <a:xfrm>
          <a:off x="13500744" y="635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76979</xdr:rowOff>
    </xdr:from>
    <xdr:ext cx="405111" cy="259045"/>
    <xdr:sp macro="" textlink="">
      <xdr:nvSpPr>
        <xdr:cNvPr id="438" name="n_4aveValue【認定こども園・幼稚園・保育所】&#10;有形固定資産減価償却率">
          <a:extLst>
            <a:ext uri="{FF2B5EF4-FFF2-40B4-BE49-F238E27FC236}">
              <a16:creationId xmlns:a16="http://schemas.microsoft.com/office/drawing/2014/main" id="{688B12C2-FBA1-4AB9-B52C-7ED50686C672}"/>
            </a:ext>
          </a:extLst>
        </xdr:cNvPr>
        <xdr:cNvSpPr txBox="1"/>
      </xdr:nvSpPr>
      <xdr:spPr>
        <a:xfrm>
          <a:off x="12611744" y="62491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40657</xdr:rowOff>
    </xdr:from>
    <xdr:ext cx="405111" cy="259045"/>
    <xdr:sp macro="" textlink="">
      <xdr:nvSpPr>
        <xdr:cNvPr id="439" name="n_1mainValue【認定こども園・幼稚園・保育所】&#10;有形固定資産減価償却率">
          <a:extLst>
            <a:ext uri="{FF2B5EF4-FFF2-40B4-BE49-F238E27FC236}">
              <a16:creationId xmlns:a16="http://schemas.microsoft.com/office/drawing/2014/main" id="{3F44BE09-5955-4573-AB81-8EF0CCE18269}"/>
            </a:ext>
          </a:extLst>
        </xdr:cNvPr>
        <xdr:cNvSpPr txBox="1"/>
      </xdr:nvSpPr>
      <xdr:spPr>
        <a:xfrm>
          <a:off x="15266044" y="586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138955</xdr:rowOff>
    </xdr:from>
    <xdr:ext cx="405111" cy="259045"/>
    <xdr:sp macro="" textlink="">
      <xdr:nvSpPr>
        <xdr:cNvPr id="440" name="n_2mainValue【認定こども園・幼稚園・保育所】&#10;有形固定資産減価償却率">
          <a:extLst>
            <a:ext uri="{FF2B5EF4-FFF2-40B4-BE49-F238E27FC236}">
              <a16:creationId xmlns:a16="http://schemas.microsoft.com/office/drawing/2014/main" id="{53EDABC3-37AA-4FCF-8E18-81B9C2884D15}"/>
            </a:ext>
          </a:extLst>
        </xdr:cNvPr>
        <xdr:cNvSpPr txBox="1"/>
      </xdr:nvSpPr>
      <xdr:spPr>
        <a:xfrm>
          <a:off x="14389744" y="5796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68089</xdr:rowOff>
    </xdr:from>
    <xdr:ext cx="405111" cy="259045"/>
    <xdr:sp macro="" textlink="">
      <xdr:nvSpPr>
        <xdr:cNvPr id="441" name="n_3mainValue【認定こども園・幼稚園・保育所】&#10;有形固定資産減価償却率">
          <a:extLst>
            <a:ext uri="{FF2B5EF4-FFF2-40B4-BE49-F238E27FC236}">
              <a16:creationId xmlns:a16="http://schemas.microsoft.com/office/drawing/2014/main" id="{59BE16D4-A745-44EF-8CA6-B187FDCC6DC4}"/>
            </a:ext>
          </a:extLst>
        </xdr:cNvPr>
        <xdr:cNvSpPr txBox="1"/>
      </xdr:nvSpPr>
      <xdr:spPr>
        <a:xfrm>
          <a:off x="13500744" y="5725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168673</xdr:rowOff>
    </xdr:from>
    <xdr:ext cx="405111" cy="259045"/>
    <xdr:sp macro="" textlink="">
      <xdr:nvSpPr>
        <xdr:cNvPr id="442" name="n_4mainValue【認定こども園・幼稚園・保育所】&#10;有形固定資産減価償却率">
          <a:extLst>
            <a:ext uri="{FF2B5EF4-FFF2-40B4-BE49-F238E27FC236}">
              <a16:creationId xmlns:a16="http://schemas.microsoft.com/office/drawing/2014/main" id="{A59DE18C-5BB9-4EFB-BD04-0B409B1FD596}"/>
            </a:ext>
          </a:extLst>
        </xdr:cNvPr>
        <xdr:cNvSpPr txBox="1"/>
      </xdr:nvSpPr>
      <xdr:spPr>
        <a:xfrm>
          <a:off x="12611744" y="565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3" name="正方形/長方形 442">
          <a:extLst>
            <a:ext uri="{FF2B5EF4-FFF2-40B4-BE49-F238E27FC236}">
              <a16:creationId xmlns:a16="http://schemas.microsoft.com/office/drawing/2014/main" id="{812636D8-70C5-4CF1-AAEB-051D6AFBD322}"/>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4" name="正方形/長方形 443">
          <a:extLst>
            <a:ext uri="{FF2B5EF4-FFF2-40B4-BE49-F238E27FC236}">
              <a16:creationId xmlns:a16="http://schemas.microsoft.com/office/drawing/2014/main" id="{8E7534E2-AD0D-4BB1-987D-AA4937661569}"/>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5" name="正方形/長方形 444">
          <a:extLst>
            <a:ext uri="{FF2B5EF4-FFF2-40B4-BE49-F238E27FC236}">
              <a16:creationId xmlns:a16="http://schemas.microsoft.com/office/drawing/2014/main" id="{F10135C9-8519-467F-8625-6230DAD54C85}"/>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46" name="正方形/長方形 445">
          <a:extLst>
            <a:ext uri="{FF2B5EF4-FFF2-40B4-BE49-F238E27FC236}">
              <a16:creationId xmlns:a16="http://schemas.microsoft.com/office/drawing/2014/main" id="{10453670-C00C-4FAA-B384-2A91B857887C}"/>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47" name="正方形/長方形 446">
          <a:extLst>
            <a:ext uri="{FF2B5EF4-FFF2-40B4-BE49-F238E27FC236}">
              <a16:creationId xmlns:a16="http://schemas.microsoft.com/office/drawing/2014/main" id="{2A043425-192E-463B-ABBD-8A9CB9D50ED9}"/>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48" name="正方形/長方形 447">
          <a:extLst>
            <a:ext uri="{FF2B5EF4-FFF2-40B4-BE49-F238E27FC236}">
              <a16:creationId xmlns:a16="http://schemas.microsoft.com/office/drawing/2014/main" id="{601021B5-474B-4EEF-A699-FEB8D6359DC5}"/>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49" name="正方形/長方形 448">
          <a:extLst>
            <a:ext uri="{FF2B5EF4-FFF2-40B4-BE49-F238E27FC236}">
              <a16:creationId xmlns:a16="http://schemas.microsoft.com/office/drawing/2014/main" id="{7C3EAD4C-1125-4073-800B-140AA2769486}"/>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0" name="正方形/長方形 449">
          <a:extLst>
            <a:ext uri="{FF2B5EF4-FFF2-40B4-BE49-F238E27FC236}">
              <a16:creationId xmlns:a16="http://schemas.microsoft.com/office/drawing/2014/main" id="{051CA8DC-7E6A-4A24-ABD5-5D306E55A84C}"/>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1" name="テキスト ボックス 450">
          <a:extLst>
            <a:ext uri="{FF2B5EF4-FFF2-40B4-BE49-F238E27FC236}">
              <a16:creationId xmlns:a16="http://schemas.microsoft.com/office/drawing/2014/main" id="{F519BDE8-87E3-45EF-980C-B22BF092C2EC}"/>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2" name="直線コネクタ 451">
          <a:extLst>
            <a:ext uri="{FF2B5EF4-FFF2-40B4-BE49-F238E27FC236}">
              <a16:creationId xmlns:a16="http://schemas.microsoft.com/office/drawing/2014/main" id="{7F94DC41-750D-46EA-A904-DF066C932203}"/>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53" name="直線コネクタ 452">
          <a:extLst>
            <a:ext uri="{FF2B5EF4-FFF2-40B4-BE49-F238E27FC236}">
              <a16:creationId xmlns:a16="http://schemas.microsoft.com/office/drawing/2014/main" id="{48F56145-1ADC-42F1-8951-227CEC6312FA}"/>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54" name="テキスト ボックス 453">
          <a:extLst>
            <a:ext uri="{FF2B5EF4-FFF2-40B4-BE49-F238E27FC236}">
              <a16:creationId xmlns:a16="http://schemas.microsoft.com/office/drawing/2014/main" id="{54161B86-3672-4233-A008-123873341D42}"/>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55" name="直線コネクタ 454">
          <a:extLst>
            <a:ext uri="{FF2B5EF4-FFF2-40B4-BE49-F238E27FC236}">
              <a16:creationId xmlns:a16="http://schemas.microsoft.com/office/drawing/2014/main" id="{C9EF18EF-A3FC-4A49-8AA9-02DEEA50EE52}"/>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56" name="テキスト ボックス 455">
          <a:extLst>
            <a:ext uri="{FF2B5EF4-FFF2-40B4-BE49-F238E27FC236}">
              <a16:creationId xmlns:a16="http://schemas.microsoft.com/office/drawing/2014/main" id="{29F710DF-0577-4464-A3F9-733CC2896F52}"/>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57" name="直線コネクタ 456">
          <a:extLst>
            <a:ext uri="{FF2B5EF4-FFF2-40B4-BE49-F238E27FC236}">
              <a16:creationId xmlns:a16="http://schemas.microsoft.com/office/drawing/2014/main" id="{C19E5DE1-0B72-44D3-A213-95FAB6173F44}"/>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58" name="テキスト ボックス 457">
          <a:extLst>
            <a:ext uri="{FF2B5EF4-FFF2-40B4-BE49-F238E27FC236}">
              <a16:creationId xmlns:a16="http://schemas.microsoft.com/office/drawing/2014/main" id="{C8B2A58C-4024-4C70-953B-0280620C4914}"/>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59" name="直線コネクタ 458">
          <a:extLst>
            <a:ext uri="{FF2B5EF4-FFF2-40B4-BE49-F238E27FC236}">
              <a16:creationId xmlns:a16="http://schemas.microsoft.com/office/drawing/2014/main" id="{77C86AE2-10D3-4FAB-B221-4C503EE28A63}"/>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60" name="テキスト ボックス 459">
          <a:extLst>
            <a:ext uri="{FF2B5EF4-FFF2-40B4-BE49-F238E27FC236}">
              <a16:creationId xmlns:a16="http://schemas.microsoft.com/office/drawing/2014/main" id="{93D630B5-058A-47AF-BC3A-23AF1EB857A9}"/>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61" name="直線コネクタ 460">
          <a:extLst>
            <a:ext uri="{FF2B5EF4-FFF2-40B4-BE49-F238E27FC236}">
              <a16:creationId xmlns:a16="http://schemas.microsoft.com/office/drawing/2014/main" id="{64291482-C71F-41C7-A53D-08904D4BD5AD}"/>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62" name="テキスト ボックス 461">
          <a:extLst>
            <a:ext uri="{FF2B5EF4-FFF2-40B4-BE49-F238E27FC236}">
              <a16:creationId xmlns:a16="http://schemas.microsoft.com/office/drawing/2014/main" id="{9D89F92B-270A-4E2B-BC44-5618D4A8E7F0}"/>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63" name="直線コネクタ 462">
          <a:extLst>
            <a:ext uri="{FF2B5EF4-FFF2-40B4-BE49-F238E27FC236}">
              <a16:creationId xmlns:a16="http://schemas.microsoft.com/office/drawing/2014/main" id="{3FE15AFE-3ACF-46BE-BFDF-D929F895BCAA}"/>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64" name="テキスト ボックス 463">
          <a:extLst>
            <a:ext uri="{FF2B5EF4-FFF2-40B4-BE49-F238E27FC236}">
              <a16:creationId xmlns:a16="http://schemas.microsoft.com/office/drawing/2014/main" id="{6B8BA0C1-08D2-4BF5-8BDD-95D924F8388E}"/>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5" name="直線コネクタ 464">
          <a:extLst>
            <a:ext uri="{FF2B5EF4-FFF2-40B4-BE49-F238E27FC236}">
              <a16:creationId xmlns:a16="http://schemas.microsoft.com/office/drawing/2014/main" id="{E57C104A-1681-49FC-A561-CA7D02B91B3C}"/>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6" name="テキスト ボックス 465">
          <a:extLst>
            <a:ext uri="{FF2B5EF4-FFF2-40B4-BE49-F238E27FC236}">
              <a16:creationId xmlns:a16="http://schemas.microsoft.com/office/drawing/2014/main" id="{C65C4AFB-9C4A-4EBE-9951-80F0AC714DD1}"/>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7" name="【認定こども園・幼稚園・保育所】&#10;一人当たり面積グラフ枠">
          <a:extLst>
            <a:ext uri="{FF2B5EF4-FFF2-40B4-BE49-F238E27FC236}">
              <a16:creationId xmlns:a16="http://schemas.microsoft.com/office/drawing/2014/main" id="{7E9022D9-7F0A-4BE1-AC4B-5171C1C07D18}"/>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35378</xdr:rowOff>
    </xdr:from>
    <xdr:to>
      <xdr:col>116</xdr:col>
      <xdr:colOff>62864</xdr:colOff>
      <xdr:row>41</xdr:row>
      <xdr:rowOff>58238</xdr:rowOff>
    </xdr:to>
    <xdr:cxnSp macro="">
      <xdr:nvCxnSpPr>
        <xdr:cNvPr id="468" name="直線コネクタ 467">
          <a:extLst>
            <a:ext uri="{FF2B5EF4-FFF2-40B4-BE49-F238E27FC236}">
              <a16:creationId xmlns:a16="http://schemas.microsoft.com/office/drawing/2014/main" id="{B60E0DF6-CAA7-42AD-8C51-3CB3927AB849}"/>
            </a:ext>
          </a:extLst>
        </xdr:cNvPr>
        <xdr:cNvCxnSpPr/>
      </xdr:nvCxnSpPr>
      <xdr:spPr>
        <a:xfrm flipV="1">
          <a:off x="22160864" y="5693228"/>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62065</xdr:rowOff>
    </xdr:from>
    <xdr:ext cx="469744" cy="259045"/>
    <xdr:sp macro="" textlink="">
      <xdr:nvSpPr>
        <xdr:cNvPr id="469" name="【認定こども園・幼稚園・保育所】&#10;一人当たり面積最小値テキスト">
          <a:extLst>
            <a:ext uri="{FF2B5EF4-FFF2-40B4-BE49-F238E27FC236}">
              <a16:creationId xmlns:a16="http://schemas.microsoft.com/office/drawing/2014/main" id="{23E49904-11D5-427C-807F-71C116871750}"/>
            </a:ext>
          </a:extLst>
        </xdr:cNvPr>
        <xdr:cNvSpPr txBox="1"/>
      </xdr:nvSpPr>
      <xdr:spPr>
        <a:xfrm>
          <a:off x="22199600" y="7091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58238</xdr:rowOff>
    </xdr:from>
    <xdr:to>
      <xdr:col>116</xdr:col>
      <xdr:colOff>152400</xdr:colOff>
      <xdr:row>41</xdr:row>
      <xdr:rowOff>58238</xdr:rowOff>
    </xdr:to>
    <xdr:cxnSp macro="">
      <xdr:nvCxnSpPr>
        <xdr:cNvPr id="470" name="直線コネクタ 469">
          <a:extLst>
            <a:ext uri="{FF2B5EF4-FFF2-40B4-BE49-F238E27FC236}">
              <a16:creationId xmlns:a16="http://schemas.microsoft.com/office/drawing/2014/main" id="{974A0577-E358-49D4-898B-CD882AA71A96}"/>
            </a:ext>
          </a:extLst>
        </xdr:cNvPr>
        <xdr:cNvCxnSpPr/>
      </xdr:nvCxnSpPr>
      <xdr:spPr>
        <a:xfrm>
          <a:off x="22072600" y="7087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153505</xdr:rowOff>
    </xdr:from>
    <xdr:ext cx="469744" cy="259045"/>
    <xdr:sp macro="" textlink="">
      <xdr:nvSpPr>
        <xdr:cNvPr id="471" name="【認定こども園・幼稚園・保育所】&#10;一人当たり面積最大値テキスト">
          <a:extLst>
            <a:ext uri="{FF2B5EF4-FFF2-40B4-BE49-F238E27FC236}">
              <a16:creationId xmlns:a16="http://schemas.microsoft.com/office/drawing/2014/main" id="{694CB000-C711-4996-9422-B65D96903BD3}"/>
            </a:ext>
          </a:extLst>
        </xdr:cNvPr>
        <xdr:cNvSpPr txBox="1"/>
      </xdr:nvSpPr>
      <xdr:spPr>
        <a:xfrm>
          <a:off x="22199600" y="5468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35378</xdr:rowOff>
    </xdr:from>
    <xdr:to>
      <xdr:col>116</xdr:col>
      <xdr:colOff>152400</xdr:colOff>
      <xdr:row>33</xdr:row>
      <xdr:rowOff>35378</xdr:rowOff>
    </xdr:to>
    <xdr:cxnSp macro="">
      <xdr:nvCxnSpPr>
        <xdr:cNvPr id="472" name="直線コネクタ 471">
          <a:extLst>
            <a:ext uri="{FF2B5EF4-FFF2-40B4-BE49-F238E27FC236}">
              <a16:creationId xmlns:a16="http://schemas.microsoft.com/office/drawing/2014/main" id="{74D14560-3E5B-4EB8-85FF-8BD5A98786C8}"/>
            </a:ext>
          </a:extLst>
        </xdr:cNvPr>
        <xdr:cNvCxnSpPr/>
      </xdr:nvCxnSpPr>
      <xdr:spPr>
        <a:xfrm>
          <a:off x="22072600" y="5693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35</xdr:row>
      <xdr:rowOff>156046</xdr:rowOff>
    </xdr:from>
    <xdr:ext cx="469744" cy="259045"/>
    <xdr:sp macro="" textlink="">
      <xdr:nvSpPr>
        <xdr:cNvPr id="473" name="【認定こども園・幼稚園・保育所】&#10;一人当たり面積平均値テキスト">
          <a:extLst>
            <a:ext uri="{FF2B5EF4-FFF2-40B4-BE49-F238E27FC236}">
              <a16:creationId xmlns:a16="http://schemas.microsoft.com/office/drawing/2014/main" id="{7108036C-9D35-4A24-97ED-D74D0EEC0FCB}"/>
            </a:ext>
          </a:extLst>
        </xdr:cNvPr>
        <xdr:cNvSpPr txBox="1"/>
      </xdr:nvSpPr>
      <xdr:spPr>
        <a:xfrm>
          <a:off x="22199600" y="61567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133169</xdr:rowOff>
    </xdr:from>
    <xdr:to>
      <xdr:col>116</xdr:col>
      <xdr:colOff>114300</xdr:colOff>
      <xdr:row>37</xdr:row>
      <xdr:rowOff>63319</xdr:rowOff>
    </xdr:to>
    <xdr:sp macro="" textlink="">
      <xdr:nvSpPr>
        <xdr:cNvPr id="474" name="フローチャート: 判断 473">
          <a:extLst>
            <a:ext uri="{FF2B5EF4-FFF2-40B4-BE49-F238E27FC236}">
              <a16:creationId xmlns:a16="http://schemas.microsoft.com/office/drawing/2014/main" id="{5DB46F7B-B899-4544-870D-716497D3A8CB}"/>
            </a:ext>
          </a:extLst>
        </xdr:cNvPr>
        <xdr:cNvSpPr/>
      </xdr:nvSpPr>
      <xdr:spPr>
        <a:xfrm>
          <a:off x="22110700" y="6305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20501</xdr:rowOff>
    </xdr:from>
    <xdr:to>
      <xdr:col>112</xdr:col>
      <xdr:colOff>38100</xdr:colOff>
      <xdr:row>37</xdr:row>
      <xdr:rowOff>122101</xdr:rowOff>
    </xdr:to>
    <xdr:sp macro="" textlink="">
      <xdr:nvSpPr>
        <xdr:cNvPr id="475" name="フローチャート: 判断 474">
          <a:extLst>
            <a:ext uri="{FF2B5EF4-FFF2-40B4-BE49-F238E27FC236}">
              <a16:creationId xmlns:a16="http://schemas.microsoft.com/office/drawing/2014/main" id="{BFA463F9-A2E7-4AB8-8766-7ED14A883F77}"/>
            </a:ext>
          </a:extLst>
        </xdr:cNvPr>
        <xdr:cNvSpPr/>
      </xdr:nvSpPr>
      <xdr:spPr>
        <a:xfrm>
          <a:off x="21272500" y="6364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33564</xdr:rowOff>
    </xdr:from>
    <xdr:to>
      <xdr:col>107</xdr:col>
      <xdr:colOff>101600</xdr:colOff>
      <xdr:row>37</xdr:row>
      <xdr:rowOff>135164</xdr:rowOff>
    </xdr:to>
    <xdr:sp macro="" textlink="">
      <xdr:nvSpPr>
        <xdr:cNvPr id="476" name="フローチャート: 判断 475">
          <a:extLst>
            <a:ext uri="{FF2B5EF4-FFF2-40B4-BE49-F238E27FC236}">
              <a16:creationId xmlns:a16="http://schemas.microsoft.com/office/drawing/2014/main" id="{1D56EF30-BEBC-4559-8F99-1B106E96AEC3}"/>
            </a:ext>
          </a:extLst>
        </xdr:cNvPr>
        <xdr:cNvSpPr/>
      </xdr:nvSpPr>
      <xdr:spPr>
        <a:xfrm>
          <a:off x="20383500" y="637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20501</xdr:rowOff>
    </xdr:from>
    <xdr:to>
      <xdr:col>102</xdr:col>
      <xdr:colOff>165100</xdr:colOff>
      <xdr:row>37</xdr:row>
      <xdr:rowOff>122101</xdr:rowOff>
    </xdr:to>
    <xdr:sp macro="" textlink="">
      <xdr:nvSpPr>
        <xdr:cNvPr id="477" name="フローチャート: 判断 476">
          <a:extLst>
            <a:ext uri="{FF2B5EF4-FFF2-40B4-BE49-F238E27FC236}">
              <a16:creationId xmlns:a16="http://schemas.microsoft.com/office/drawing/2014/main" id="{2831203A-6568-4D5A-9FAA-A208EACD8944}"/>
            </a:ext>
          </a:extLst>
        </xdr:cNvPr>
        <xdr:cNvSpPr/>
      </xdr:nvSpPr>
      <xdr:spPr>
        <a:xfrm>
          <a:off x="19494500" y="6364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36</xdr:row>
      <xdr:rowOff>156028</xdr:rowOff>
    </xdr:from>
    <xdr:to>
      <xdr:col>98</xdr:col>
      <xdr:colOff>38100</xdr:colOff>
      <xdr:row>37</xdr:row>
      <xdr:rowOff>86178</xdr:rowOff>
    </xdr:to>
    <xdr:sp macro="" textlink="">
      <xdr:nvSpPr>
        <xdr:cNvPr id="478" name="フローチャート: 判断 477">
          <a:extLst>
            <a:ext uri="{FF2B5EF4-FFF2-40B4-BE49-F238E27FC236}">
              <a16:creationId xmlns:a16="http://schemas.microsoft.com/office/drawing/2014/main" id="{6382C94D-BF6C-40B6-9C4F-D7F71AE9AEA8}"/>
            </a:ext>
          </a:extLst>
        </xdr:cNvPr>
        <xdr:cNvSpPr/>
      </xdr:nvSpPr>
      <xdr:spPr>
        <a:xfrm>
          <a:off x="18605500" y="632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9" name="テキスト ボックス 478">
          <a:extLst>
            <a:ext uri="{FF2B5EF4-FFF2-40B4-BE49-F238E27FC236}">
              <a16:creationId xmlns:a16="http://schemas.microsoft.com/office/drawing/2014/main" id="{A9868A59-4BF1-4C05-8665-1C0E04F2631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26E58516-159F-4692-B23B-F226B637E6EE}"/>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4BFE3601-F2DC-4C4C-AA29-82A3104F92FE}"/>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F03645C5-004D-4CCD-9C56-AEB9472FD471}"/>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03B74047-D889-4E30-AF48-4AAB3DC547C5}"/>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61323</xdr:rowOff>
    </xdr:from>
    <xdr:to>
      <xdr:col>116</xdr:col>
      <xdr:colOff>114300</xdr:colOff>
      <xdr:row>40</xdr:row>
      <xdr:rowOff>162923</xdr:rowOff>
    </xdr:to>
    <xdr:sp macro="" textlink="">
      <xdr:nvSpPr>
        <xdr:cNvPr id="484" name="楕円 483">
          <a:extLst>
            <a:ext uri="{FF2B5EF4-FFF2-40B4-BE49-F238E27FC236}">
              <a16:creationId xmlns:a16="http://schemas.microsoft.com/office/drawing/2014/main" id="{A968A5CC-253A-4A11-A36B-913B1975D65E}"/>
            </a:ext>
          </a:extLst>
        </xdr:cNvPr>
        <xdr:cNvSpPr/>
      </xdr:nvSpPr>
      <xdr:spPr>
        <a:xfrm>
          <a:off x="22110700" y="6919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147700</xdr:rowOff>
    </xdr:from>
    <xdr:ext cx="469744" cy="259045"/>
    <xdr:sp macro="" textlink="">
      <xdr:nvSpPr>
        <xdr:cNvPr id="485" name="【認定こども園・幼稚園・保育所】&#10;一人当たり面積該当値テキスト">
          <a:extLst>
            <a:ext uri="{FF2B5EF4-FFF2-40B4-BE49-F238E27FC236}">
              <a16:creationId xmlns:a16="http://schemas.microsoft.com/office/drawing/2014/main" id="{F71E69B3-A7FB-42A4-9112-4168EE951AB7}"/>
            </a:ext>
          </a:extLst>
        </xdr:cNvPr>
        <xdr:cNvSpPr txBox="1"/>
      </xdr:nvSpPr>
      <xdr:spPr>
        <a:xfrm>
          <a:off x="22199600" y="6834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64588</xdr:rowOff>
    </xdr:from>
    <xdr:to>
      <xdr:col>112</xdr:col>
      <xdr:colOff>38100</xdr:colOff>
      <xdr:row>40</xdr:row>
      <xdr:rowOff>166188</xdr:rowOff>
    </xdr:to>
    <xdr:sp macro="" textlink="">
      <xdr:nvSpPr>
        <xdr:cNvPr id="486" name="楕円 485">
          <a:extLst>
            <a:ext uri="{FF2B5EF4-FFF2-40B4-BE49-F238E27FC236}">
              <a16:creationId xmlns:a16="http://schemas.microsoft.com/office/drawing/2014/main" id="{9DE96943-1E65-40B5-9FBB-85ABD78206B5}"/>
            </a:ext>
          </a:extLst>
        </xdr:cNvPr>
        <xdr:cNvSpPr/>
      </xdr:nvSpPr>
      <xdr:spPr>
        <a:xfrm>
          <a:off x="21272500" y="6922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112123</xdr:rowOff>
    </xdr:from>
    <xdr:to>
      <xdr:col>116</xdr:col>
      <xdr:colOff>63500</xdr:colOff>
      <xdr:row>40</xdr:row>
      <xdr:rowOff>115388</xdr:rowOff>
    </xdr:to>
    <xdr:cxnSp macro="">
      <xdr:nvCxnSpPr>
        <xdr:cNvPr id="487" name="直線コネクタ 486">
          <a:extLst>
            <a:ext uri="{FF2B5EF4-FFF2-40B4-BE49-F238E27FC236}">
              <a16:creationId xmlns:a16="http://schemas.microsoft.com/office/drawing/2014/main" id="{0921D92B-E24A-4F50-AE79-8D29CC2262BD}"/>
            </a:ext>
          </a:extLst>
        </xdr:cNvPr>
        <xdr:cNvCxnSpPr/>
      </xdr:nvCxnSpPr>
      <xdr:spPr>
        <a:xfrm flipV="1">
          <a:off x="21323300" y="6970123"/>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71120</xdr:rowOff>
    </xdr:from>
    <xdr:to>
      <xdr:col>107</xdr:col>
      <xdr:colOff>101600</xdr:colOff>
      <xdr:row>41</xdr:row>
      <xdr:rowOff>1270</xdr:rowOff>
    </xdr:to>
    <xdr:sp macro="" textlink="">
      <xdr:nvSpPr>
        <xdr:cNvPr id="488" name="楕円 487">
          <a:extLst>
            <a:ext uri="{FF2B5EF4-FFF2-40B4-BE49-F238E27FC236}">
              <a16:creationId xmlns:a16="http://schemas.microsoft.com/office/drawing/2014/main" id="{AED48D8A-9899-4E63-9885-921D13D8EB74}"/>
            </a:ext>
          </a:extLst>
        </xdr:cNvPr>
        <xdr:cNvSpPr/>
      </xdr:nvSpPr>
      <xdr:spPr>
        <a:xfrm>
          <a:off x="20383500" y="692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115388</xdr:rowOff>
    </xdr:from>
    <xdr:to>
      <xdr:col>111</xdr:col>
      <xdr:colOff>177800</xdr:colOff>
      <xdr:row>40</xdr:row>
      <xdr:rowOff>121920</xdr:rowOff>
    </xdr:to>
    <xdr:cxnSp macro="">
      <xdr:nvCxnSpPr>
        <xdr:cNvPr id="489" name="直線コネクタ 488">
          <a:extLst>
            <a:ext uri="{FF2B5EF4-FFF2-40B4-BE49-F238E27FC236}">
              <a16:creationId xmlns:a16="http://schemas.microsoft.com/office/drawing/2014/main" id="{F46F525A-6FC4-4EB8-B4BF-C3A2EC5E8624}"/>
            </a:ext>
          </a:extLst>
        </xdr:cNvPr>
        <xdr:cNvCxnSpPr/>
      </xdr:nvCxnSpPr>
      <xdr:spPr>
        <a:xfrm flipV="1">
          <a:off x="20434300" y="6973388"/>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77651</xdr:rowOff>
    </xdr:from>
    <xdr:to>
      <xdr:col>102</xdr:col>
      <xdr:colOff>165100</xdr:colOff>
      <xdr:row>41</xdr:row>
      <xdr:rowOff>7801</xdr:rowOff>
    </xdr:to>
    <xdr:sp macro="" textlink="">
      <xdr:nvSpPr>
        <xdr:cNvPr id="490" name="楕円 489">
          <a:extLst>
            <a:ext uri="{FF2B5EF4-FFF2-40B4-BE49-F238E27FC236}">
              <a16:creationId xmlns:a16="http://schemas.microsoft.com/office/drawing/2014/main" id="{C7778B5B-E9A1-4AF1-8B33-864C64A6DC76}"/>
            </a:ext>
          </a:extLst>
        </xdr:cNvPr>
        <xdr:cNvSpPr/>
      </xdr:nvSpPr>
      <xdr:spPr>
        <a:xfrm>
          <a:off x="19494500" y="6935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121920</xdr:rowOff>
    </xdr:from>
    <xdr:to>
      <xdr:col>107</xdr:col>
      <xdr:colOff>50800</xdr:colOff>
      <xdr:row>40</xdr:row>
      <xdr:rowOff>128451</xdr:rowOff>
    </xdr:to>
    <xdr:cxnSp macro="">
      <xdr:nvCxnSpPr>
        <xdr:cNvPr id="491" name="直線コネクタ 490">
          <a:extLst>
            <a:ext uri="{FF2B5EF4-FFF2-40B4-BE49-F238E27FC236}">
              <a16:creationId xmlns:a16="http://schemas.microsoft.com/office/drawing/2014/main" id="{F056907C-0D1C-4234-8DD5-599EBACBE233}"/>
            </a:ext>
          </a:extLst>
        </xdr:cNvPr>
        <xdr:cNvCxnSpPr/>
      </xdr:nvCxnSpPr>
      <xdr:spPr>
        <a:xfrm flipV="1">
          <a:off x="19545300" y="6979920"/>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84183</xdr:rowOff>
    </xdr:from>
    <xdr:to>
      <xdr:col>98</xdr:col>
      <xdr:colOff>38100</xdr:colOff>
      <xdr:row>41</xdr:row>
      <xdr:rowOff>14333</xdr:rowOff>
    </xdr:to>
    <xdr:sp macro="" textlink="">
      <xdr:nvSpPr>
        <xdr:cNvPr id="492" name="楕円 491">
          <a:extLst>
            <a:ext uri="{FF2B5EF4-FFF2-40B4-BE49-F238E27FC236}">
              <a16:creationId xmlns:a16="http://schemas.microsoft.com/office/drawing/2014/main" id="{6EEB8D65-3B38-4F74-AF0D-314F89C19234}"/>
            </a:ext>
          </a:extLst>
        </xdr:cNvPr>
        <xdr:cNvSpPr/>
      </xdr:nvSpPr>
      <xdr:spPr>
        <a:xfrm>
          <a:off x="18605500" y="6942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128451</xdr:rowOff>
    </xdr:from>
    <xdr:to>
      <xdr:col>102</xdr:col>
      <xdr:colOff>114300</xdr:colOff>
      <xdr:row>40</xdr:row>
      <xdr:rowOff>134983</xdr:rowOff>
    </xdr:to>
    <xdr:cxnSp macro="">
      <xdr:nvCxnSpPr>
        <xdr:cNvPr id="493" name="直線コネクタ 492">
          <a:extLst>
            <a:ext uri="{FF2B5EF4-FFF2-40B4-BE49-F238E27FC236}">
              <a16:creationId xmlns:a16="http://schemas.microsoft.com/office/drawing/2014/main" id="{CB26518F-D0A9-4EDD-A7DD-DD88FEA7E690}"/>
            </a:ext>
          </a:extLst>
        </xdr:cNvPr>
        <xdr:cNvCxnSpPr/>
      </xdr:nvCxnSpPr>
      <xdr:spPr>
        <a:xfrm flipV="1">
          <a:off x="18656300" y="6986451"/>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35</xdr:row>
      <xdr:rowOff>138628</xdr:rowOff>
    </xdr:from>
    <xdr:ext cx="469744" cy="259045"/>
    <xdr:sp macro="" textlink="">
      <xdr:nvSpPr>
        <xdr:cNvPr id="494" name="n_1aveValue【認定こども園・幼稚園・保育所】&#10;一人当たり面積">
          <a:extLst>
            <a:ext uri="{FF2B5EF4-FFF2-40B4-BE49-F238E27FC236}">
              <a16:creationId xmlns:a16="http://schemas.microsoft.com/office/drawing/2014/main" id="{80A82455-FF70-4B68-B92B-4741E6FDB6B7}"/>
            </a:ext>
          </a:extLst>
        </xdr:cNvPr>
        <xdr:cNvSpPr txBox="1"/>
      </xdr:nvSpPr>
      <xdr:spPr>
        <a:xfrm>
          <a:off x="21075727" y="6139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151691</xdr:rowOff>
    </xdr:from>
    <xdr:ext cx="469744" cy="259045"/>
    <xdr:sp macro="" textlink="">
      <xdr:nvSpPr>
        <xdr:cNvPr id="495" name="n_2aveValue【認定こども園・幼稚園・保育所】&#10;一人当たり面積">
          <a:extLst>
            <a:ext uri="{FF2B5EF4-FFF2-40B4-BE49-F238E27FC236}">
              <a16:creationId xmlns:a16="http://schemas.microsoft.com/office/drawing/2014/main" id="{795BABB5-9A19-4BE3-B9DF-54AC76C3BDBC}"/>
            </a:ext>
          </a:extLst>
        </xdr:cNvPr>
        <xdr:cNvSpPr txBox="1"/>
      </xdr:nvSpPr>
      <xdr:spPr>
        <a:xfrm>
          <a:off x="20199427" y="6152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138628</xdr:rowOff>
    </xdr:from>
    <xdr:ext cx="469744" cy="259045"/>
    <xdr:sp macro="" textlink="">
      <xdr:nvSpPr>
        <xdr:cNvPr id="496" name="n_3aveValue【認定こども園・幼稚園・保育所】&#10;一人当たり面積">
          <a:extLst>
            <a:ext uri="{FF2B5EF4-FFF2-40B4-BE49-F238E27FC236}">
              <a16:creationId xmlns:a16="http://schemas.microsoft.com/office/drawing/2014/main" id="{08B75A8E-AB4D-4DAA-9465-EB241594013E}"/>
            </a:ext>
          </a:extLst>
        </xdr:cNvPr>
        <xdr:cNvSpPr txBox="1"/>
      </xdr:nvSpPr>
      <xdr:spPr>
        <a:xfrm>
          <a:off x="19310427" y="6139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102705</xdr:rowOff>
    </xdr:from>
    <xdr:ext cx="469744" cy="259045"/>
    <xdr:sp macro="" textlink="">
      <xdr:nvSpPr>
        <xdr:cNvPr id="497" name="n_4aveValue【認定こども園・幼稚園・保育所】&#10;一人当たり面積">
          <a:extLst>
            <a:ext uri="{FF2B5EF4-FFF2-40B4-BE49-F238E27FC236}">
              <a16:creationId xmlns:a16="http://schemas.microsoft.com/office/drawing/2014/main" id="{D7B7E844-F473-487C-A018-E74683647FCC}"/>
            </a:ext>
          </a:extLst>
        </xdr:cNvPr>
        <xdr:cNvSpPr txBox="1"/>
      </xdr:nvSpPr>
      <xdr:spPr>
        <a:xfrm>
          <a:off x="18421427" y="6103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157315</xdr:rowOff>
    </xdr:from>
    <xdr:ext cx="469744" cy="259045"/>
    <xdr:sp macro="" textlink="">
      <xdr:nvSpPr>
        <xdr:cNvPr id="498" name="n_1mainValue【認定こども園・幼稚園・保育所】&#10;一人当たり面積">
          <a:extLst>
            <a:ext uri="{FF2B5EF4-FFF2-40B4-BE49-F238E27FC236}">
              <a16:creationId xmlns:a16="http://schemas.microsoft.com/office/drawing/2014/main" id="{A6B0F485-B7DA-4F1F-9730-CF387EC26E30}"/>
            </a:ext>
          </a:extLst>
        </xdr:cNvPr>
        <xdr:cNvSpPr txBox="1"/>
      </xdr:nvSpPr>
      <xdr:spPr>
        <a:xfrm>
          <a:off x="21075727" y="7015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163847</xdr:rowOff>
    </xdr:from>
    <xdr:ext cx="469744" cy="259045"/>
    <xdr:sp macro="" textlink="">
      <xdr:nvSpPr>
        <xdr:cNvPr id="499" name="n_2mainValue【認定こども園・幼稚園・保育所】&#10;一人当たり面積">
          <a:extLst>
            <a:ext uri="{FF2B5EF4-FFF2-40B4-BE49-F238E27FC236}">
              <a16:creationId xmlns:a16="http://schemas.microsoft.com/office/drawing/2014/main" id="{FD731885-47EB-4289-8E26-CAB75089D3E6}"/>
            </a:ext>
          </a:extLst>
        </xdr:cNvPr>
        <xdr:cNvSpPr txBox="1"/>
      </xdr:nvSpPr>
      <xdr:spPr>
        <a:xfrm>
          <a:off x="20199427" y="702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170378</xdr:rowOff>
    </xdr:from>
    <xdr:ext cx="469744" cy="259045"/>
    <xdr:sp macro="" textlink="">
      <xdr:nvSpPr>
        <xdr:cNvPr id="500" name="n_3mainValue【認定こども園・幼稚園・保育所】&#10;一人当たり面積">
          <a:extLst>
            <a:ext uri="{FF2B5EF4-FFF2-40B4-BE49-F238E27FC236}">
              <a16:creationId xmlns:a16="http://schemas.microsoft.com/office/drawing/2014/main" id="{EE30D17E-A8BC-4343-9FC0-40378F03A670}"/>
            </a:ext>
          </a:extLst>
        </xdr:cNvPr>
        <xdr:cNvSpPr txBox="1"/>
      </xdr:nvSpPr>
      <xdr:spPr>
        <a:xfrm>
          <a:off x="19310427" y="7028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5460</xdr:rowOff>
    </xdr:from>
    <xdr:ext cx="469744" cy="259045"/>
    <xdr:sp macro="" textlink="">
      <xdr:nvSpPr>
        <xdr:cNvPr id="501" name="n_4mainValue【認定こども園・幼稚園・保育所】&#10;一人当たり面積">
          <a:extLst>
            <a:ext uri="{FF2B5EF4-FFF2-40B4-BE49-F238E27FC236}">
              <a16:creationId xmlns:a16="http://schemas.microsoft.com/office/drawing/2014/main" id="{B7F582F8-B02D-4580-9FD2-334B96D815ED}"/>
            </a:ext>
          </a:extLst>
        </xdr:cNvPr>
        <xdr:cNvSpPr txBox="1"/>
      </xdr:nvSpPr>
      <xdr:spPr>
        <a:xfrm>
          <a:off x="18421427" y="7034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2" name="正方形/長方形 501">
          <a:extLst>
            <a:ext uri="{FF2B5EF4-FFF2-40B4-BE49-F238E27FC236}">
              <a16:creationId xmlns:a16="http://schemas.microsoft.com/office/drawing/2014/main" id="{BC93358D-099F-4C04-9174-1194340B295C}"/>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3" name="正方形/長方形 502">
          <a:extLst>
            <a:ext uri="{FF2B5EF4-FFF2-40B4-BE49-F238E27FC236}">
              <a16:creationId xmlns:a16="http://schemas.microsoft.com/office/drawing/2014/main" id="{7885B9AA-379F-4F9E-ACDD-846FEE568EE6}"/>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4" name="正方形/長方形 503">
          <a:extLst>
            <a:ext uri="{FF2B5EF4-FFF2-40B4-BE49-F238E27FC236}">
              <a16:creationId xmlns:a16="http://schemas.microsoft.com/office/drawing/2014/main" id="{75601F3B-8DC7-4FC9-8156-BD3B3075CB34}"/>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5" name="正方形/長方形 504">
          <a:extLst>
            <a:ext uri="{FF2B5EF4-FFF2-40B4-BE49-F238E27FC236}">
              <a16:creationId xmlns:a16="http://schemas.microsoft.com/office/drawing/2014/main" id="{134501C0-D2E2-4D7C-905F-5D543C5BF226}"/>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6" name="正方形/長方形 505">
          <a:extLst>
            <a:ext uri="{FF2B5EF4-FFF2-40B4-BE49-F238E27FC236}">
              <a16:creationId xmlns:a16="http://schemas.microsoft.com/office/drawing/2014/main" id="{4F6B4D55-85ED-4D77-A5EB-29304A5ABB34}"/>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7" name="正方形/長方形 506">
          <a:extLst>
            <a:ext uri="{FF2B5EF4-FFF2-40B4-BE49-F238E27FC236}">
              <a16:creationId xmlns:a16="http://schemas.microsoft.com/office/drawing/2014/main" id="{3339649A-49C6-4488-BB1D-2993875C2B9C}"/>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8" name="正方形/長方形 507">
          <a:extLst>
            <a:ext uri="{FF2B5EF4-FFF2-40B4-BE49-F238E27FC236}">
              <a16:creationId xmlns:a16="http://schemas.microsoft.com/office/drawing/2014/main" id="{141DF1EA-979C-4F56-AB44-727423D4513D}"/>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9" name="正方形/長方形 508">
          <a:extLst>
            <a:ext uri="{FF2B5EF4-FFF2-40B4-BE49-F238E27FC236}">
              <a16:creationId xmlns:a16="http://schemas.microsoft.com/office/drawing/2014/main" id="{93DE9F17-F84C-48BC-93F4-12A8FA7BF6EF}"/>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0" name="テキスト ボックス 509">
          <a:extLst>
            <a:ext uri="{FF2B5EF4-FFF2-40B4-BE49-F238E27FC236}">
              <a16:creationId xmlns:a16="http://schemas.microsoft.com/office/drawing/2014/main" id="{A5E6DC19-42B3-492F-A24C-5B9F614402F5}"/>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1" name="直線コネクタ 510">
          <a:extLst>
            <a:ext uri="{FF2B5EF4-FFF2-40B4-BE49-F238E27FC236}">
              <a16:creationId xmlns:a16="http://schemas.microsoft.com/office/drawing/2014/main" id="{B64E5B44-87DF-4311-8841-15434EDD4542}"/>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512" name="テキスト ボックス 511">
          <a:extLst>
            <a:ext uri="{FF2B5EF4-FFF2-40B4-BE49-F238E27FC236}">
              <a16:creationId xmlns:a16="http://schemas.microsoft.com/office/drawing/2014/main" id="{61A01B8E-49FA-4EFC-8F4B-9E8C6F0C81B4}"/>
            </a:ext>
          </a:extLst>
        </xdr:cNvPr>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3" name="直線コネクタ 512">
          <a:extLst>
            <a:ext uri="{FF2B5EF4-FFF2-40B4-BE49-F238E27FC236}">
              <a16:creationId xmlns:a16="http://schemas.microsoft.com/office/drawing/2014/main" id="{9ABADAE9-0607-41D1-80E4-20003F10C195}"/>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514" name="テキスト ボックス 513">
          <a:extLst>
            <a:ext uri="{FF2B5EF4-FFF2-40B4-BE49-F238E27FC236}">
              <a16:creationId xmlns:a16="http://schemas.microsoft.com/office/drawing/2014/main" id="{1C43D4C0-DA44-4613-9A6F-9FAA31BD2233}"/>
            </a:ext>
          </a:extLst>
        </xdr:cNvPr>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5" name="直線コネクタ 514">
          <a:extLst>
            <a:ext uri="{FF2B5EF4-FFF2-40B4-BE49-F238E27FC236}">
              <a16:creationId xmlns:a16="http://schemas.microsoft.com/office/drawing/2014/main" id="{26F874C8-725F-446C-B2EC-7FF2EACB4EDC}"/>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6" name="テキスト ボックス 515">
          <a:extLst>
            <a:ext uri="{FF2B5EF4-FFF2-40B4-BE49-F238E27FC236}">
              <a16:creationId xmlns:a16="http://schemas.microsoft.com/office/drawing/2014/main" id="{D66199EF-911D-4A09-B5CD-D411D936ADAE}"/>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7" name="直線コネクタ 516">
          <a:extLst>
            <a:ext uri="{FF2B5EF4-FFF2-40B4-BE49-F238E27FC236}">
              <a16:creationId xmlns:a16="http://schemas.microsoft.com/office/drawing/2014/main" id="{0C8155E2-02DF-42A0-8AFB-9F976A9C33D8}"/>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18" name="テキスト ボックス 517">
          <a:extLst>
            <a:ext uri="{FF2B5EF4-FFF2-40B4-BE49-F238E27FC236}">
              <a16:creationId xmlns:a16="http://schemas.microsoft.com/office/drawing/2014/main" id="{C9F58107-F879-4543-B5FD-18F76B6596D0}"/>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19" name="直線コネクタ 518">
          <a:extLst>
            <a:ext uri="{FF2B5EF4-FFF2-40B4-BE49-F238E27FC236}">
              <a16:creationId xmlns:a16="http://schemas.microsoft.com/office/drawing/2014/main" id="{1EF1ED20-83C3-4A6F-8C9A-7889554D5839}"/>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0" name="テキスト ボックス 519">
          <a:extLst>
            <a:ext uri="{FF2B5EF4-FFF2-40B4-BE49-F238E27FC236}">
              <a16:creationId xmlns:a16="http://schemas.microsoft.com/office/drawing/2014/main" id="{0D437475-2E5F-4183-A9C8-39CD0C85BE66}"/>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1" name="直線コネクタ 520">
          <a:extLst>
            <a:ext uri="{FF2B5EF4-FFF2-40B4-BE49-F238E27FC236}">
              <a16:creationId xmlns:a16="http://schemas.microsoft.com/office/drawing/2014/main" id="{609ED834-72A5-4531-9BE1-72BAF22A2E85}"/>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2" name="テキスト ボックス 521">
          <a:extLst>
            <a:ext uri="{FF2B5EF4-FFF2-40B4-BE49-F238E27FC236}">
              <a16:creationId xmlns:a16="http://schemas.microsoft.com/office/drawing/2014/main" id="{DB6411B2-4059-4D65-ACE8-F00AABAAB2B9}"/>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3" name="【学校施設】&#10;有形固定資産減価償却率グラフ枠">
          <a:extLst>
            <a:ext uri="{FF2B5EF4-FFF2-40B4-BE49-F238E27FC236}">
              <a16:creationId xmlns:a16="http://schemas.microsoft.com/office/drawing/2014/main" id="{F5DC78AE-35DB-4998-B9A2-2B8B9D4ADE45}"/>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89154</xdr:rowOff>
    </xdr:from>
    <xdr:to>
      <xdr:col>85</xdr:col>
      <xdr:colOff>126364</xdr:colOff>
      <xdr:row>64</xdr:row>
      <xdr:rowOff>50292</xdr:rowOff>
    </xdr:to>
    <xdr:cxnSp macro="">
      <xdr:nvCxnSpPr>
        <xdr:cNvPr id="524" name="直線コネクタ 523">
          <a:extLst>
            <a:ext uri="{FF2B5EF4-FFF2-40B4-BE49-F238E27FC236}">
              <a16:creationId xmlns:a16="http://schemas.microsoft.com/office/drawing/2014/main" id="{54BB1F82-DBC9-43E4-8B2F-0325B032303C}"/>
            </a:ext>
          </a:extLst>
        </xdr:cNvPr>
        <xdr:cNvCxnSpPr/>
      </xdr:nvCxnSpPr>
      <xdr:spPr>
        <a:xfrm flipV="1">
          <a:off x="16318864" y="9518904"/>
          <a:ext cx="0" cy="15041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54119</xdr:rowOff>
    </xdr:from>
    <xdr:ext cx="405111" cy="259045"/>
    <xdr:sp macro="" textlink="">
      <xdr:nvSpPr>
        <xdr:cNvPr id="525" name="【学校施設】&#10;有形固定資産減価償却率最小値テキスト">
          <a:extLst>
            <a:ext uri="{FF2B5EF4-FFF2-40B4-BE49-F238E27FC236}">
              <a16:creationId xmlns:a16="http://schemas.microsoft.com/office/drawing/2014/main" id="{65F4B52E-CBC1-45CD-A90B-C7C9A21F7905}"/>
            </a:ext>
          </a:extLst>
        </xdr:cNvPr>
        <xdr:cNvSpPr txBox="1"/>
      </xdr:nvSpPr>
      <xdr:spPr>
        <a:xfrm>
          <a:off x="16357600" y="11026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50292</xdr:rowOff>
    </xdr:from>
    <xdr:to>
      <xdr:col>86</xdr:col>
      <xdr:colOff>25400</xdr:colOff>
      <xdr:row>64</xdr:row>
      <xdr:rowOff>50292</xdr:rowOff>
    </xdr:to>
    <xdr:cxnSp macro="">
      <xdr:nvCxnSpPr>
        <xdr:cNvPr id="526" name="直線コネクタ 525">
          <a:extLst>
            <a:ext uri="{FF2B5EF4-FFF2-40B4-BE49-F238E27FC236}">
              <a16:creationId xmlns:a16="http://schemas.microsoft.com/office/drawing/2014/main" id="{8BF31AA9-5005-4EC3-8A55-DB3A44155C11}"/>
            </a:ext>
          </a:extLst>
        </xdr:cNvPr>
        <xdr:cNvCxnSpPr/>
      </xdr:nvCxnSpPr>
      <xdr:spPr>
        <a:xfrm>
          <a:off x="16230600" y="11023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35831</xdr:rowOff>
    </xdr:from>
    <xdr:ext cx="405111" cy="259045"/>
    <xdr:sp macro="" textlink="">
      <xdr:nvSpPr>
        <xdr:cNvPr id="527" name="【学校施設】&#10;有形固定資産減価償却率最大値テキスト">
          <a:extLst>
            <a:ext uri="{FF2B5EF4-FFF2-40B4-BE49-F238E27FC236}">
              <a16:creationId xmlns:a16="http://schemas.microsoft.com/office/drawing/2014/main" id="{9FEDAEDD-41F6-4365-811E-C621FA7F6DB2}"/>
            </a:ext>
          </a:extLst>
        </xdr:cNvPr>
        <xdr:cNvSpPr txBox="1"/>
      </xdr:nvSpPr>
      <xdr:spPr>
        <a:xfrm>
          <a:off x="16357600" y="9294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89154</xdr:rowOff>
    </xdr:from>
    <xdr:to>
      <xdr:col>86</xdr:col>
      <xdr:colOff>25400</xdr:colOff>
      <xdr:row>55</xdr:row>
      <xdr:rowOff>89154</xdr:rowOff>
    </xdr:to>
    <xdr:cxnSp macro="">
      <xdr:nvCxnSpPr>
        <xdr:cNvPr id="528" name="直線コネクタ 527">
          <a:extLst>
            <a:ext uri="{FF2B5EF4-FFF2-40B4-BE49-F238E27FC236}">
              <a16:creationId xmlns:a16="http://schemas.microsoft.com/office/drawing/2014/main" id="{30B6277B-85D1-43A5-828A-955B3D573589}"/>
            </a:ext>
          </a:extLst>
        </xdr:cNvPr>
        <xdr:cNvCxnSpPr/>
      </xdr:nvCxnSpPr>
      <xdr:spPr>
        <a:xfrm>
          <a:off x="16230600" y="9518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61</xdr:row>
      <xdr:rowOff>3065</xdr:rowOff>
    </xdr:from>
    <xdr:ext cx="405111" cy="259045"/>
    <xdr:sp macro="" textlink="">
      <xdr:nvSpPr>
        <xdr:cNvPr id="529" name="【学校施設】&#10;有形固定資産減価償却率平均値テキスト">
          <a:extLst>
            <a:ext uri="{FF2B5EF4-FFF2-40B4-BE49-F238E27FC236}">
              <a16:creationId xmlns:a16="http://schemas.microsoft.com/office/drawing/2014/main" id="{0E15A110-969A-4A4E-BEA1-B037F10737CE}"/>
            </a:ext>
          </a:extLst>
        </xdr:cNvPr>
        <xdr:cNvSpPr txBox="1"/>
      </xdr:nvSpPr>
      <xdr:spPr>
        <a:xfrm>
          <a:off x="16357600" y="104615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24638</xdr:rowOff>
    </xdr:from>
    <xdr:to>
      <xdr:col>85</xdr:col>
      <xdr:colOff>177800</xdr:colOff>
      <xdr:row>61</xdr:row>
      <xdr:rowOff>126238</xdr:rowOff>
    </xdr:to>
    <xdr:sp macro="" textlink="">
      <xdr:nvSpPr>
        <xdr:cNvPr id="530" name="フローチャート: 判断 529">
          <a:extLst>
            <a:ext uri="{FF2B5EF4-FFF2-40B4-BE49-F238E27FC236}">
              <a16:creationId xmlns:a16="http://schemas.microsoft.com/office/drawing/2014/main" id="{E2B04468-C001-4EE4-844B-C102D6BFBA93}"/>
            </a:ext>
          </a:extLst>
        </xdr:cNvPr>
        <xdr:cNvSpPr/>
      </xdr:nvSpPr>
      <xdr:spPr>
        <a:xfrm>
          <a:off x="16268700" y="1048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6350</xdr:rowOff>
    </xdr:from>
    <xdr:to>
      <xdr:col>81</xdr:col>
      <xdr:colOff>101600</xdr:colOff>
      <xdr:row>61</xdr:row>
      <xdr:rowOff>107950</xdr:rowOff>
    </xdr:to>
    <xdr:sp macro="" textlink="">
      <xdr:nvSpPr>
        <xdr:cNvPr id="531" name="フローチャート: 判断 530">
          <a:extLst>
            <a:ext uri="{FF2B5EF4-FFF2-40B4-BE49-F238E27FC236}">
              <a16:creationId xmlns:a16="http://schemas.microsoft.com/office/drawing/2014/main" id="{7B36476F-A672-4EEE-AFC1-AD790FF77317}"/>
            </a:ext>
          </a:extLst>
        </xdr:cNvPr>
        <xdr:cNvSpPr/>
      </xdr:nvSpPr>
      <xdr:spPr>
        <a:xfrm>
          <a:off x="154305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127508</xdr:rowOff>
    </xdr:from>
    <xdr:to>
      <xdr:col>76</xdr:col>
      <xdr:colOff>165100</xdr:colOff>
      <xdr:row>61</xdr:row>
      <xdr:rowOff>57658</xdr:rowOff>
    </xdr:to>
    <xdr:sp macro="" textlink="">
      <xdr:nvSpPr>
        <xdr:cNvPr id="532" name="フローチャート: 判断 531">
          <a:extLst>
            <a:ext uri="{FF2B5EF4-FFF2-40B4-BE49-F238E27FC236}">
              <a16:creationId xmlns:a16="http://schemas.microsoft.com/office/drawing/2014/main" id="{18AFC660-5C56-4548-9D71-FFC5A5D0795F}"/>
            </a:ext>
          </a:extLst>
        </xdr:cNvPr>
        <xdr:cNvSpPr/>
      </xdr:nvSpPr>
      <xdr:spPr>
        <a:xfrm>
          <a:off x="14541500" y="10414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100076</xdr:rowOff>
    </xdr:from>
    <xdr:to>
      <xdr:col>72</xdr:col>
      <xdr:colOff>38100</xdr:colOff>
      <xdr:row>61</xdr:row>
      <xdr:rowOff>30226</xdr:rowOff>
    </xdr:to>
    <xdr:sp macro="" textlink="">
      <xdr:nvSpPr>
        <xdr:cNvPr id="533" name="フローチャート: 判断 532">
          <a:extLst>
            <a:ext uri="{FF2B5EF4-FFF2-40B4-BE49-F238E27FC236}">
              <a16:creationId xmlns:a16="http://schemas.microsoft.com/office/drawing/2014/main" id="{F247D8AF-8703-42AA-B14B-2D5B1DC1250A}"/>
            </a:ext>
          </a:extLst>
        </xdr:cNvPr>
        <xdr:cNvSpPr/>
      </xdr:nvSpPr>
      <xdr:spPr>
        <a:xfrm>
          <a:off x="13652500" y="10387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22352</xdr:rowOff>
    </xdr:from>
    <xdr:to>
      <xdr:col>67</xdr:col>
      <xdr:colOff>101600</xdr:colOff>
      <xdr:row>60</xdr:row>
      <xdr:rowOff>123952</xdr:rowOff>
    </xdr:to>
    <xdr:sp macro="" textlink="">
      <xdr:nvSpPr>
        <xdr:cNvPr id="534" name="フローチャート: 判断 533">
          <a:extLst>
            <a:ext uri="{FF2B5EF4-FFF2-40B4-BE49-F238E27FC236}">
              <a16:creationId xmlns:a16="http://schemas.microsoft.com/office/drawing/2014/main" id="{4DCAF60C-871E-4B80-904E-2BC552760BA6}"/>
            </a:ext>
          </a:extLst>
        </xdr:cNvPr>
        <xdr:cNvSpPr/>
      </xdr:nvSpPr>
      <xdr:spPr>
        <a:xfrm>
          <a:off x="12763500" y="10309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5" name="テキスト ボックス 534">
          <a:extLst>
            <a:ext uri="{FF2B5EF4-FFF2-40B4-BE49-F238E27FC236}">
              <a16:creationId xmlns:a16="http://schemas.microsoft.com/office/drawing/2014/main" id="{7C815C75-4221-4F7C-9DCC-EA60D73DE7A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6" name="テキスト ボックス 535">
          <a:extLst>
            <a:ext uri="{FF2B5EF4-FFF2-40B4-BE49-F238E27FC236}">
              <a16:creationId xmlns:a16="http://schemas.microsoft.com/office/drawing/2014/main" id="{48F9F033-62EF-4E43-9978-707F04B84FF6}"/>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070291C5-C86F-4520-8B95-090B0313D7C5}"/>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1D5F0804-7FA8-4430-8EB5-C13B03950605}"/>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2BFAB231-F853-46E0-970B-16771779D22E}"/>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20066</xdr:rowOff>
    </xdr:from>
    <xdr:to>
      <xdr:col>85</xdr:col>
      <xdr:colOff>177800</xdr:colOff>
      <xdr:row>59</xdr:row>
      <xdr:rowOff>121666</xdr:rowOff>
    </xdr:to>
    <xdr:sp macro="" textlink="">
      <xdr:nvSpPr>
        <xdr:cNvPr id="540" name="楕円 539">
          <a:extLst>
            <a:ext uri="{FF2B5EF4-FFF2-40B4-BE49-F238E27FC236}">
              <a16:creationId xmlns:a16="http://schemas.microsoft.com/office/drawing/2014/main" id="{F1C41D3D-4CE6-4C13-B97F-48805DAD5957}"/>
            </a:ext>
          </a:extLst>
        </xdr:cNvPr>
        <xdr:cNvSpPr/>
      </xdr:nvSpPr>
      <xdr:spPr>
        <a:xfrm>
          <a:off x="16268700" y="10135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42943</xdr:rowOff>
    </xdr:from>
    <xdr:ext cx="405111" cy="259045"/>
    <xdr:sp macro="" textlink="">
      <xdr:nvSpPr>
        <xdr:cNvPr id="541" name="【学校施設】&#10;有形固定資産減価償却率該当値テキスト">
          <a:extLst>
            <a:ext uri="{FF2B5EF4-FFF2-40B4-BE49-F238E27FC236}">
              <a16:creationId xmlns:a16="http://schemas.microsoft.com/office/drawing/2014/main" id="{EC24DAB1-0268-40E6-82CA-CEE1B0FFC8A6}"/>
            </a:ext>
          </a:extLst>
        </xdr:cNvPr>
        <xdr:cNvSpPr txBox="1"/>
      </xdr:nvSpPr>
      <xdr:spPr>
        <a:xfrm>
          <a:off x="16357600" y="9987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141224</xdr:rowOff>
    </xdr:from>
    <xdr:to>
      <xdr:col>81</xdr:col>
      <xdr:colOff>101600</xdr:colOff>
      <xdr:row>59</xdr:row>
      <xdr:rowOff>71374</xdr:rowOff>
    </xdr:to>
    <xdr:sp macro="" textlink="">
      <xdr:nvSpPr>
        <xdr:cNvPr id="542" name="楕円 541">
          <a:extLst>
            <a:ext uri="{FF2B5EF4-FFF2-40B4-BE49-F238E27FC236}">
              <a16:creationId xmlns:a16="http://schemas.microsoft.com/office/drawing/2014/main" id="{147694E5-07A9-4FF6-BC66-DD9C7762717B}"/>
            </a:ext>
          </a:extLst>
        </xdr:cNvPr>
        <xdr:cNvSpPr/>
      </xdr:nvSpPr>
      <xdr:spPr>
        <a:xfrm>
          <a:off x="15430500" y="10085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20574</xdr:rowOff>
    </xdr:from>
    <xdr:to>
      <xdr:col>85</xdr:col>
      <xdr:colOff>127000</xdr:colOff>
      <xdr:row>59</xdr:row>
      <xdr:rowOff>70866</xdr:rowOff>
    </xdr:to>
    <xdr:cxnSp macro="">
      <xdr:nvCxnSpPr>
        <xdr:cNvPr id="543" name="直線コネクタ 542">
          <a:extLst>
            <a:ext uri="{FF2B5EF4-FFF2-40B4-BE49-F238E27FC236}">
              <a16:creationId xmlns:a16="http://schemas.microsoft.com/office/drawing/2014/main" id="{8CB3E6EA-3545-4137-8670-E9C0864434F4}"/>
            </a:ext>
          </a:extLst>
        </xdr:cNvPr>
        <xdr:cNvCxnSpPr/>
      </xdr:nvCxnSpPr>
      <xdr:spPr>
        <a:xfrm>
          <a:off x="15481300" y="10136124"/>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61214</xdr:rowOff>
    </xdr:from>
    <xdr:to>
      <xdr:col>76</xdr:col>
      <xdr:colOff>165100</xdr:colOff>
      <xdr:row>59</xdr:row>
      <xdr:rowOff>162814</xdr:rowOff>
    </xdr:to>
    <xdr:sp macro="" textlink="">
      <xdr:nvSpPr>
        <xdr:cNvPr id="544" name="楕円 543">
          <a:extLst>
            <a:ext uri="{FF2B5EF4-FFF2-40B4-BE49-F238E27FC236}">
              <a16:creationId xmlns:a16="http://schemas.microsoft.com/office/drawing/2014/main" id="{4D40F61C-FF71-4449-BCFC-E542542A38D3}"/>
            </a:ext>
          </a:extLst>
        </xdr:cNvPr>
        <xdr:cNvSpPr/>
      </xdr:nvSpPr>
      <xdr:spPr>
        <a:xfrm>
          <a:off x="14541500" y="10176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20574</xdr:rowOff>
    </xdr:from>
    <xdr:to>
      <xdr:col>81</xdr:col>
      <xdr:colOff>50800</xdr:colOff>
      <xdr:row>59</xdr:row>
      <xdr:rowOff>112014</xdr:rowOff>
    </xdr:to>
    <xdr:cxnSp macro="">
      <xdr:nvCxnSpPr>
        <xdr:cNvPr id="545" name="直線コネクタ 544">
          <a:extLst>
            <a:ext uri="{FF2B5EF4-FFF2-40B4-BE49-F238E27FC236}">
              <a16:creationId xmlns:a16="http://schemas.microsoft.com/office/drawing/2014/main" id="{1AE7AD5B-5D94-40FB-9E92-29F5131C79F7}"/>
            </a:ext>
          </a:extLst>
        </xdr:cNvPr>
        <xdr:cNvCxnSpPr/>
      </xdr:nvCxnSpPr>
      <xdr:spPr>
        <a:xfrm flipV="1">
          <a:off x="14592300" y="10136124"/>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154940</xdr:rowOff>
    </xdr:from>
    <xdr:to>
      <xdr:col>72</xdr:col>
      <xdr:colOff>38100</xdr:colOff>
      <xdr:row>59</xdr:row>
      <xdr:rowOff>85090</xdr:rowOff>
    </xdr:to>
    <xdr:sp macro="" textlink="">
      <xdr:nvSpPr>
        <xdr:cNvPr id="546" name="楕円 545">
          <a:extLst>
            <a:ext uri="{FF2B5EF4-FFF2-40B4-BE49-F238E27FC236}">
              <a16:creationId xmlns:a16="http://schemas.microsoft.com/office/drawing/2014/main" id="{B26D09CA-5D51-42AD-BAAB-036E951086C3}"/>
            </a:ext>
          </a:extLst>
        </xdr:cNvPr>
        <xdr:cNvSpPr/>
      </xdr:nvSpPr>
      <xdr:spPr>
        <a:xfrm>
          <a:off x="13652500" y="1009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34290</xdr:rowOff>
    </xdr:from>
    <xdr:to>
      <xdr:col>76</xdr:col>
      <xdr:colOff>114300</xdr:colOff>
      <xdr:row>59</xdr:row>
      <xdr:rowOff>112014</xdr:rowOff>
    </xdr:to>
    <xdr:cxnSp macro="">
      <xdr:nvCxnSpPr>
        <xdr:cNvPr id="547" name="直線コネクタ 546">
          <a:extLst>
            <a:ext uri="{FF2B5EF4-FFF2-40B4-BE49-F238E27FC236}">
              <a16:creationId xmlns:a16="http://schemas.microsoft.com/office/drawing/2014/main" id="{CE74E2CC-0E16-4A09-8B23-24FF13C100BD}"/>
            </a:ext>
          </a:extLst>
        </xdr:cNvPr>
        <xdr:cNvCxnSpPr/>
      </xdr:nvCxnSpPr>
      <xdr:spPr>
        <a:xfrm>
          <a:off x="13703300" y="10149840"/>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49784</xdr:rowOff>
    </xdr:from>
    <xdr:to>
      <xdr:col>67</xdr:col>
      <xdr:colOff>101600</xdr:colOff>
      <xdr:row>58</xdr:row>
      <xdr:rowOff>151384</xdr:rowOff>
    </xdr:to>
    <xdr:sp macro="" textlink="">
      <xdr:nvSpPr>
        <xdr:cNvPr id="548" name="楕円 547">
          <a:extLst>
            <a:ext uri="{FF2B5EF4-FFF2-40B4-BE49-F238E27FC236}">
              <a16:creationId xmlns:a16="http://schemas.microsoft.com/office/drawing/2014/main" id="{800E82B9-A9B1-4EFE-944D-480E39E2E831}"/>
            </a:ext>
          </a:extLst>
        </xdr:cNvPr>
        <xdr:cNvSpPr/>
      </xdr:nvSpPr>
      <xdr:spPr>
        <a:xfrm>
          <a:off x="12763500" y="9993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100584</xdr:rowOff>
    </xdr:from>
    <xdr:to>
      <xdr:col>71</xdr:col>
      <xdr:colOff>177800</xdr:colOff>
      <xdr:row>59</xdr:row>
      <xdr:rowOff>34290</xdr:rowOff>
    </xdr:to>
    <xdr:cxnSp macro="">
      <xdr:nvCxnSpPr>
        <xdr:cNvPr id="549" name="直線コネクタ 548">
          <a:extLst>
            <a:ext uri="{FF2B5EF4-FFF2-40B4-BE49-F238E27FC236}">
              <a16:creationId xmlns:a16="http://schemas.microsoft.com/office/drawing/2014/main" id="{CC3A608E-11D1-4D18-A622-35F6297AD273}"/>
            </a:ext>
          </a:extLst>
        </xdr:cNvPr>
        <xdr:cNvCxnSpPr/>
      </xdr:nvCxnSpPr>
      <xdr:spPr>
        <a:xfrm>
          <a:off x="12814300" y="10044684"/>
          <a:ext cx="8890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99077</xdr:rowOff>
    </xdr:from>
    <xdr:ext cx="405111" cy="259045"/>
    <xdr:sp macro="" textlink="">
      <xdr:nvSpPr>
        <xdr:cNvPr id="550" name="n_1aveValue【学校施設】&#10;有形固定資産減価償却率">
          <a:extLst>
            <a:ext uri="{FF2B5EF4-FFF2-40B4-BE49-F238E27FC236}">
              <a16:creationId xmlns:a16="http://schemas.microsoft.com/office/drawing/2014/main" id="{8B3E1035-D324-48E6-8950-218B6F0C012E}"/>
            </a:ext>
          </a:extLst>
        </xdr:cNvPr>
        <xdr:cNvSpPr txBox="1"/>
      </xdr:nvSpPr>
      <xdr:spPr>
        <a:xfrm>
          <a:off x="15266044" y="1055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48785</xdr:rowOff>
    </xdr:from>
    <xdr:ext cx="405111" cy="259045"/>
    <xdr:sp macro="" textlink="">
      <xdr:nvSpPr>
        <xdr:cNvPr id="551" name="n_2aveValue【学校施設】&#10;有形固定資産減価償却率">
          <a:extLst>
            <a:ext uri="{FF2B5EF4-FFF2-40B4-BE49-F238E27FC236}">
              <a16:creationId xmlns:a16="http://schemas.microsoft.com/office/drawing/2014/main" id="{5C2F815C-7FC6-43CD-AA56-77BF0F113DF4}"/>
            </a:ext>
          </a:extLst>
        </xdr:cNvPr>
        <xdr:cNvSpPr txBox="1"/>
      </xdr:nvSpPr>
      <xdr:spPr>
        <a:xfrm>
          <a:off x="14389744" y="10507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21353</xdr:rowOff>
    </xdr:from>
    <xdr:ext cx="405111" cy="259045"/>
    <xdr:sp macro="" textlink="">
      <xdr:nvSpPr>
        <xdr:cNvPr id="552" name="n_3aveValue【学校施設】&#10;有形固定資産減価償却率">
          <a:extLst>
            <a:ext uri="{FF2B5EF4-FFF2-40B4-BE49-F238E27FC236}">
              <a16:creationId xmlns:a16="http://schemas.microsoft.com/office/drawing/2014/main" id="{CFFA361F-1E33-44E1-BE3F-A5E0B835C722}"/>
            </a:ext>
          </a:extLst>
        </xdr:cNvPr>
        <xdr:cNvSpPr txBox="1"/>
      </xdr:nvSpPr>
      <xdr:spPr>
        <a:xfrm>
          <a:off x="13500744" y="10479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115079</xdr:rowOff>
    </xdr:from>
    <xdr:ext cx="405111" cy="259045"/>
    <xdr:sp macro="" textlink="">
      <xdr:nvSpPr>
        <xdr:cNvPr id="553" name="n_4aveValue【学校施設】&#10;有形固定資産減価償却率">
          <a:extLst>
            <a:ext uri="{FF2B5EF4-FFF2-40B4-BE49-F238E27FC236}">
              <a16:creationId xmlns:a16="http://schemas.microsoft.com/office/drawing/2014/main" id="{5880A990-04DE-4BB3-B708-2983E2186DA2}"/>
            </a:ext>
          </a:extLst>
        </xdr:cNvPr>
        <xdr:cNvSpPr txBox="1"/>
      </xdr:nvSpPr>
      <xdr:spPr>
        <a:xfrm>
          <a:off x="12611744" y="10402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87901</xdr:rowOff>
    </xdr:from>
    <xdr:ext cx="405111" cy="259045"/>
    <xdr:sp macro="" textlink="">
      <xdr:nvSpPr>
        <xdr:cNvPr id="554" name="n_1mainValue【学校施設】&#10;有形固定資産減価償却率">
          <a:extLst>
            <a:ext uri="{FF2B5EF4-FFF2-40B4-BE49-F238E27FC236}">
              <a16:creationId xmlns:a16="http://schemas.microsoft.com/office/drawing/2014/main" id="{2D50FE7E-3E00-47E3-9047-858FFCE09EEE}"/>
            </a:ext>
          </a:extLst>
        </xdr:cNvPr>
        <xdr:cNvSpPr txBox="1"/>
      </xdr:nvSpPr>
      <xdr:spPr>
        <a:xfrm>
          <a:off x="15266044" y="9860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7891</xdr:rowOff>
    </xdr:from>
    <xdr:ext cx="405111" cy="259045"/>
    <xdr:sp macro="" textlink="">
      <xdr:nvSpPr>
        <xdr:cNvPr id="555" name="n_2mainValue【学校施設】&#10;有形固定資産減価償却率">
          <a:extLst>
            <a:ext uri="{FF2B5EF4-FFF2-40B4-BE49-F238E27FC236}">
              <a16:creationId xmlns:a16="http://schemas.microsoft.com/office/drawing/2014/main" id="{CAF53007-AB93-489B-976E-9C137F763EDE}"/>
            </a:ext>
          </a:extLst>
        </xdr:cNvPr>
        <xdr:cNvSpPr txBox="1"/>
      </xdr:nvSpPr>
      <xdr:spPr>
        <a:xfrm>
          <a:off x="14389744" y="9951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101617</xdr:rowOff>
    </xdr:from>
    <xdr:ext cx="405111" cy="259045"/>
    <xdr:sp macro="" textlink="">
      <xdr:nvSpPr>
        <xdr:cNvPr id="556" name="n_3mainValue【学校施設】&#10;有形固定資産減価償却率">
          <a:extLst>
            <a:ext uri="{FF2B5EF4-FFF2-40B4-BE49-F238E27FC236}">
              <a16:creationId xmlns:a16="http://schemas.microsoft.com/office/drawing/2014/main" id="{BFC6A48C-AB59-477A-9375-CF6ED1FEFDE4}"/>
            </a:ext>
          </a:extLst>
        </xdr:cNvPr>
        <xdr:cNvSpPr txBox="1"/>
      </xdr:nvSpPr>
      <xdr:spPr>
        <a:xfrm>
          <a:off x="13500744" y="987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167911</xdr:rowOff>
    </xdr:from>
    <xdr:ext cx="405111" cy="259045"/>
    <xdr:sp macro="" textlink="">
      <xdr:nvSpPr>
        <xdr:cNvPr id="557" name="n_4mainValue【学校施設】&#10;有形固定資産減価償却率">
          <a:extLst>
            <a:ext uri="{FF2B5EF4-FFF2-40B4-BE49-F238E27FC236}">
              <a16:creationId xmlns:a16="http://schemas.microsoft.com/office/drawing/2014/main" id="{DD0BB725-CD08-4B6C-8B56-00A962987EB6}"/>
            </a:ext>
          </a:extLst>
        </xdr:cNvPr>
        <xdr:cNvSpPr txBox="1"/>
      </xdr:nvSpPr>
      <xdr:spPr>
        <a:xfrm>
          <a:off x="12611744" y="9769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58" name="正方形/長方形 557">
          <a:extLst>
            <a:ext uri="{FF2B5EF4-FFF2-40B4-BE49-F238E27FC236}">
              <a16:creationId xmlns:a16="http://schemas.microsoft.com/office/drawing/2014/main" id="{387CC1FF-7CAE-4508-812E-87709C7CE3CA}"/>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59" name="正方形/長方形 558">
          <a:extLst>
            <a:ext uri="{FF2B5EF4-FFF2-40B4-BE49-F238E27FC236}">
              <a16:creationId xmlns:a16="http://schemas.microsoft.com/office/drawing/2014/main" id="{66709286-29D4-42F5-B38A-F72129DB083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0" name="正方形/長方形 559">
          <a:extLst>
            <a:ext uri="{FF2B5EF4-FFF2-40B4-BE49-F238E27FC236}">
              <a16:creationId xmlns:a16="http://schemas.microsoft.com/office/drawing/2014/main" id="{908C8805-4FD9-4EF2-8442-EE82039678BE}"/>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1" name="正方形/長方形 560">
          <a:extLst>
            <a:ext uri="{FF2B5EF4-FFF2-40B4-BE49-F238E27FC236}">
              <a16:creationId xmlns:a16="http://schemas.microsoft.com/office/drawing/2014/main" id="{FF48FD8A-410F-473B-B2F7-4A5C14BA1613}"/>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2" name="正方形/長方形 561">
          <a:extLst>
            <a:ext uri="{FF2B5EF4-FFF2-40B4-BE49-F238E27FC236}">
              <a16:creationId xmlns:a16="http://schemas.microsoft.com/office/drawing/2014/main" id="{81ABA719-AF2B-4B17-BFBE-6CAE57F50418}"/>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3" name="正方形/長方形 562">
          <a:extLst>
            <a:ext uri="{FF2B5EF4-FFF2-40B4-BE49-F238E27FC236}">
              <a16:creationId xmlns:a16="http://schemas.microsoft.com/office/drawing/2014/main" id="{F1C5B41F-78CD-4197-AE12-68FFA9E6D6CF}"/>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4" name="正方形/長方形 563">
          <a:extLst>
            <a:ext uri="{FF2B5EF4-FFF2-40B4-BE49-F238E27FC236}">
              <a16:creationId xmlns:a16="http://schemas.microsoft.com/office/drawing/2014/main" id="{B60A99A1-5220-4E38-B6B1-59B5D8C57851}"/>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5" name="正方形/長方形 564">
          <a:extLst>
            <a:ext uri="{FF2B5EF4-FFF2-40B4-BE49-F238E27FC236}">
              <a16:creationId xmlns:a16="http://schemas.microsoft.com/office/drawing/2014/main" id="{E94786B6-650A-41E1-8A2C-742644A89CF9}"/>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6" name="テキスト ボックス 565">
          <a:extLst>
            <a:ext uri="{FF2B5EF4-FFF2-40B4-BE49-F238E27FC236}">
              <a16:creationId xmlns:a16="http://schemas.microsoft.com/office/drawing/2014/main" id="{A11E53C5-173E-4ACC-AB73-7B7D55969DE6}"/>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7" name="直線コネクタ 566">
          <a:extLst>
            <a:ext uri="{FF2B5EF4-FFF2-40B4-BE49-F238E27FC236}">
              <a16:creationId xmlns:a16="http://schemas.microsoft.com/office/drawing/2014/main" id="{392D72A8-B72C-4E7A-B62B-B0B9CEED2192}"/>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68" name="テキスト ボックス 567">
          <a:extLst>
            <a:ext uri="{FF2B5EF4-FFF2-40B4-BE49-F238E27FC236}">
              <a16:creationId xmlns:a16="http://schemas.microsoft.com/office/drawing/2014/main" id="{6FA4719B-5674-4D70-88F7-1ACF4ECA8845}"/>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69" name="直線コネクタ 568">
          <a:extLst>
            <a:ext uri="{FF2B5EF4-FFF2-40B4-BE49-F238E27FC236}">
              <a16:creationId xmlns:a16="http://schemas.microsoft.com/office/drawing/2014/main" id="{AFC7DF5B-E12B-4502-AEAF-6071F2EDD863}"/>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0" name="テキスト ボックス 569">
          <a:extLst>
            <a:ext uri="{FF2B5EF4-FFF2-40B4-BE49-F238E27FC236}">
              <a16:creationId xmlns:a16="http://schemas.microsoft.com/office/drawing/2014/main" id="{34448E44-64B9-40EE-8961-F3A67864FEA6}"/>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1" name="直線コネクタ 570">
          <a:extLst>
            <a:ext uri="{FF2B5EF4-FFF2-40B4-BE49-F238E27FC236}">
              <a16:creationId xmlns:a16="http://schemas.microsoft.com/office/drawing/2014/main" id="{2AA507A9-83A2-4307-8DBE-A0D1F5F607D1}"/>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72" name="テキスト ボックス 571">
          <a:extLst>
            <a:ext uri="{FF2B5EF4-FFF2-40B4-BE49-F238E27FC236}">
              <a16:creationId xmlns:a16="http://schemas.microsoft.com/office/drawing/2014/main" id="{B83BB36C-684A-4D25-BE89-17F0F6FA665B}"/>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73" name="直線コネクタ 572">
          <a:extLst>
            <a:ext uri="{FF2B5EF4-FFF2-40B4-BE49-F238E27FC236}">
              <a16:creationId xmlns:a16="http://schemas.microsoft.com/office/drawing/2014/main" id="{8F9E9245-BF09-459B-AFB8-6C36F4D87688}"/>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74" name="テキスト ボックス 573">
          <a:extLst>
            <a:ext uri="{FF2B5EF4-FFF2-40B4-BE49-F238E27FC236}">
              <a16:creationId xmlns:a16="http://schemas.microsoft.com/office/drawing/2014/main" id="{17A87D08-4334-44CD-9654-9BAE6B4A9EB8}"/>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75" name="直線コネクタ 574">
          <a:extLst>
            <a:ext uri="{FF2B5EF4-FFF2-40B4-BE49-F238E27FC236}">
              <a16:creationId xmlns:a16="http://schemas.microsoft.com/office/drawing/2014/main" id="{25072E70-D88E-4CC9-AE6F-89C52CDEAC1B}"/>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76" name="テキスト ボックス 575">
          <a:extLst>
            <a:ext uri="{FF2B5EF4-FFF2-40B4-BE49-F238E27FC236}">
              <a16:creationId xmlns:a16="http://schemas.microsoft.com/office/drawing/2014/main" id="{96E605D7-026D-497D-88EF-2DE508F6E574}"/>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7" name="直線コネクタ 576">
          <a:extLst>
            <a:ext uri="{FF2B5EF4-FFF2-40B4-BE49-F238E27FC236}">
              <a16:creationId xmlns:a16="http://schemas.microsoft.com/office/drawing/2014/main" id="{D9F1CB44-2772-4847-A6A5-FFC3818C4201}"/>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78" name="テキスト ボックス 577">
          <a:extLst>
            <a:ext uri="{FF2B5EF4-FFF2-40B4-BE49-F238E27FC236}">
              <a16:creationId xmlns:a16="http://schemas.microsoft.com/office/drawing/2014/main" id="{B97F2C04-14F7-4FB2-B252-CB04214A83C4}"/>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79" name="【学校施設】&#10;一人当たり面積グラフ枠">
          <a:extLst>
            <a:ext uri="{FF2B5EF4-FFF2-40B4-BE49-F238E27FC236}">
              <a16:creationId xmlns:a16="http://schemas.microsoft.com/office/drawing/2014/main" id="{17BFA059-0AC2-48CE-B840-1D133C14C997}"/>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131216</xdr:rowOff>
    </xdr:from>
    <xdr:to>
      <xdr:col>116</xdr:col>
      <xdr:colOff>62864</xdr:colOff>
      <xdr:row>64</xdr:row>
      <xdr:rowOff>62179</xdr:rowOff>
    </xdr:to>
    <xdr:cxnSp macro="">
      <xdr:nvCxnSpPr>
        <xdr:cNvPr id="580" name="直線コネクタ 579">
          <a:extLst>
            <a:ext uri="{FF2B5EF4-FFF2-40B4-BE49-F238E27FC236}">
              <a16:creationId xmlns:a16="http://schemas.microsoft.com/office/drawing/2014/main" id="{75EF9F36-3B87-4147-AA2B-EAA7438F2194}"/>
            </a:ext>
          </a:extLst>
        </xdr:cNvPr>
        <xdr:cNvCxnSpPr/>
      </xdr:nvCxnSpPr>
      <xdr:spPr>
        <a:xfrm flipV="1">
          <a:off x="22160864" y="9560966"/>
          <a:ext cx="0" cy="14740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66006</xdr:rowOff>
    </xdr:from>
    <xdr:ext cx="469744" cy="259045"/>
    <xdr:sp macro="" textlink="">
      <xdr:nvSpPr>
        <xdr:cNvPr id="581" name="【学校施設】&#10;一人当たり面積最小値テキスト">
          <a:extLst>
            <a:ext uri="{FF2B5EF4-FFF2-40B4-BE49-F238E27FC236}">
              <a16:creationId xmlns:a16="http://schemas.microsoft.com/office/drawing/2014/main" id="{8A54F4B9-CC30-4293-9EE5-0F5433FCB2DD}"/>
            </a:ext>
          </a:extLst>
        </xdr:cNvPr>
        <xdr:cNvSpPr txBox="1"/>
      </xdr:nvSpPr>
      <xdr:spPr>
        <a:xfrm>
          <a:off x="22199600" y="11038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62179</xdr:rowOff>
    </xdr:from>
    <xdr:to>
      <xdr:col>116</xdr:col>
      <xdr:colOff>152400</xdr:colOff>
      <xdr:row>64</xdr:row>
      <xdr:rowOff>62179</xdr:rowOff>
    </xdr:to>
    <xdr:cxnSp macro="">
      <xdr:nvCxnSpPr>
        <xdr:cNvPr id="582" name="直線コネクタ 581">
          <a:extLst>
            <a:ext uri="{FF2B5EF4-FFF2-40B4-BE49-F238E27FC236}">
              <a16:creationId xmlns:a16="http://schemas.microsoft.com/office/drawing/2014/main" id="{D31973E1-9C13-477B-BBA6-94C67EE1FC98}"/>
            </a:ext>
          </a:extLst>
        </xdr:cNvPr>
        <xdr:cNvCxnSpPr/>
      </xdr:nvCxnSpPr>
      <xdr:spPr>
        <a:xfrm>
          <a:off x="22072600" y="11034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77893</xdr:rowOff>
    </xdr:from>
    <xdr:ext cx="469744" cy="259045"/>
    <xdr:sp macro="" textlink="">
      <xdr:nvSpPr>
        <xdr:cNvPr id="583" name="【学校施設】&#10;一人当たり面積最大値テキスト">
          <a:extLst>
            <a:ext uri="{FF2B5EF4-FFF2-40B4-BE49-F238E27FC236}">
              <a16:creationId xmlns:a16="http://schemas.microsoft.com/office/drawing/2014/main" id="{07FCDD2D-1C6F-4124-A926-E93AA7ECB01B}"/>
            </a:ext>
          </a:extLst>
        </xdr:cNvPr>
        <xdr:cNvSpPr txBox="1"/>
      </xdr:nvSpPr>
      <xdr:spPr>
        <a:xfrm>
          <a:off x="22199600" y="9336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131216</xdr:rowOff>
    </xdr:from>
    <xdr:to>
      <xdr:col>116</xdr:col>
      <xdr:colOff>152400</xdr:colOff>
      <xdr:row>55</xdr:row>
      <xdr:rowOff>131216</xdr:rowOff>
    </xdr:to>
    <xdr:cxnSp macro="">
      <xdr:nvCxnSpPr>
        <xdr:cNvPr id="584" name="直線コネクタ 583">
          <a:extLst>
            <a:ext uri="{FF2B5EF4-FFF2-40B4-BE49-F238E27FC236}">
              <a16:creationId xmlns:a16="http://schemas.microsoft.com/office/drawing/2014/main" id="{FB311F69-AAA0-4D78-8EB0-51508EA37A5A}"/>
            </a:ext>
          </a:extLst>
        </xdr:cNvPr>
        <xdr:cNvCxnSpPr/>
      </xdr:nvCxnSpPr>
      <xdr:spPr>
        <a:xfrm>
          <a:off x="22072600" y="95609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779</xdr:rowOff>
    </xdr:from>
    <xdr:ext cx="469744" cy="259045"/>
    <xdr:sp macro="" textlink="">
      <xdr:nvSpPr>
        <xdr:cNvPr id="585" name="【学校施設】&#10;一人当たり面積平均値テキスト">
          <a:extLst>
            <a:ext uri="{FF2B5EF4-FFF2-40B4-BE49-F238E27FC236}">
              <a16:creationId xmlns:a16="http://schemas.microsoft.com/office/drawing/2014/main" id="{2DB8B456-5B01-4E8B-A9BB-C1036DB6CAFB}"/>
            </a:ext>
          </a:extLst>
        </xdr:cNvPr>
        <xdr:cNvSpPr txBox="1"/>
      </xdr:nvSpPr>
      <xdr:spPr>
        <a:xfrm>
          <a:off x="22199600" y="104592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22352</xdr:rowOff>
    </xdr:from>
    <xdr:to>
      <xdr:col>116</xdr:col>
      <xdr:colOff>114300</xdr:colOff>
      <xdr:row>61</xdr:row>
      <xdr:rowOff>123952</xdr:rowOff>
    </xdr:to>
    <xdr:sp macro="" textlink="">
      <xdr:nvSpPr>
        <xdr:cNvPr id="586" name="フローチャート: 判断 585">
          <a:extLst>
            <a:ext uri="{FF2B5EF4-FFF2-40B4-BE49-F238E27FC236}">
              <a16:creationId xmlns:a16="http://schemas.microsoft.com/office/drawing/2014/main" id="{A12CDFE3-2D19-485C-8F39-AB0791ED8D01}"/>
            </a:ext>
          </a:extLst>
        </xdr:cNvPr>
        <xdr:cNvSpPr/>
      </xdr:nvSpPr>
      <xdr:spPr>
        <a:xfrm>
          <a:off x="22110700" y="1048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38354</xdr:rowOff>
    </xdr:from>
    <xdr:to>
      <xdr:col>112</xdr:col>
      <xdr:colOff>38100</xdr:colOff>
      <xdr:row>61</xdr:row>
      <xdr:rowOff>139954</xdr:rowOff>
    </xdr:to>
    <xdr:sp macro="" textlink="">
      <xdr:nvSpPr>
        <xdr:cNvPr id="587" name="フローチャート: 判断 586">
          <a:extLst>
            <a:ext uri="{FF2B5EF4-FFF2-40B4-BE49-F238E27FC236}">
              <a16:creationId xmlns:a16="http://schemas.microsoft.com/office/drawing/2014/main" id="{4D509E01-178F-4494-A9C0-42BC37B7C71C}"/>
            </a:ext>
          </a:extLst>
        </xdr:cNvPr>
        <xdr:cNvSpPr/>
      </xdr:nvSpPr>
      <xdr:spPr>
        <a:xfrm>
          <a:off x="21272500" y="1049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55270</xdr:rowOff>
    </xdr:from>
    <xdr:to>
      <xdr:col>107</xdr:col>
      <xdr:colOff>101600</xdr:colOff>
      <xdr:row>61</xdr:row>
      <xdr:rowOff>156870</xdr:rowOff>
    </xdr:to>
    <xdr:sp macro="" textlink="">
      <xdr:nvSpPr>
        <xdr:cNvPr id="588" name="フローチャート: 判断 587">
          <a:extLst>
            <a:ext uri="{FF2B5EF4-FFF2-40B4-BE49-F238E27FC236}">
              <a16:creationId xmlns:a16="http://schemas.microsoft.com/office/drawing/2014/main" id="{11A0CB06-45C5-44C6-9A6E-F077A6D03E9E}"/>
            </a:ext>
          </a:extLst>
        </xdr:cNvPr>
        <xdr:cNvSpPr/>
      </xdr:nvSpPr>
      <xdr:spPr>
        <a:xfrm>
          <a:off x="20383500" y="10513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69444</xdr:rowOff>
    </xdr:from>
    <xdr:to>
      <xdr:col>102</xdr:col>
      <xdr:colOff>165100</xdr:colOff>
      <xdr:row>61</xdr:row>
      <xdr:rowOff>171044</xdr:rowOff>
    </xdr:to>
    <xdr:sp macro="" textlink="">
      <xdr:nvSpPr>
        <xdr:cNvPr id="589" name="フローチャート: 判断 588">
          <a:extLst>
            <a:ext uri="{FF2B5EF4-FFF2-40B4-BE49-F238E27FC236}">
              <a16:creationId xmlns:a16="http://schemas.microsoft.com/office/drawing/2014/main" id="{3C7A8B01-F010-42DE-BE37-2965EF8F4091}"/>
            </a:ext>
          </a:extLst>
        </xdr:cNvPr>
        <xdr:cNvSpPr/>
      </xdr:nvSpPr>
      <xdr:spPr>
        <a:xfrm>
          <a:off x="19494500" y="10527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101905</xdr:rowOff>
    </xdr:from>
    <xdr:to>
      <xdr:col>98</xdr:col>
      <xdr:colOff>38100</xdr:colOff>
      <xdr:row>62</xdr:row>
      <xdr:rowOff>32055</xdr:rowOff>
    </xdr:to>
    <xdr:sp macro="" textlink="">
      <xdr:nvSpPr>
        <xdr:cNvPr id="590" name="フローチャート: 判断 589">
          <a:extLst>
            <a:ext uri="{FF2B5EF4-FFF2-40B4-BE49-F238E27FC236}">
              <a16:creationId xmlns:a16="http://schemas.microsoft.com/office/drawing/2014/main" id="{50755854-CE6C-439F-91C8-9095784F3A16}"/>
            </a:ext>
          </a:extLst>
        </xdr:cNvPr>
        <xdr:cNvSpPr/>
      </xdr:nvSpPr>
      <xdr:spPr>
        <a:xfrm>
          <a:off x="18605500" y="10560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1" name="テキスト ボックス 590">
          <a:extLst>
            <a:ext uri="{FF2B5EF4-FFF2-40B4-BE49-F238E27FC236}">
              <a16:creationId xmlns:a16="http://schemas.microsoft.com/office/drawing/2014/main" id="{529C40C0-6127-4F79-B06A-B335BF166A5B}"/>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2" name="テキスト ボックス 591">
          <a:extLst>
            <a:ext uri="{FF2B5EF4-FFF2-40B4-BE49-F238E27FC236}">
              <a16:creationId xmlns:a16="http://schemas.microsoft.com/office/drawing/2014/main" id="{F63BECD9-5C54-4AA9-AF49-4BDF541E2112}"/>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897BC30C-8814-4380-B3F9-65464B5C547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EAA32DE1-4FA5-4A48-AEC1-6916786066BB}"/>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040861DB-935E-45FE-A900-B20520DE89A6}"/>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147625</xdr:rowOff>
    </xdr:from>
    <xdr:to>
      <xdr:col>116</xdr:col>
      <xdr:colOff>114300</xdr:colOff>
      <xdr:row>60</xdr:row>
      <xdr:rowOff>77775</xdr:rowOff>
    </xdr:to>
    <xdr:sp macro="" textlink="">
      <xdr:nvSpPr>
        <xdr:cNvPr id="596" name="楕円 595">
          <a:extLst>
            <a:ext uri="{FF2B5EF4-FFF2-40B4-BE49-F238E27FC236}">
              <a16:creationId xmlns:a16="http://schemas.microsoft.com/office/drawing/2014/main" id="{3C146C8F-1F36-404D-88D1-8CD0F2DB1A1A}"/>
            </a:ext>
          </a:extLst>
        </xdr:cNvPr>
        <xdr:cNvSpPr/>
      </xdr:nvSpPr>
      <xdr:spPr>
        <a:xfrm>
          <a:off x="22110700" y="10263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170502</xdr:rowOff>
    </xdr:from>
    <xdr:ext cx="469744" cy="259045"/>
    <xdr:sp macro="" textlink="">
      <xdr:nvSpPr>
        <xdr:cNvPr id="597" name="【学校施設】&#10;一人当たり面積該当値テキスト">
          <a:extLst>
            <a:ext uri="{FF2B5EF4-FFF2-40B4-BE49-F238E27FC236}">
              <a16:creationId xmlns:a16="http://schemas.microsoft.com/office/drawing/2014/main" id="{DDD6421B-C805-4484-81BD-81940F22690A}"/>
            </a:ext>
          </a:extLst>
        </xdr:cNvPr>
        <xdr:cNvSpPr txBox="1"/>
      </xdr:nvSpPr>
      <xdr:spPr>
        <a:xfrm>
          <a:off x="22199600" y="10114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4521</xdr:rowOff>
    </xdr:from>
    <xdr:to>
      <xdr:col>112</xdr:col>
      <xdr:colOff>38100</xdr:colOff>
      <xdr:row>60</xdr:row>
      <xdr:rowOff>106121</xdr:rowOff>
    </xdr:to>
    <xdr:sp macro="" textlink="">
      <xdr:nvSpPr>
        <xdr:cNvPr id="598" name="楕円 597">
          <a:extLst>
            <a:ext uri="{FF2B5EF4-FFF2-40B4-BE49-F238E27FC236}">
              <a16:creationId xmlns:a16="http://schemas.microsoft.com/office/drawing/2014/main" id="{3152C820-CE76-484D-9E4A-9CDA1E764795}"/>
            </a:ext>
          </a:extLst>
        </xdr:cNvPr>
        <xdr:cNvSpPr/>
      </xdr:nvSpPr>
      <xdr:spPr>
        <a:xfrm>
          <a:off x="21272500" y="10291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26975</xdr:rowOff>
    </xdr:from>
    <xdr:to>
      <xdr:col>116</xdr:col>
      <xdr:colOff>63500</xdr:colOff>
      <xdr:row>60</xdr:row>
      <xdr:rowOff>55321</xdr:rowOff>
    </xdr:to>
    <xdr:cxnSp macro="">
      <xdr:nvCxnSpPr>
        <xdr:cNvPr id="599" name="直線コネクタ 598">
          <a:extLst>
            <a:ext uri="{FF2B5EF4-FFF2-40B4-BE49-F238E27FC236}">
              <a16:creationId xmlns:a16="http://schemas.microsoft.com/office/drawing/2014/main" id="{8E9A7A0E-456B-4CCF-A33C-58B79241959E}"/>
            </a:ext>
          </a:extLst>
        </xdr:cNvPr>
        <xdr:cNvCxnSpPr/>
      </xdr:nvCxnSpPr>
      <xdr:spPr>
        <a:xfrm flipV="1">
          <a:off x="21323300" y="10313975"/>
          <a:ext cx="838200" cy="28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32410</xdr:rowOff>
    </xdr:from>
    <xdr:to>
      <xdr:col>107</xdr:col>
      <xdr:colOff>101600</xdr:colOff>
      <xdr:row>60</xdr:row>
      <xdr:rowOff>134010</xdr:rowOff>
    </xdr:to>
    <xdr:sp macro="" textlink="">
      <xdr:nvSpPr>
        <xdr:cNvPr id="600" name="楕円 599">
          <a:extLst>
            <a:ext uri="{FF2B5EF4-FFF2-40B4-BE49-F238E27FC236}">
              <a16:creationId xmlns:a16="http://schemas.microsoft.com/office/drawing/2014/main" id="{05BF3C22-7BB3-49A7-B8D5-EC5E94C6B7AF}"/>
            </a:ext>
          </a:extLst>
        </xdr:cNvPr>
        <xdr:cNvSpPr/>
      </xdr:nvSpPr>
      <xdr:spPr>
        <a:xfrm>
          <a:off x="20383500" y="10319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55321</xdr:rowOff>
    </xdr:from>
    <xdr:to>
      <xdr:col>111</xdr:col>
      <xdr:colOff>177800</xdr:colOff>
      <xdr:row>60</xdr:row>
      <xdr:rowOff>83210</xdr:rowOff>
    </xdr:to>
    <xdr:cxnSp macro="">
      <xdr:nvCxnSpPr>
        <xdr:cNvPr id="601" name="直線コネクタ 600">
          <a:extLst>
            <a:ext uri="{FF2B5EF4-FFF2-40B4-BE49-F238E27FC236}">
              <a16:creationId xmlns:a16="http://schemas.microsoft.com/office/drawing/2014/main" id="{7530623D-F462-44FC-BF9F-9ED9BAD30E17}"/>
            </a:ext>
          </a:extLst>
        </xdr:cNvPr>
        <xdr:cNvCxnSpPr/>
      </xdr:nvCxnSpPr>
      <xdr:spPr>
        <a:xfrm flipV="1">
          <a:off x="20434300" y="10342321"/>
          <a:ext cx="889000" cy="27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78587</xdr:rowOff>
    </xdr:from>
    <xdr:to>
      <xdr:col>102</xdr:col>
      <xdr:colOff>165100</xdr:colOff>
      <xdr:row>61</xdr:row>
      <xdr:rowOff>8737</xdr:rowOff>
    </xdr:to>
    <xdr:sp macro="" textlink="">
      <xdr:nvSpPr>
        <xdr:cNvPr id="602" name="楕円 601">
          <a:extLst>
            <a:ext uri="{FF2B5EF4-FFF2-40B4-BE49-F238E27FC236}">
              <a16:creationId xmlns:a16="http://schemas.microsoft.com/office/drawing/2014/main" id="{B4EC9584-1888-4440-AA34-848ADBEA318B}"/>
            </a:ext>
          </a:extLst>
        </xdr:cNvPr>
        <xdr:cNvSpPr/>
      </xdr:nvSpPr>
      <xdr:spPr>
        <a:xfrm>
          <a:off x="19494500" y="10365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83210</xdr:rowOff>
    </xdr:from>
    <xdr:to>
      <xdr:col>107</xdr:col>
      <xdr:colOff>50800</xdr:colOff>
      <xdr:row>60</xdr:row>
      <xdr:rowOff>129387</xdr:rowOff>
    </xdr:to>
    <xdr:cxnSp macro="">
      <xdr:nvCxnSpPr>
        <xdr:cNvPr id="603" name="直線コネクタ 602">
          <a:extLst>
            <a:ext uri="{FF2B5EF4-FFF2-40B4-BE49-F238E27FC236}">
              <a16:creationId xmlns:a16="http://schemas.microsoft.com/office/drawing/2014/main" id="{4AB4B9F4-1F6C-4A50-B714-B20CC55DC500}"/>
            </a:ext>
          </a:extLst>
        </xdr:cNvPr>
        <xdr:cNvCxnSpPr/>
      </xdr:nvCxnSpPr>
      <xdr:spPr>
        <a:xfrm flipV="1">
          <a:off x="19545300" y="10370210"/>
          <a:ext cx="889000" cy="46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92761</xdr:rowOff>
    </xdr:from>
    <xdr:to>
      <xdr:col>98</xdr:col>
      <xdr:colOff>38100</xdr:colOff>
      <xdr:row>61</xdr:row>
      <xdr:rowOff>22911</xdr:rowOff>
    </xdr:to>
    <xdr:sp macro="" textlink="">
      <xdr:nvSpPr>
        <xdr:cNvPr id="604" name="楕円 603">
          <a:extLst>
            <a:ext uri="{FF2B5EF4-FFF2-40B4-BE49-F238E27FC236}">
              <a16:creationId xmlns:a16="http://schemas.microsoft.com/office/drawing/2014/main" id="{3DBCDF79-AE2B-46AA-8BAB-3029BC0C334B}"/>
            </a:ext>
          </a:extLst>
        </xdr:cNvPr>
        <xdr:cNvSpPr/>
      </xdr:nvSpPr>
      <xdr:spPr>
        <a:xfrm>
          <a:off x="18605500" y="10379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129387</xdr:rowOff>
    </xdr:from>
    <xdr:to>
      <xdr:col>102</xdr:col>
      <xdr:colOff>114300</xdr:colOff>
      <xdr:row>60</xdr:row>
      <xdr:rowOff>143561</xdr:rowOff>
    </xdr:to>
    <xdr:cxnSp macro="">
      <xdr:nvCxnSpPr>
        <xdr:cNvPr id="605" name="直線コネクタ 604">
          <a:extLst>
            <a:ext uri="{FF2B5EF4-FFF2-40B4-BE49-F238E27FC236}">
              <a16:creationId xmlns:a16="http://schemas.microsoft.com/office/drawing/2014/main" id="{62B40465-9EA8-455B-B834-C9B021E75F7C}"/>
            </a:ext>
          </a:extLst>
        </xdr:cNvPr>
        <xdr:cNvCxnSpPr/>
      </xdr:nvCxnSpPr>
      <xdr:spPr>
        <a:xfrm flipV="1">
          <a:off x="18656300" y="10416387"/>
          <a:ext cx="889000" cy="14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131081</xdr:rowOff>
    </xdr:from>
    <xdr:ext cx="469744" cy="259045"/>
    <xdr:sp macro="" textlink="">
      <xdr:nvSpPr>
        <xdr:cNvPr id="606" name="n_1aveValue【学校施設】&#10;一人当たり面積">
          <a:extLst>
            <a:ext uri="{FF2B5EF4-FFF2-40B4-BE49-F238E27FC236}">
              <a16:creationId xmlns:a16="http://schemas.microsoft.com/office/drawing/2014/main" id="{2DCC1A8F-9DF1-4CAD-9511-2C0C62CF8A7B}"/>
            </a:ext>
          </a:extLst>
        </xdr:cNvPr>
        <xdr:cNvSpPr txBox="1"/>
      </xdr:nvSpPr>
      <xdr:spPr>
        <a:xfrm>
          <a:off x="21075727" y="10589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147997</xdr:rowOff>
    </xdr:from>
    <xdr:ext cx="469744" cy="259045"/>
    <xdr:sp macro="" textlink="">
      <xdr:nvSpPr>
        <xdr:cNvPr id="607" name="n_2aveValue【学校施設】&#10;一人当たり面積">
          <a:extLst>
            <a:ext uri="{FF2B5EF4-FFF2-40B4-BE49-F238E27FC236}">
              <a16:creationId xmlns:a16="http://schemas.microsoft.com/office/drawing/2014/main" id="{2082E005-55DB-4CCC-AD23-730A12465C90}"/>
            </a:ext>
          </a:extLst>
        </xdr:cNvPr>
        <xdr:cNvSpPr txBox="1"/>
      </xdr:nvSpPr>
      <xdr:spPr>
        <a:xfrm>
          <a:off x="20199427" y="10606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162171</xdr:rowOff>
    </xdr:from>
    <xdr:ext cx="469744" cy="259045"/>
    <xdr:sp macro="" textlink="">
      <xdr:nvSpPr>
        <xdr:cNvPr id="608" name="n_3aveValue【学校施設】&#10;一人当たり面積">
          <a:extLst>
            <a:ext uri="{FF2B5EF4-FFF2-40B4-BE49-F238E27FC236}">
              <a16:creationId xmlns:a16="http://schemas.microsoft.com/office/drawing/2014/main" id="{8116D0B6-5EFC-4A8E-B6B9-CA99DE659B87}"/>
            </a:ext>
          </a:extLst>
        </xdr:cNvPr>
        <xdr:cNvSpPr txBox="1"/>
      </xdr:nvSpPr>
      <xdr:spPr>
        <a:xfrm>
          <a:off x="19310427" y="10620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23182</xdr:rowOff>
    </xdr:from>
    <xdr:ext cx="469744" cy="259045"/>
    <xdr:sp macro="" textlink="">
      <xdr:nvSpPr>
        <xdr:cNvPr id="609" name="n_4aveValue【学校施設】&#10;一人当たり面積">
          <a:extLst>
            <a:ext uri="{FF2B5EF4-FFF2-40B4-BE49-F238E27FC236}">
              <a16:creationId xmlns:a16="http://schemas.microsoft.com/office/drawing/2014/main" id="{851EB669-EBAE-48A0-BF83-3A40BC266BA7}"/>
            </a:ext>
          </a:extLst>
        </xdr:cNvPr>
        <xdr:cNvSpPr txBox="1"/>
      </xdr:nvSpPr>
      <xdr:spPr>
        <a:xfrm>
          <a:off x="18421427" y="10653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122648</xdr:rowOff>
    </xdr:from>
    <xdr:ext cx="469744" cy="259045"/>
    <xdr:sp macro="" textlink="">
      <xdr:nvSpPr>
        <xdr:cNvPr id="610" name="n_1mainValue【学校施設】&#10;一人当たり面積">
          <a:extLst>
            <a:ext uri="{FF2B5EF4-FFF2-40B4-BE49-F238E27FC236}">
              <a16:creationId xmlns:a16="http://schemas.microsoft.com/office/drawing/2014/main" id="{9CEA1A0A-3C44-4115-AAD4-47D3BB605700}"/>
            </a:ext>
          </a:extLst>
        </xdr:cNvPr>
        <xdr:cNvSpPr txBox="1"/>
      </xdr:nvSpPr>
      <xdr:spPr>
        <a:xfrm>
          <a:off x="21075727" y="10066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150537</xdr:rowOff>
    </xdr:from>
    <xdr:ext cx="469744" cy="259045"/>
    <xdr:sp macro="" textlink="">
      <xdr:nvSpPr>
        <xdr:cNvPr id="611" name="n_2mainValue【学校施設】&#10;一人当たり面積">
          <a:extLst>
            <a:ext uri="{FF2B5EF4-FFF2-40B4-BE49-F238E27FC236}">
              <a16:creationId xmlns:a16="http://schemas.microsoft.com/office/drawing/2014/main" id="{9575E5CE-CF7D-459E-A595-2CA156147001}"/>
            </a:ext>
          </a:extLst>
        </xdr:cNvPr>
        <xdr:cNvSpPr txBox="1"/>
      </xdr:nvSpPr>
      <xdr:spPr>
        <a:xfrm>
          <a:off x="20199427" y="10094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25264</xdr:rowOff>
    </xdr:from>
    <xdr:ext cx="469744" cy="259045"/>
    <xdr:sp macro="" textlink="">
      <xdr:nvSpPr>
        <xdr:cNvPr id="612" name="n_3mainValue【学校施設】&#10;一人当たり面積">
          <a:extLst>
            <a:ext uri="{FF2B5EF4-FFF2-40B4-BE49-F238E27FC236}">
              <a16:creationId xmlns:a16="http://schemas.microsoft.com/office/drawing/2014/main" id="{7F9BD020-C6F2-4BC4-93E0-7C1A95F83E51}"/>
            </a:ext>
          </a:extLst>
        </xdr:cNvPr>
        <xdr:cNvSpPr txBox="1"/>
      </xdr:nvSpPr>
      <xdr:spPr>
        <a:xfrm>
          <a:off x="19310427" y="10140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39438</xdr:rowOff>
    </xdr:from>
    <xdr:ext cx="469744" cy="259045"/>
    <xdr:sp macro="" textlink="">
      <xdr:nvSpPr>
        <xdr:cNvPr id="613" name="n_4mainValue【学校施設】&#10;一人当たり面積">
          <a:extLst>
            <a:ext uri="{FF2B5EF4-FFF2-40B4-BE49-F238E27FC236}">
              <a16:creationId xmlns:a16="http://schemas.microsoft.com/office/drawing/2014/main" id="{4E626206-AC91-4A4B-AAE2-77D9035ADFF2}"/>
            </a:ext>
          </a:extLst>
        </xdr:cNvPr>
        <xdr:cNvSpPr txBox="1"/>
      </xdr:nvSpPr>
      <xdr:spPr>
        <a:xfrm>
          <a:off x="18421427" y="10154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4" name="正方形/長方形 613">
          <a:extLst>
            <a:ext uri="{FF2B5EF4-FFF2-40B4-BE49-F238E27FC236}">
              <a16:creationId xmlns:a16="http://schemas.microsoft.com/office/drawing/2014/main" id="{3AF789AE-33BA-4174-BB0F-520A2AB122BD}"/>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5" name="正方形/長方形 614">
          <a:extLst>
            <a:ext uri="{FF2B5EF4-FFF2-40B4-BE49-F238E27FC236}">
              <a16:creationId xmlns:a16="http://schemas.microsoft.com/office/drawing/2014/main" id="{1230C9C2-7A0E-4E2B-9197-D41AD915652B}"/>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6" name="正方形/長方形 615">
          <a:extLst>
            <a:ext uri="{FF2B5EF4-FFF2-40B4-BE49-F238E27FC236}">
              <a16:creationId xmlns:a16="http://schemas.microsoft.com/office/drawing/2014/main" id="{1CC01F2A-94A7-4C37-A9DA-2C5D8FC07A23}"/>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7" name="正方形/長方形 616">
          <a:extLst>
            <a:ext uri="{FF2B5EF4-FFF2-40B4-BE49-F238E27FC236}">
              <a16:creationId xmlns:a16="http://schemas.microsoft.com/office/drawing/2014/main" id="{66E39917-C2C5-4F72-BD6A-B2664E20E7B1}"/>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8" name="正方形/長方形 617">
          <a:extLst>
            <a:ext uri="{FF2B5EF4-FFF2-40B4-BE49-F238E27FC236}">
              <a16:creationId xmlns:a16="http://schemas.microsoft.com/office/drawing/2014/main" id="{E64446D2-B5CF-4DD9-8D8D-3CF36C6423A5}"/>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9" name="正方形/長方形 618">
          <a:extLst>
            <a:ext uri="{FF2B5EF4-FFF2-40B4-BE49-F238E27FC236}">
              <a16:creationId xmlns:a16="http://schemas.microsoft.com/office/drawing/2014/main" id="{7471AE2F-D185-4EE4-AE02-79860AF324C6}"/>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0" name="正方形/長方形 619">
          <a:extLst>
            <a:ext uri="{FF2B5EF4-FFF2-40B4-BE49-F238E27FC236}">
              <a16:creationId xmlns:a16="http://schemas.microsoft.com/office/drawing/2014/main" id="{FFC1C22D-57AF-4169-9583-03ADDAF6FD9D}"/>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1" name="正方形/長方形 620">
          <a:extLst>
            <a:ext uri="{FF2B5EF4-FFF2-40B4-BE49-F238E27FC236}">
              <a16:creationId xmlns:a16="http://schemas.microsoft.com/office/drawing/2014/main" id="{90255920-E9DB-4C9F-8C4D-16BFB63C377C}"/>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2" name="テキスト ボックス 621">
          <a:extLst>
            <a:ext uri="{FF2B5EF4-FFF2-40B4-BE49-F238E27FC236}">
              <a16:creationId xmlns:a16="http://schemas.microsoft.com/office/drawing/2014/main" id="{EEB63413-9BA0-474A-9A95-C657B036771D}"/>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3" name="直線コネクタ 622">
          <a:extLst>
            <a:ext uri="{FF2B5EF4-FFF2-40B4-BE49-F238E27FC236}">
              <a16:creationId xmlns:a16="http://schemas.microsoft.com/office/drawing/2014/main" id="{BA33AB8D-A038-4F60-AEC9-3496EB7D7B2E}"/>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4" name="テキスト ボックス 623">
          <a:extLst>
            <a:ext uri="{FF2B5EF4-FFF2-40B4-BE49-F238E27FC236}">
              <a16:creationId xmlns:a16="http://schemas.microsoft.com/office/drawing/2014/main" id="{E7024A3C-909D-4FEA-908B-43725CE7BEFA}"/>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5" name="直線コネクタ 624">
          <a:extLst>
            <a:ext uri="{FF2B5EF4-FFF2-40B4-BE49-F238E27FC236}">
              <a16:creationId xmlns:a16="http://schemas.microsoft.com/office/drawing/2014/main" id="{711B8445-F1DF-4DAC-BDD9-8C46B30D929B}"/>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26" name="テキスト ボックス 625">
          <a:extLst>
            <a:ext uri="{FF2B5EF4-FFF2-40B4-BE49-F238E27FC236}">
              <a16:creationId xmlns:a16="http://schemas.microsoft.com/office/drawing/2014/main" id="{8C34A3A0-3BEE-44D8-A542-C47275A3B9F4}"/>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27" name="直線コネクタ 626">
          <a:extLst>
            <a:ext uri="{FF2B5EF4-FFF2-40B4-BE49-F238E27FC236}">
              <a16:creationId xmlns:a16="http://schemas.microsoft.com/office/drawing/2014/main" id="{2EC83101-7D95-4DA0-AEFF-3938270A6169}"/>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28" name="テキスト ボックス 627">
          <a:extLst>
            <a:ext uri="{FF2B5EF4-FFF2-40B4-BE49-F238E27FC236}">
              <a16:creationId xmlns:a16="http://schemas.microsoft.com/office/drawing/2014/main" id="{E5D0EEE8-6A07-4386-A882-0336266C16C9}"/>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29" name="直線コネクタ 628">
          <a:extLst>
            <a:ext uri="{FF2B5EF4-FFF2-40B4-BE49-F238E27FC236}">
              <a16:creationId xmlns:a16="http://schemas.microsoft.com/office/drawing/2014/main" id="{CA558DA4-A3CC-475B-9F24-13E4C3B1ED55}"/>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0" name="テキスト ボックス 629">
          <a:extLst>
            <a:ext uri="{FF2B5EF4-FFF2-40B4-BE49-F238E27FC236}">
              <a16:creationId xmlns:a16="http://schemas.microsoft.com/office/drawing/2014/main" id="{AD10D01E-8BD1-4D10-9D7A-7F436BA75F64}"/>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1" name="直線コネクタ 630">
          <a:extLst>
            <a:ext uri="{FF2B5EF4-FFF2-40B4-BE49-F238E27FC236}">
              <a16:creationId xmlns:a16="http://schemas.microsoft.com/office/drawing/2014/main" id="{F35CF0D7-BF11-4E7C-89DC-5A10464AF9A1}"/>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2" name="テキスト ボックス 631">
          <a:extLst>
            <a:ext uri="{FF2B5EF4-FFF2-40B4-BE49-F238E27FC236}">
              <a16:creationId xmlns:a16="http://schemas.microsoft.com/office/drawing/2014/main" id="{28A2700A-523F-4513-8ACA-E92431B3D946}"/>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3" name="直線コネクタ 632">
          <a:extLst>
            <a:ext uri="{FF2B5EF4-FFF2-40B4-BE49-F238E27FC236}">
              <a16:creationId xmlns:a16="http://schemas.microsoft.com/office/drawing/2014/main" id="{AECAF5EC-EFF5-432D-A059-011BB4A32D01}"/>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4" name="テキスト ボックス 633">
          <a:extLst>
            <a:ext uri="{FF2B5EF4-FFF2-40B4-BE49-F238E27FC236}">
              <a16:creationId xmlns:a16="http://schemas.microsoft.com/office/drawing/2014/main" id="{3ADDD95F-0AF6-4A01-9C55-C0014BC47B89}"/>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5" name="直線コネクタ 634">
          <a:extLst>
            <a:ext uri="{FF2B5EF4-FFF2-40B4-BE49-F238E27FC236}">
              <a16:creationId xmlns:a16="http://schemas.microsoft.com/office/drawing/2014/main" id="{EC147DCF-DC46-4A9E-A3B8-9AA6D82D3CAD}"/>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36" name="テキスト ボックス 635">
          <a:extLst>
            <a:ext uri="{FF2B5EF4-FFF2-40B4-BE49-F238E27FC236}">
              <a16:creationId xmlns:a16="http://schemas.microsoft.com/office/drawing/2014/main" id="{BDA1E794-C840-402F-828E-6BD97AFEF2E5}"/>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37" name="【児童館】&#10;有形固定資産減価償却率グラフ枠">
          <a:extLst>
            <a:ext uri="{FF2B5EF4-FFF2-40B4-BE49-F238E27FC236}">
              <a16:creationId xmlns:a16="http://schemas.microsoft.com/office/drawing/2014/main" id="{1BDB9BD7-D2F6-464E-A867-E58CBA3BA848}"/>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41911</xdr:rowOff>
    </xdr:from>
    <xdr:to>
      <xdr:col>85</xdr:col>
      <xdr:colOff>126364</xdr:colOff>
      <xdr:row>86</xdr:row>
      <xdr:rowOff>114300</xdr:rowOff>
    </xdr:to>
    <xdr:cxnSp macro="">
      <xdr:nvCxnSpPr>
        <xdr:cNvPr id="638" name="直線コネクタ 637">
          <a:extLst>
            <a:ext uri="{FF2B5EF4-FFF2-40B4-BE49-F238E27FC236}">
              <a16:creationId xmlns:a16="http://schemas.microsoft.com/office/drawing/2014/main" id="{5FECCE99-323E-4BEA-891D-31ECD9E8916F}"/>
            </a:ext>
          </a:extLst>
        </xdr:cNvPr>
        <xdr:cNvCxnSpPr/>
      </xdr:nvCxnSpPr>
      <xdr:spPr>
        <a:xfrm flipV="1">
          <a:off x="16318864" y="13586461"/>
          <a:ext cx="0" cy="12725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39" name="【児童館】&#10;有形固定資産減価償却率最小値テキスト">
          <a:extLst>
            <a:ext uri="{FF2B5EF4-FFF2-40B4-BE49-F238E27FC236}">
              <a16:creationId xmlns:a16="http://schemas.microsoft.com/office/drawing/2014/main" id="{EE705C21-0EFC-4285-8623-38A31C1DC752}"/>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0" name="直線コネクタ 639">
          <a:extLst>
            <a:ext uri="{FF2B5EF4-FFF2-40B4-BE49-F238E27FC236}">
              <a16:creationId xmlns:a16="http://schemas.microsoft.com/office/drawing/2014/main" id="{CAC1B211-8176-408F-81CB-3EB3B9D6CD97}"/>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160038</xdr:rowOff>
    </xdr:from>
    <xdr:ext cx="405111" cy="259045"/>
    <xdr:sp macro="" textlink="">
      <xdr:nvSpPr>
        <xdr:cNvPr id="641" name="【児童館】&#10;有形固定資産減価償却率最大値テキスト">
          <a:extLst>
            <a:ext uri="{FF2B5EF4-FFF2-40B4-BE49-F238E27FC236}">
              <a16:creationId xmlns:a16="http://schemas.microsoft.com/office/drawing/2014/main" id="{CCDBA6CC-0226-4D6B-8DA2-DA94B84B393D}"/>
            </a:ext>
          </a:extLst>
        </xdr:cNvPr>
        <xdr:cNvSpPr txBox="1"/>
      </xdr:nvSpPr>
      <xdr:spPr>
        <a:xfrm>
          <a:off x="16357600" y="13361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41911</xdr:rowOff>
    </xdr:from>
    <xdr:to>
      <xdr:col>86</xdr:col>
      <xdr:colOff>25400</xdr:colOff>
      <xdr:row>79</xdr:row>
      <xdr:rowOff>41911</xdr:rowOff>
    </xdr:to>
    <xdr:cxnSp macro="">
      <xdr:nvCxnSpPr>
        <xdr:cNvPr id="642" name="直線コネクタ 641">
          <a:extLst>
            <a:ext uri="{FF2B5EF4-FFF2-40B4-BE49-F238E27FC236}">
              <a16:creationId xmlns:a16="http://schemas.microsoft.com/office/drawing/2014/main" id="{7BE37DC9-3FEB-4C2B-8E1E-771E3BA7C9A7}"/>
            </a:ext>
          </a:extLst>
        </xdr:cNvPr>
        <xdr:cNvCxnSpPr/>
      </xdr:nvCxnSpPr>
      <xdr:spPr>
        <a:xfrm>
          <a:off x="16230600" y="13586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17797</xdr:rowOff>
    </xdr:from>
    <xdr:ext cx="405111" cy="259045"/>
    <xdr:sp macro="" textlink="">
      <xdr:nvSpPr>
        <xdr:cNvPr id="643" name="【児童館】&#10;有形固定資産減価償却率平均値テキスト">
          <a:extLst>
            <a:ext uri="{FF2B5EF4-FFF2-40B4-BE49-F238E27FC236}">
              <a16:creationId xmlns:a16="http://schemas.microsoft.com/office/drawing/2014/main" id="{81C8658F-F01D-49CD-BBE4-EAA2F5B61EB5}"/>
            </a:ext>
          </a:extLst>
        </xdr:cNvPr>
        <xdr:cNvSpPr txBox="1"/>
      </xdr:nvSpPr>
      <xdr:spPr>
        <a:xfrm>
          <a:off x="16357600" y="140766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166370</xdr:rowOff>
    </xdr:from>
    <xdr:to>
      <xdr:col>85</xdr:col>
      <xdr:colOff>177800</xdr:colOff>
      <xdr:row>83</xdr:row>
      <xdr:rowOff>96520</xdr:rowOff>
    </xdr:to>
    <xdr:sp macro="" textlink="">
      <xdr:nvSpPr>
        <xdr:cNvPr id="644" name="フローチャート: 判断 643">
          <a:extLst>
            <a:ext uri="{FF2B5EF4-FFF2-40B4-BE49-F238E27FC236}">
              <a16:creationId xmlns:a16="http://schemas.microsoft.com/office/drawing/2014/main" id="{FE9667E3-FA2E-45F0-A9D1-7D87B117A3E2}"/>
            </a:ext>
          </a:extLst>
        </xdr:cNvPr>
        <xdr:cNvSpPr/>
      </xdr:nvSpPr>
      <xdr:spPr>
        <a:xfrm>
          <a:off x="16268700" y="1422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168275</xdr:rowOff>
    </xdr:from>
    <xdr:to>
      <xdr:col>81</xdr:col>
      <xdr:colOff>101600</xdr:colOff>
      <xdr:row>84</xdr:row>
      <xdr:rowOff>98425</xdr:rowOff>
    </xdr:to>
    <xdr:sp macro="" textlink="">
      <xdr:nvSpPr>
        <xdr:cNvPr id="645" name="フローチャート: 判断 644">
          <a:extLst>
            <a:ext uri="{FF2B5EF4-FFF2-40B4-BE49-F238E27FC236}">
              <a16:creationId xmlns:a16="http://schemas.microsoft.com/office/drawing/2014/main" id="{32665883-8B6C-40C8-A491-76CBED3B8003}"/>
            </a:ext>
          </a:extLst>
        </xdr:cNvPr>
        <xdr:cNvSpPr/>
      </xdr:nvSpPr>
      <xdr:spPr>
        <a:xfrm>
          <a:off x="15430500" y="14398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130175</xdr:rowOff>
    </xdr:from>
    <xdr:to>
      <xdr:col>76</xdr:col>
      <xdr:colOff>165100</xdr:colOff>
      <xdr:row>84</xdr:row>
      <xdr:rowOff>60325</xdr:rowOff>
    </xdr:to>
    <xdr:sp macro="" textlink="">
      <xdr:nvSpPr>
        <xdr:cNvPr id="646" name="フローチャート: 判断 645">
          <a:extLst>
            <a:ext uri="{FF2B5EF4-FFF2-40B4-BE49-F238E27FC236}">
              <a16:creationId xmlns:a16="http://schemas.microsoft.com/office/drawing/2014/main" id="{07940F19-B702-4205-8291-E1F4DA561CA0}"/>
            </a:ext>
          </a:extLst>
        </xdr:cNvPr>
        <xdr:cNvSpPr/>
      </xdr:nvSpPr>
      <xdr:spPr>
        <a:xfrm>
          <a:off x="14541500" y="14360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111125</xdr:rowOff>
    </xdr:from>
    <xdr:to>
      <xdr:col>72</xdr:col>
      <xdr:colOff>38100</xdr:colOff>
      <xdr:row>84</xdr:row>
      <xdr:rowOff>41275</xdr:rowOff>
    </xdr:to>
    <xdr:sp macro="" textlink="">
      <xdr:nvSpPr>
        <xdr:cNvPr id="647" name="フローチャート: 判断 646">
          <a:extLst>
            <a:ext uri="{FF2B5EF4-FFF2-40B4-BE49-F238E27FC236}">
              <a16:creationId xmlns:a16="http://schemas.microsoft.com/office/drawing/2014/main" id="{705BDCF7-4B12-47BE-9493-12675B89583C}"/>
            </a:ext>
          </a:extLst>
        </xdr:cNvPr>
        <xdr:cNvSpPr/>
      </xdr:nvSpPr>
      <xdr:spPr>
        <a:xfrm>
          <a:off x="13652500" y="1434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111125</xdr:rowOff>
    </xdr:from>
    <xdr:to>
      <xdr:col>67</xdr:col>
      <xdr:colOff>101600</xdr:colOff>
      <xdr:row>84</xdr:row>
      <xdr:rowOff>41275</xdr:rowOff>
    </xdr:to>
    <xdr:sp macro="" textlink="">
      <xdr:nvSpPr>
        <xdr:cNvPr id="648" name="フローチャート: 判断 647">
          <a:extLst>
            <a:ext uri="{FF2B5EF4-FFF2-40B4-BE49-F238E27FC236}">
              <a16:creationId xmlns:a16="http://schemas.microsoft.com/office/drawing/2014/main" id="{6F136C21-01FE-400F-AB64-75586F0860D1}"/>
            </a:ext>
          </a:extLst>
        </xdr:cNvPr>
        <xdr:cNvSpPr/>
      </xdr:nvSpPr>
      <xdr:spPr>
        <a:xfrm>
          <a:off x="12763500" y="1434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49" name="テキスト ボックス 648">
          <a:extLst>
            <a:ext uri="{FF2B5EF4-FFF2-40B4-BE49-F238E27FC236}">
              <a16:creationId xmlns:a16="http://schemas.microsoft.com/office/drawing/2014/main" id="{829EA0C8-C2BC-4FB7-B0BA-09D26FD4BF2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0" name="テキスト ボックス 649">
          <a:extLst>
            <a:ext uri="{FF2B5EF4-FFF2-40B4-BE49-F238E27FC236}">
              <a16:creationId xmlns:a16="http://schemas.microsoft.com/office/drawing/2014/main" id="{005BD29E-6735-4AA7-8110-39BEC55D71B4}"/>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1" name="テキスト ボックス 650">
          <a:extLst>
            <a:ext uri="{FF2B5EF4-FFF2-40B4-BE49-F238E27FC236}">
              <a16:creationId xmlns:a16="http://schemas.microsoft.com/office/drawing/2014/main" id="{2CBC9066-C52C-4D9C-AB65-C486579E4137}"/>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7CF7F786-68CC-49A5-806E-134274B9EEEF}"/>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C5227BF9-6B66-4E95-A16C-459422AD70AF}"/>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40639</xdr:rowOff>
    </xdr:from>
    <xdr:to>
      <xdr:col>85</xdr:col>
      <xdr:colOff>177800</xdr:colOff>
      <xdr:row>84</xdr:row>
      <xdr:rowOff>142239</xdr:rowOff>
    </xdr:to>
    <xdr:sp macro="" textlink="">
      <xdr:nvSpPr>
        <xdr:cNvPr id="654" name="楕円 653">
          <a:extLst>
            <a:ext uri="{FF2B5EF4-FFF2-40B4-BE49-F238E27FC236}">
              <a16:creationId xmlns:a16="http://schemas.microsoft.com/office/drawing/2014/main" id="{B7C2F724-B269-4A7D-868E-9BC768D29071}"/>
            </a:ext>
          </a:extLst>
        </xdr:cNvPr>
        <xdr:cNvSpPr/>
      </xdr:nvSpPr>
      <xdr:spPr>
        <a:xfrm>
          <a:off x="16268700" y="14442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19066</xdr:rowOff>
    </xdr:from>
    <xdr:ext cx="405111" cy="259045"/>
    <xdr:sp macro="" textlink="">
      <xdr:nvSpPr>
        <xdr:cNvPr id="655" name="【児童館】&#10;有形固定資産減価償却率該当値テキスト">
          <a:extLst>
            <a:ext uri="{FF2B5EF4-FFF2-40B4-BE49-F238E27FC236}">
              <a16:creationId xmlns:a16="http://schemas.microsoft.com/office/drawing/2014/main" id="{DE5FACBB-B682-41E0-A860-DFCD92AEF249}"/>
            </a:ext>
          </a:extLst>
        </xdr:cNvPr>
        <xdr:cNvSpPr txBox="1"/>
      </xdr:nvSpPr>
      <xdr:spPr>
        <a:xfrm>
          <a:off x="16357600" y="14420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8255</xdr:rowOff>
    </xdr:from>
    <xdr:to>
      <xdr:col>81</xdr:col>
      <xdr:colOff>101600</xdr:colOff>
      <xdr:row>84</xdr:row>
      <xdr:rowOff>109855</xdr:rowOff>
    </xdr:to>
    <xdr:sp macro="" textlink="">
      <xdr:nvSpPr>
        <xdr:cNvPr id="656" name="楕円 655">
          <a:extLst>
            <a:ext uri="{FF2B5EF4-FFF2-40B4-BE49-F238E27FC236}">
              <a16:creationId xmlns:a16="http://schemas.microsoft.com/office/drawing/2014/main" id="{B235054F-8A48-4098-8C6B-A72AD6295E1A}"/>
            </a:ext>
          </a:extLst>
        </xdr:cNvPr>
        <xdr:cNvSpPr/>
      </xdr:nvSpPr>
      <xdr:spPr>
        <a:xfrm>
          <a:off x="15430500" y="1441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59055</xdr:rowOff>
    </xdr:from>
    <xdr:to>
      <xdr:col>85</xdr:col>
      <xdr:colOff>127000</xdr:colOff>
      <xdr:row>84</xdr:row>
      <xdr:rowOff>91439</xdr:rowOff>
    </xdr:to>
    <xdr:cxnSp macro="">
      <xdr:nvCxnSpPr>
        <xdr:cNvPr id="657" name="直線コネクタ 656">
          <a:extLst>
            <a:ext uri="{FF2B5EF4-FFF2-40B4-BE49-F238E27FC236}">
              <a16:creationId xmlns:a16="http://schemas.microsoft.com/office/drawing/2014/main" id="{E34861DB-7156-4BF4-B8B4-7F5E29C1FB7D}"/>
            </a:ext>
          </a:extLst>
        </xdr:cNvPr>
        <xdr:cNvCxnSpPr/>
      </xdr:nvCxnSpPr>
      <xdr:spPr>
        <a:xfrm>
          <a:off x="15481300" y="14460855"/>
          <a:ext cx="8382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145414</xdr:rowOff>
    </xdr:from>
    <xdr:to>
      <xdr:col>76</xdr:col>
      <xdr:colOff>165100</xdr:colOff>
      <xdr:row>84</xdr:row>
      <xdr:rowOff>75564</xdr:rowOff>
    </xdr:to>
    <xdr:sp macro="" textlink="">
      <xdr:nvSpPr>
        <xdr:cNvPr id="658" name="楕円 657">
          <a:extLst>
            <a:ext uri="{FF2B5EF4-FFF2-40B4-BE49-F238E27FC236}">
              <a16:creationId xmlns:a16="http://schemas.microsoft.com/office/drawing/2014/main" id="{D4DD71CF-E402-4C34-97D2-E6F5193F9D10}"/>
            </a:ext>
          </a:extLst>
        </xdr:cNvPr>
        <xdr:cNvSpPr/>
      </xdr:nvSpPr>
      <xdr:spPr>
        <a:xfrm>
          <a:off x="14541500" y="14375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24764</xdr:rowOff>
    </xdr:from>
    <xdr:to>
      <xdr:col>81</xdr:col>
      <xdr:colOff>50800</xdr:colOff>
      <xdr:row>84</xdr:row>
      <xdr:rowOff>59055</xdr:rowOff>
    </xdr:to>
    <xdr:cxnSp macro="">
      <xdr:nvCxnSpPr>
        <xdr:cNvPr id="659" name="直線コネクタ 658">
          <a:extLst>
            <a:ext uri="{FF2B5EF4-FFF2-40B4-BE49-F238E27FC236}">
              <a16:creationId xmlns:a16="http://schemas.microsoft.com/office/drawing/2014/main" id="{102FB96E-608A-4C86-BA5B-F39B72E803E3}"/>
            </a:ext>
          </a:extLst>
        </xdr:cNvPr>
        <xdr:cNvCxnSpPr/>
      </xdr:nvCxnSpPr>
      <xdr:spPr>
        <a:xfrm>
          <a:off x="14592300" y="14426564"/>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111125</xdr:rowOff>
    </xdr:from>
    <xdr:to>
      <xdr:col>72</xdr:col>
      <xdr:colOff>38100</xdr:colOff>
      <xdr:row>84</xdr:row>
      <xdr:rowOff>41275</xdr:rowOff>
    </xdr:to>
    <xdr:sp macro="" textlink="">
      <xdr:nvSpPr>
        <xdr:cNvPr id="660" name="楕円 659">
          <a:extLst>
            <a:ext uri="{FF2B5EF4-FFF2-40B4-BE49-F238E27FC236}">
              <a16:creationId xmlns:a16="http://schemas.microsoft.com/office/drawing/2014/main" id="{DA6F95F6-D21C-4BFE-AE0A-70211CB1490B}"/>
            </a:ext>
          </a:extLst>
        </xdr:cNvPr>
        <xdr:cNvSpPr/>
      </xdr:nvSpPr>
      <xdr:spPr>
        <a:xfrm>
          <a:off x="13652500" y="14341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161925</xdr:rowOff>
    </xdr:from>
    <xdr:to>
      <xdr:col>76</xdr:col>
      <xdr:colOff>114300</xdr:colOff>
      <xdr:row>84</xdr:row>
      <xdr:rowOff>24764</xdr:rowOff>
    </xdr:to>
    <xdr:cxnSp macro="">
      <xdr:nvCxnSpPr>
        <xdr:cNvPr id="661" name="直線コネクタ 660">
          <a:extLst>
            <a:ext uri="{FF2B5EF4-FFF2-40B4-BE49-F238E27FC236}">
              <a16:creationId xmlns:a16="http://schemas.microsoft.com/office/drawing/2014/main" id="{158FE3E2-D7E2-4E1D-8585-5CEF25C5E908}"/>
            </a:ext>
          </a:extLst>
        </xdr:cNvPr>
        <xdr:cNvCxnSpPr/>
      </xdr:nvCxnSpPr>
      <xdr:spPr>
        <a:xfrm>
          <a:off x="13703300" y="14392275"/>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78739</xdr:rowOff>
    </xdr:from>
    <xdr:to>
      <xdr:col>67</xdr:col>
      <xdr:colOff>101600</xdr:colOff>
      <xdr:row>84</xdr:row>
      <xdr:rowOff>8889</xdr:rowOff>
    </xdr:to>
    <xdr:sp macro="" textlink="">
      <xdr:nvSpPr>
        <xdr:cNvPr id="662" name="楕円 661">
          <a:extLst>
            <a:ext uri="{FF2B5EF4-FFF2-40B4-BE49-F238E27FC236}">
              <a16:creationId xmlns:a16="http://schemas.microsoft.com/office/drawing/2014/main" id="{FA40B2A3-BFA7-42D1-B2F2-F78697F04A56}"/>
            </a:ext>
          </a:extLst>
        </xdr:cNvPr>
        <xdr:cNvSpPr/>
      </xdr:nvSpPr>
      <xdr:spPr>
        <a:xfrm>
          <a:off x="12763500" y="1430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129539</xdr:rowOff>
    </xdr:from>
    <xdr:to>
      <xdr:col>71</xdr:col>
      <xdr:colOff>177800</xdr:colOff>
      <xdr:row>83</xdr:row>
      <xdr:rowOff>161925</xdr:rowOff>
    </xdr:to>
    <xdr:cxnSp macro="">
      <xdr:nvCxnSpPr>
        <xdr:cNvPr id="663" name="直線コネクタ 662">
          <a:extLst>
            <a:ext uri="{FF2B5EF4-FFF2-40B4-BE49-F238E27FC236}">
              <a16:creationId xmlns:a16="http://schemas.microsoft.com/office/drawing/2014/main" id="{B1616C21-7808-4EA6-9754-7AEBE9C9398E}"/>
            </a:ext>
          </a:extLst>
        </xdr:cNvPr>
        <xdr:cNvCxnSpPr/>
      </xdr:nvCxnSpPr>
      <xdr:spPr>
        <a:xfrm>
          <a:off x="12814300" y="14359889"/>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114952</xdr:rowOff>
    </xdr:from>
    <xdr:ext cx="405111" cy="259045"/>
    <xdr:sp macro="" textlink="">
      <xdr:nvSpPr>
        <xdr:cNvPr id="664" name="n_1aveValue【児童館】&#10;有形固定資産減価償却率">
          <a:extLst>
            <a:ext uri="{FF2B5EF4-FFF2-40B4-BE49-F238E27FC236}">
              <a16:creationId xmlns:a16="http://schemas.microsoft.com/office/drawing/2014/main" id="{3EE4EAF3-1465-46A3-BB78-CD51E51C862C}"/>
            </a:ext>
          </a:extLst>
        </xdr:cNvPr>
        <xdr:cNvSpPr txBox="1"/>
      </xdr:nvSpPr>
      <xdr:spPr>
        <a:xfrm>
          <a:off x="15266044" y="14173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76852</xdr:rowOff>
    </xdr:from>
    <xdr:ext cx="405111" cy="259045"/>
    <xdr:sp macro="" textlink="">
      <xdr:nvSpPr>
        <xdr:cNvPr id="665" name="n_2aveValue【児童館】&#10;有形固定資産減価償却率">
          <a:extLst>
            <a:ext uri="{FF2B5EF4-FFF2-40B4-BE49-F238E27FC236}">
              <a16:creationId xmlns:a16="http://schemas.microsoft.com/office/drawing/2014/main" id="{45E0D309-F5A5-4F04-853E-264578808EB2}"/>
            </a:ext>
          </a:extLst>
        </xdr:cNvPr>
        <xdr:cNvSpPr txBox="1"/>
      </xdr:nvSpPr>
      <xdr:spPr>
        <a:xfrm>
          <a:off x="14389744" y="14135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32402</xdr:rowOff>
    </xdr:from>
    <xdr:ext cx="405111" cy="259045"/>
    <xdr:sp macro="" textlink="">
      <xdr:nvSpPr>
        <xdr:cNvPr id="666" name="n_3aveValue【児童館】&#10;有形固定資産減価償却率">
          <a:extLst>
            <a:ext uri="{FF2B5EF4-FFF2-40B4-BE49-F238E27FC236}">
              <a16:creationId xmlns:a16="http://schemas.microsoft.com/office/drawing/2014/main" id="{B3E72FE2-7716-4A83-823E-E20D82D922B9}"/>
            </a:ext>
          </a:extLst>
        </xdr:cNvPr>
        <xdr:cNvSpPr txBox="1"/>
      </xdr:nvSpPr>
      <xdr:spPr>
        <a:xfrm>
          <a:off x="13500744" y="14434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32402</xdr:rowOff>
    </xdr:from>
    <xdr:ext cx="405111" cy="259045"/>
    <xdr:sp macro="" textlink="">
      <xdr:nvSpPr>
        <xdr:cNvPr id="667" name="n_4aveValue【児童館】&#10;有形固定資産減価償却率">
          <a:extLst>
            <a:ext uri="{FF2B5EF4-FFF2-40B4-BE49-F238E27FC236}">
              <a16:creationId xmlns:a16="http://schemas.microsoft.com/office/drawing/2014/main" id="{8DD73F33-EEB7-49F6-97E0-1DE0568E0585}"/>
            </a:ext>
          </a:extLst>
        </xdr:cNvPr>
        <xdr:cNvSpPr txBox="1"/>
      </xdr:nvSpPr>
      <xdr:spPr>
        <a:xfrm>
          <a:off x="12611744" y="14434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100982</xdr:rowOff>
    </xdr:from>
    <xdr:ext cx="405111" cy="259045"/>
    <xdr:sp macro="" textlink="">
      <xdr:nvSpPr>
        <xdr:cNvPr id="668" name="n_1mainValue【児童館】&#10;有形固定資産減価償却率">
          <a:extLst>
            <a:ext uri="{FF2B5EF4-FFF2-40B4-BE49-F238E27FC236}">
              <a16:creationId xmlns:a16="http://schemas.microsoft.com/office/drawing/2014/main" id="{84284B83-8DB6-4607-8DEE-67CB7A979D13}"/>
            </a:ext>
          </a:extLst>
        </xdr:cNvPr>
        <xdr:cNvSpPr txBox="1"/>
      </xdr:nvSpPr>
      <xdr:spPr>
        <a:xfrm>
          <a:off x="15266044" y="14502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66691</xdr:rowOff>
    </xdr:from>
    <xdr:ext cx="405111" cy="259045"/>
    <xdr:sp macro="" textlink="">
      <xdr:nvSpPr>
        <xdr:cNvPr id="669" name="n_2mainValue【児童館】&#10;有形固定資産減価償却率">
          <a:extLst>
            <a:ext uri="{FF2B5EF4-FFF2-40B4-BE49-F238E27FC236}">
              <a16:creationId xmlns:a16="http://schemas.microsoft.com/office/drawing/2014/main" id="{9E95CE7B-299B-4603-A855-447A136120BD}"/>
            </a:ext>
          </a:extLst>
        </xdr:cNvPr>
        <xdr:cNvSpPr txBox="1"/>
      </xdr:nvSpPr>
      <xdr:spPr>
        <a:xfrm>
          <a:off x="14389744" y="14468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57802</xdr:rowOff>
    </xdr:from>
    <xdr:ext cx="405111" cy="259045"/>
    <xdr:sp macro="" textlink="">
      <xdr:nvSpPr>
        <xdr:cNvPr id="670" name="n_3mainValue【児童館】&#10;有形固定資産減価償却率">
          <a:extLst>
            <a:ext uri="{FF2B5EF4-FFF2-40B4-BE49-F238E27FC236}">
              <a16:creationId xmlns:a16="http://schemas.microsoft.com/office/drawing/2014/main" id="{28ACF198-16A2-4EE4-87E1-5C159B9E1570}"/>
            </a:ext>
          </a:extLst>
        </xdr:cNvPr>
        <xdr:cNvSpPr txBox="1"/>
      </xdr:nvSpPr>
      <xdr:spPr>
        <a:xfrm>
          <a:off x="13500744" y="14116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25416</xdr:rowOff>
    </xdr:from>
    <xdr:ext cx="405111" cy="259045"/>
    <xdr:sp macro="" textlink="">
      <xdr:nvSpPr>
        <xdr:cNvPr id="671" name="n_4mainValue【児童館】&#10;有形固定資産減価償却率">
          <a:extLst>
            <a:ext uri="{FF2B5EF4-FFF2-40B4-BE49-F238E27FC236}">
              <a16:creationId xmlns:a16="http://schemas.microsoft.com/office/drawing/2014/main" id="{A0CD78C7-3CF5-4F80-A9A3-AFEBF8F8040F}"/>
            </a:ext>
          </a:extLst>
        </xdr:cNvPr>
        <xdr:cNvSpPr txBox="1"/>
      </xdr:nvSpPr>
      <xdr:spPr>
        <a:xfrm>
          <a:off x="12611744" y="14084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2" name="正方形/長方形 671">
          <a:extLst>
            <a:ext uri="{FF2B5EF4-FFF2-40B4-BE49-F238E27FC236}">
              <a16:creationId xmlns:a16="http://schemas.microsoft.com/office/drawing/2014/main" id="{27DDC21B-FD8C-4A04-8BC6-E98B7BE58A53}"/>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3" name="正方形/長方形 672">
          <a:extLst>
            <a:ext uri="{FF2B5EF4-FFF2-40B4-BE49-F238E27FC236}">
              <a16:creationId xmlns:a16="http://schemas.microsoft.com/office/drawing/2014/main" id="{DF250381-1A50-425D-889D-70804730904B}"/>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4" name="正方形/長方形 673">
          <a:extLst>
            <a:ext uri="{FF2B5EF4-FFF2-40B4-BE49-F238E27FC236}">
              <a16:creationId xmlns:a16="http://schemas.microsoft.com/office/drawing/2014/main" id="{91C59127-1CC2-4B86-9CA2-5B908DB5BD8D}"/>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5" name="正方形/長方形 674">
          <a:extLst>
            <a:ext uri="{FF2B5EF4-FFF2-40B4-BE49-F238E27FC236}">
              <a16:creationId xmlns:a16="http://schemas.microsoft.com/office/drawing/2014/main" id="{1C134804-B806-49D1-8AD8-6FB5D7442AEC}"/>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6" name="正方形/長方形 675">
          <a:extLst>
            <a:ext uri="{FF2B5EF4-FFF2-40B4-BE49-F238E27FC236}">
              <a16:creationId xmlns:a16="http://schemas.microsoft.com/office/drawing/2014/main" id="{2FB775DE-CFBF-43ED-9022-7C1503ABEBBD}"/>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7" name="正方形/長方形 676">
          <a:extLst>
            <a:ext uri="{FF2B5EF4-FFF2-40B4-BE49-F238E27FC236}">
              <a16:creationId xmlns:a16="http://schemas.microsoft.com/office/drawing/2014/main" id="{C7627109-8FC8-4A85-8A42-C04D977515D3}"/>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78" name="正方形/長方形 677">
          <a:extLst>
            <a:ext uri="{FF2B5EF4-FFF2-40B4-BE49-F238E27FC236}">
              <a16:creationId xmlns:a16="http://schemas.microsoft.com/office/drawing/2014/main" id="{336A46D2-BE3A-4129-847D-20450600D57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79" name="正方形/長方形 678">
          <a:extLst>
            <a:ext uri="{FF2B5EF4-FFF2-40B4-BE49-F238E27FC236}">
              <a16:creationId xmlns:a16="http://schemas.microsoft.com/office/drawing/2014/main" id="{18019C60-238F-4F1D-9116-BE25A1927A0A}"/>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0" name="テキスト ボックス 679">
          <a:extLst>
            <a:ext uri="{FF2B5EF4-FFF2-40B4-BE49-F238E27FC236}">
              <a16:creationId xmlns:a16="http://schemas.microsoft.com/office/drawing/2014/main" id="{ED7731EF-9ECF-49DA-B205-1E3B405379CE}"/>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1" name="直線コネクタ 680">
          <a:extLst>
            <a:ext uri="{FF2B5EF4-FFF2-40B4-BE49-F238E27FC236}">
              <a16:creationId xmlns:a16="http://schemas.microsoft.com/office/drawing/2014/main" id="{8DEF5092-8601-4019-9EB9-E23A0F26621C}"/>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85</xdr:row>
      <xdr:rowOff>95250</xdr:rowOff>
    </xdr:from>
    <xdr:to>
      <xdr:col>120</xdr:col>
      <xdr:colOff>114300</xdr:colOff>
      <xdr:row>85</xdr:row>
      <xdr:rowOff>95250</xdr:rowOff>
    </xdr:to>
    <xdr:cxnSp macro="">
      <xdr:nvCxnSpPr>
        <xdr:cNvPr id="682" name="直線コネクタ 681">
          <a:extLst>
            <a:ext uri="{FF2B5EF4-FFF2-40B4-BE49-F238E27FC236}">
              <a16:creationId xmlns:a16="http://schemas.microsoft.com/office/drawing/2014/main" id="{88F72DE2-F418-4B6B-BA3F-FBDF8C916250}"/>
            </a:ext>
          </a:extLst>
        </xdr:cNvPr>
        <xdr:cNvCxnSpPr/>
      </xdr:nvCxnSpPr>
      <xdr:spPr>
        <a:xfrm>
          <a:off x="18288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124477</xdr:rowOff>
    </xdr:from>
    <xdr:ext cx="467179" cy="259045"/>
    <xdr:sp macro="" textlink="">
      <xdr:nvSpPr>
        <xdr:cNvPr id="683" name="テキスト ボックス 682">
          <a:extLst>
            <a:ext uri="{FF2B5EF4-FFF2-40B4-BE49-F238E27FC236}">
              <a16:creationId xmlns:a16="http://schemas.microsoft.com/office/drawing/2014/main" id="{87861FD7-FD96-4899-A86B-03D29320108B}"/>
            </a:ext>
          </a:extLst>
        </xdr:cNvPr>
        <xdr:cNvSpPr txBox="1"/>
      </xdr:nvSpPr>
      <xdr:spPr>
        <a:xfrm>
          <a:off x="17820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84" name="直線コネクタ 683">
          <a:extLst>
            <a:ext uri="{FF2B5EF4-FFF2-40B4-BE49-F238E27FC236}">
              <a16:creationId xmlns:a16="http://schemas.microsoft.com/office/drawing/2014/main" id="{B380C278-B581-4603-8F18-0C3F082DADDB}"/>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85" name="テキスト ボックス 684">
          <a:extLst>
            <a:ext uri="{FF2B5EF4-FFF2-40B4-BE49-F238E27FC236}">
              <a16:creationId xmlns:a16="http://schemas.microsoft.com/office/drawing/2014/main" id="{1A4E6037-10DF-4579-A98B-FEE4E5BD14B3}"/>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152400</xdr:rowOff>
    </xdr:from>
    <xdr:to>
      <xdr:col>120</xdr:col>
      <xdr:colOff>114300</xdr:colOff>
      <xdr:row>78</xdr:row>
      <xdr:rowOff>152400</xdr:rowOff>
    </xdr:to>
    <xdr:cxnSp macro="">
      <xdr:nvCxnSpPr>
        <xdr:cNvPr id="686" name="直線コネクタ 685">
          <a:extLst>
            <a:ext uri="{FF2B5EF4-FFF2-40B4-BE49-F238E27FC236}">
              <a16:creationId xmlns:a16="http://schemas.microsoft.com/office/drawing/2014/main" id="{85C06290-C609-4CE9-8854-65027E7DEC7D}"/>
            </a:ext>
          </a:extLst>
        </xdr:cNvPr>
        <xdr:cNvCxnSpPr/>
      </xdr:nvCxnSpPr>
      <xdr:spPr>
        <a:xfrm>
          <a:off x="18288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10177</xdr:rowOff>
    </xdr:from>
    <xdr:ext cx="467179" cy="259045"/>
    <xdr:sp macro="" textlink="">
      <xdr:nvSpPr>
        <xdr:cNvPr id="687" name="テキスト ボックス 686">
          <a:extLst>
            <a:ext uri="{FF2B5EF4-FFF2-40B4-BE49-F238E27FC236}">
              <a16:creationId xmlns:a16="http://schemas.microsoft.com/office/drawing/2014/main" id="{D31CF88C-1CF2-4529-AE7F-C6ED72321C68}"/>
            </a:ext>
          </a:extLst>
        </xdr:cNvPr>
        <xdr:cNvSpPr txBox="1"/>
      </xdr:nvSpPr>
      <xdr:spPr>
        <a:xfrm>
          <a:off x="17820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88" name="直線コネクタ 687">
          <a:extLst>
            <a:ext uri="{FF2B5EF4-FFF2-40B4-BE49-F238E27FC236}">
              <a16:creationId xmlns:a16="http://schemas.microsoft.com/office/drawing/2014/main" id="{C84A22C0-EA5E-4F2E-9BC0-08AF5E1FD058}"/>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89" name="テキスト ボックス 688">
          <a:extLst>
            <a:ext uri="{FF2B5EF4-FFF2-40B4-BE49-F238E27FC236}">
              <a16:creationId xmlns:a16="http://schemas.microsoft.com/office/drawing/2014/main" id="{7C87E683-AC1F-4E1E-9D6E-F595A423A81A}"/>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0" name="【児童館】&#10;一人当たり面積グラフ枠">
          <a:extLst>
            <a:ext uri="{FF2B5EF4-FFF2-40B4-BE49-F238E27FC236}">
              <a16:creationId xmlns:a16="http://schemas.microsoft.com/office/drawing/2014/main" id="{CA6C048C-B41A-4EEF-8962-9A0644EF9775}"/>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49530</xdr:rowOff>
    </xdr:from>
    <xdr:to>
      <xdr:col>116</xdr:col>
      <xdr:colOff>62864</xdr:colOff>
      <xdr:row>84</xdr:row>
      <xdr:rowOff>169545</xdr:rowOff>
    </xdr:to>
    <xdr:cxnSp macro="">
      <xdr:nvCxnSpPr>
        <xdr:cNvPr id="691" name="直線コネクタ 690">
          <a:extLst>
            <a:ext uri="{FF2B5EF4-FFF2-40B4-BE49-F238E27FC236}">
              <a16:creationId xmlns:a16="http://schemas.microsoft.com/office/drawing/2014/main" id="{9C59CEF5-F960-4FFA-A795-754513D121D3}"/>
            </a:ext>
          </a:extLst>
        </xdr:cNvPr>
        <xdr:cNvCxnSpPr/>
      </xdr:nvCxnSpPr>
      <xdr:spPr>
        <a:xfrm flipV="1">
          <a:off x="22160864" y="13422630"/>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1922</xdr:rowOff>
    </xdr:from>
    <xdr:ext cx="469744" cy="259045"/>
    <xdr:sp macro="" textlink="">
      <xdr:nvSpPr>
        <xdr:cNvPr id="692" name="【児童館】&#10;一人当たり面積最小値テキスト">
          <a:extLst>
            <a:ext uri="{FF2B5EF4-FFF2-40B4-BE49-F238E27FC236}">
              <a16:creationId xmlns:a16="http://schemas.microsoft.com/office/drawing/2014/main" id="{156DBDED-C892-4A54-B7E3-AA3A1CC6115C}"/>
            </a:ext>
          </a:extLst>
        </xdr:cNvPr>
        <xdr:cNvSpPr txBox="1"/>
      </xdr:nvSpPr>
      <xdr:spPr>
        <a:xfrm>
          <a:off x="22199600" y="14575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84</xdr:row>
      <xdr:rowOff>169545</xdr:rowOff>
    </xdr:from>
    <xdr:to>
      <xdr:col>116</xdr:col>
      <xdr:colOff>152400</xdr:colOff>
      <xdr:row>84</xdr:row>
      <xdr:rowOff>169545</xdr:rowOff>
    </xdr:to>
    <xdr:cxnSp macro="">
      <xdr:nvCxnSpPr>
        <xdr:cNvPr id="693" name="直線コネクタ 692">
          <a:extLst>
            <a:ext uri="{FF2B5EF4-FFF2-40B4-BE49-F238E27FC236}">
              <a16:creationId xmlns:a16="http://schemas.microsoft.com/office/drawing/2014/main" id="{E0973441-B8E6-4825-9FEC-69A78C920AA8}"/>
            </a:ext>
          </a:extLst>
        </xdr:cNvPr>
        <xdr:cNvCxnSpPr/>
      </xdr:nvCxnSpPr>
      <xdr:spPr>
        <a:xfrm>
          <a:off x="22072600" y="14571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167657</xdr:rowOff>
    </xdr:from>
    <xdr:ext cx="469744" cy="259045"/>
    <xdr:sp macro="" textlink="">
      <xdr:nvSpPr>
        <xdr:cNvPr id="694" name="【児童館】&#10;一人当たり面積最大値テキスト">
          <a:extLst>
            <a:ext uri="{FF2B5EF4-FFF2-40B4-BE49-F238E27FC236}">
              <a16:creationId xmlns:a16="http://schemas.microsoft.com/office/drawing/2014/main" id="{1C733FE1-AD30-45E6-B178-0726F24532D0}"/>
            </a:ext>
          </a:extLst>
        </xdr:cNvPr>
        <xdr:cNvSpPr txBox="1"/>
      </xdr:nvSpPr>
      <xdr:spPr>
        <a:xfrm>
          <a:off x="22199600" y="13197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49530</xdr:rowOff>
    </xdr:from>
    <xdr:to>
      <xdr:col>116</xdr:col>
      <xdr:colOff>152400</xdr:colOff>
      <xdr:row>78</xdr:row>
      <xdr:rowOff>49530</xdr:rowOff>
    </xdr:to>
    <xdr:cxnSp macro="">
      <xdr:nvCxnSpPr>
        <xdr:cNvPr id="695" name="直線コネクタ 694">
          <a:extLst>
            <a:ext uri="{FF2B5EF4-FFF2-40B4-BE49-F238E27FC236}">
              <a16:creationId xmlns:a16="http://schemas.microsoft.com/office/drawing/2014/main" id="{67A5AAD2-3A66-43EF-9020-3D80AC6CF15C}"/>
            </a:ext>
          </a:extLst>
        </xdr:cNvPr>
        <xdr:cNvCxnSpPr/>
      </xdr:nvCxnSpPr>
      <xdr:spPr>
        <a:xfrm>
          <a:off x="22072600" y="13422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158766</xdr:rowOff>
    </xdr:from>
    <xdr:ext cx="469744" cy="259045"/>
    <xdr:sp macro="" textlink="">
      <xdr:nvSpPr>
        <xdr:cNvPr id="696" name="【児童館】&#10;一人当たり面積平均値テキスト">
          <a:extLst>
            <a:ext uri="{FF2B5EF4-FFF2-40B4-BE49-F238E27FC236}">
              <a16:creationId xmlns:a16="http://schemas.microsoft.com/office/drawing/2014/main" id="{982DAC06-D614-4E5C-8022-5783BC26F718}"/>
            </a:ext>
          </a:extLst>
        </xdr:cNvPr>
        <xdr:cNvSpPr txBox="1"/>
      </xdr:nvSpPr>
      <xdr:spPr>
        <a:xfrm>
          <a:off x="22199600" y="140462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135889</xdr:rowOff>
    </xdr:from>
    <xdr:to>
      <xdr:col>116</xdr:col>
      <xdr:colOff>114300</xdr:colOff>
      <xdr:row>83</xdr:row>
      <xdr:rowOff>66039</xdr:rowOff>
    </xdr:to>
    <xdr:sp macro="" textlink="">
      <xdr:nvSpPr>
        <xdr:cNvPr id="697" name="フローチャート: 判断 696">
          <a:extLst>
            <a:ext uri="{FF2B5EF4-FFF2-40B4-BE49-F238E27FC236}">
              <a16:creationId xmlns:a16="http://schemas.microsoft.com/office/drawing/2014/main" id="{2351360B-A4D2-4F8F-B85F-3E20AA9724B6}"/>
            </a:ext>
          </a:extLst>
        </xdr:cNvPr>
        <xdr:cNvSpPr/>
      </xdr:nvSpPr>
      <xdr:spPr>
        <a:xfrm>
          <a:off x="22110700" y="1419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153036</xdr:rowOff>
    </xdr:from>
    <xdr:to>
      <xdr:col>112</xdr:col>
      <xdr:colOff>38100</xdr:colOff>
      <xdr:row>83</xdr:row>
      <xdr:rowOff>83186</xdr:rowOff>
    </xdr:to>
    <xdr:sp macro="" textlink="">
      <xdr:nvSpPr>
        <xdr:cNvPr id="698" name="フローチャート: 判断 697">
          <a:extLst>
            <a:ext uri="{FF2B5EF4-FFF2-40B4-BE49-F238E27FC236}">
              <a16:creationId xmlns:a16="http://schemas.microsoft.com/office/drawing/2014/main" id="{691E7E60-C06B-413C-B879-34972BFD0D30}"/>
            </a:ext>
          </a:extLst>
        </xdr:cNvPr>
        <xdr:cNvSpPr/>
      </xdr:nvSpPr>
      <xdr:spPr>
        <a:xfrm>
          <a:off x="21272500" y="1421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158750</xdr:rowOff>
    </xdr:from>
    <xdr:to>
      <xdr:col>107</xdr:col>
      <xdr:colOff>101600</xdr:colOff>
      <xdr:row>83</xdr:row>
      <xdr:rowOff>88900</xdr:rowOff>
    </xdr:to>
    <xdr:sp macro="" textlink="">
      <xdr:nvSpPr>
        <xdr:cNvPr id="699" name="フローチャート: 判断 698">
          <a:extLst>
            <a:ext uri="{FF2B5EF4-FFF2-40B4-BE49-F238E27FC236}">
              <a16:creationId xmlns:a16="http://schemas.microsoft.com/office/drawing/2014/main" id="{29376250-6BB9-4F66-8885-B7CFD2FE22CF}"/>
            </a:ext>
          </a:extLst>
        </xdr:cNvPr>
        <xdr:cNvSpPr/>
      </xdr:nvSpPr>
      <xdr:spPr>
        <a:xfrm>
          <a:off x="203835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164464</xdr:rowOff>
    </xdr:from>
    <xdr:to>
      <xdr:col>102</xdr:col>
      <xdr:colOff>165100</xdr:colOff>
      <xdr:row>83</xdr:row>
      <xdr:rowOff>94614</xdr:rowOff>
    </xdr:to>
    <xdr:sp macro="" textlink="">
      <xdr:nvSpPr>
        <xdr:cNvPr id="700" name="フローチャート: 判断 699">
          <a:extLst>
            <a:ext uri="{FF2B5EF4-FFF2-40B4-BE49-F238E27FC236}">
              <a16:creationId xmlns:a16="http://schemas.microsoft.com/office/drawing/2014/main" id="{960FBE9C-7FF1-44AD-BF3D-30DB5157A975}"/>
            </a:ext>
          </a:extLst>
        </xdr:cNvPr>
        <xdr:cNvSpPr/>
      </xdr:nvSpPr>
      <xdr:spPr>
        <a:xfrm>
          <a:off x="19494500" y="1422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78</xdr:row>
      <xdr:rowOff>95886</xdr:rowOff>
    </xdr:from>
    <xdr:to>
      <xdr:col>98</xdr:col>
      <xdr:colOff>38100</xdr:colOff>
      <xdr:row>79</xdr:row>
      <xdr:rowOff>26036</xdr:rowOff>
    </xdr:to>
    <xdr:sp macro="" textlink="">
      <xdr:nvSpPr>
        <xdr:cNvPr id="701" name="フローチャート: 判断 700">
          <a:extLst>
            <a:ext uri="{FF2B5EF4-FFF2-40B4-BE49-F238E27FC236}">
              <a16:creationId xmlns:a16="http://schemas.microsoft.com/office/drawing/2014/main" id="{0F201E97-5D43-4A64-B94B-3197243AE361}"/>
            </a:ext>
          </a:extLst>
        </xdr:cNvPr>
        <xdr:cNvSpPr/>
      </xdr:nvSpPr>
      <xdr:spPr>
        <a:xfrm>
          <a:off x="18605500" y="1346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2" name="テキスト ボックス 701">
          <a:extLst>
            <a:ext uri="{FF2B5EF4-FFF2-40B4-BE49-F238E27FC236}">
              <a16:creationId xmlns:a16="http://schemas.microsoft.com/office/drawing/2014/main" id="{15BD5BDD-8211-416A-8F64-C0C116063709}"/>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3" name="テキスト ボックス 702">
          <a:extLst>
            <a:ext uri="{FF2B5EF4-FFF2-40B4-BE49-F238E27FC236}">
              <a16:creationId xmlns:a16="http://schemas.microsoft.com/office/drawing/2014/main" id="{62A756E8-6529-419F-B1B5-D8141E56D39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4" name="テキスト ボックス 703">
          <a:extLst>
            <a:ext uri="{FF2B5EF4-FFF2-40B4-BE49-F238E27FC236}">
              <a16:creationId xmlns:a16="http://schemas.microsoft.com/office/drawing/2014/main" id="{6F4039FD-C830-4A7A-9E9F-B4E4E9118DFB}"/>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05" name="テキスト ボックス 704">
          <a:extLst>
            <a:ext uri="{FF2B5EF4-FFF2-40B4-BE49-F238E27FC236}">
              <a16:creationId xmlns:a16="http://schemas.microsoft.com/office/drawing/2014/main" id="{F21157FA-9B99-48FE-9DA1-60B0D6DAD9E8}"/>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06" name="テキスト ボックス 705">
          <a:extLst>
            <a:ext uri="{FF2B5EF4-FFF2-40B4-BE49-F238E27FC236}">
              <a16:creationId xmlns:a16="http://schemas.microsoft.com/office/drawing/2014/main" id="{A26D0282-993A-4FBF-8427-EE9749922C5A}"/>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118745</xdr:rowOff>
    </xdr:from>
    <xdr:to>
      <xdr:col>116</xdr:col>
      <xdr:colOff>114300</xdr:colOff>
      <xdr:row>85</xdr:row>
      <xdr:rowOff>48895</xdr:rowOff>
    </xdr:to>
    <xdr:sp macro="" textlink="">
      <xdr:nvSpPr>
        <xdr:cNvPr id="707" name="楕円 706">
          <a:extLst>
            <a:ext uri="{FF2B5EF4-FFF2-40B4-BE49-F238E27FC236}">
              <a16:creationId xmlns:a16="http://schemas.microsoft.com/office/drawing/2014/main" id="{71AF2553-864F-43B6-8CB3-19257AAF0A8A}"/>
            </a:ext>
          </a:extLst>
        </xdr:cNvPr>
        <xdr:cNvSpPr/>
      </xdr:nvSpPr>
      <xdr:spPr>
        <a:xfrm>
          <a:off x="22110700" y="1452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33672</xdr:rowOff>
    </xdr:from>
    <xdr:ext cx="469744" cy="259045"/>
    <xdr:sp macro="" textlink="">
      <xdr:nvSpPr>
        <xdr:cNvPr id="708" name="【児童館】&#10;一人当たり面積該当値テキスト">
          <a:extLst>
            <a:ext uri="{FF2B5EF4-FFF2-40B4-BE49-F238E27FC236}">
              <a16:creationId xmlns:a16="http://schemas.microsoft.com/office/drawing/2014/main" id="{398FD5F3-CC22-498F-A940-2ACBA97D114E}"/>
            </a:ext>
          </a:extLst>
        </xdr:cNvPr>
        <xdr:cNvSpPr txBox="1"/>
      </xdr:nvSpPr>
      <xdr:spPr>
        <a:xfrm>
          <a:off x="22199600" y="14435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118745</xdr:rowOff>
    </xdr:from>
    <xdr:to>
      <xdr:col>112</xdr:col>
      <xdr:colOff>38100</xdr:colOff>
      <xdr:row>85</xdr:row>
      <xdr:rowOff>48895</xdr:rowOff>
    </xdr:to>
    <xdr:sp macro="" textlink="">
      <xdr:nvSpPr>
        <xdr:cNvPr id="709" name="楕円 708">
          <a:extLst>
            <a:ext uri="{FF2B5EF4-FFF2-40B4-BE49-F238E27FC236}">
              <a16:creationId xmlns:a16="http://schemas.microsoft.com/office/drawing/2014/main" id="{B86EEAA8-BA4E-48D7-BC52-EC6B97CDC6C2}"/>
            </a:ext>
          </a:extLst>
        </xdr:cNvPr>
        <xdr:cNvSpPr/>
      </xdr:nvSpPr>
      <xdr:spPr>
        <a:xfrm>
          <a:off x="21272500" y="1452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169545</xdr:rowOff>
    </xdr:from>
    <xdr:to>
      <xdr:col>116</xdr:col>
      <xdr:colOff>63500</xdr:colOff>
      <xdr:row>84</xdr:row>
      <xdr:rowOff>169545</xdr:rowOff>
    </xdr:to>
    <xdr:cxnSp macro="">
      <xdr:nvCxnSpPr>
        <xdr:cNvPr id="710" name="直線コネクタ 709">
          <a:extLst>
            <a:ext uri="{FF2B5EF4-FFF2-40B4-BE49-F238E27FC236}">
              <a16:creationId xmlns:a16="http://schemas.microsoft.com/office/drawing/2014/main" id="{E95BAFFA-7BDA-4A02-8270-CCED5C02C6F5}"/>
            </a:ext>
          </a:extLst>
        </xdr:cNvPr>
        <xdr:cNvCxnSpPr/>
      </xdr:nvCxnSpPr>
      <xdr:spPr>
        <a:xfrm>
          <a:off x="21323300" y="1457134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124461</xdr:rowOff>
    </xdr:from>
    <xdr:to>
      <xdr:col>107</xdr:col>
      <xdr:colOff>101600</xdr:colOff>
      <xdr:row>85</xdr:row>
      <xdr:rowOff>54611</xdr:rowOff>
    </xdr:to>
    <xdr:sp macro="" textlink="">
      <xdr:nvSpPr>
        <xdr:cNvPr id="711" name="楕円 710">
          <a:extLst>
            <a:ext uri="{FF2B5EF4-FFF2-40B4-BE49-F238E27FC236}">
              <a16:creationId xmlns:a16="http://schemas.microsoft.com/office/drawing/2014/main" id="{A4660108-6370-4FF2-B962-F65ECFBBB93E}"/>
            </a:ext>
          </a:extLst>
        </xdr:cNvPr>
        <xdr:cNvSpPr/>
      </xdr:nvSpPr>
      <xdr:spPr>
        <a:xfrm>
          <a:off x="20383500" y="1452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169545</xdr:rowOff>
    </xdr:from>
    <xdr:to>
      <xdr:col>111</xdr:col>
      <xdr:colOff>177800</xdr:colOff>
      <xdr:row>85</xdr:row>
      <xdr:rowOff>3811</xdr:rowOff>
    </xdr:to>
    <xdr:cxnSp macro="">
      <xdr:nvCxnSpPr>
        <xdr:cNvPr id="712" name="直線コネクタ 711">
          <a:extLst>
            <a:ext uri="{FF2B5EF4-FFF2-40B4-BE49-F238E27FC236}">
              <a16:creationId xmlns:a16="http://schemas.microsoft.com/office/drawing/2014/main" id="{3642BBBD-FA95-46B0-ABBF-AEBCFB955868}"/>
            </a:ext>
          </a:extLst>
        </xdr:cNvPr>
        <xdr:cNvCxnSpPr/>
      </xdr:nvCxnSpPr>
      <xdr:spPr>
        <a:xfrm flipV="1">
          <a:off x="20434300" y="14571345"/>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124461</xdr:rowOff>
    </xdr:from>
    <xdr:to>
      <xdr:col>102</xdr:col>
      <xdr:colOff>165100</xdr:colOff>
      <xdr:row>85</xdr:row>
      <xdr:rowOff>54611</xdr:rowOff>
    </xdr:to>
    <xdr:sp macro="" textlink="">
      <xdr:nvSpPr>
        <xdr:cNvPr id="713" name="楕円 712">
          <a:extLst>
            <a:ext uri="{FF2B5EF4-FFF2-40B4-BE49-F238E27FC236}">
              <a16:creationId xmlns:a16="http://schemas.microsoft.com/office/drawing/2014/main" id="{FA8AF866-2AD8-44FB-A7A0-064B141F3C07}"/>
            </a:ext>
          </a:extLst>
        </xdr:cNvPr>
        <xdr:cNvSpPr/>
      </xdr:nvSpPr>
      <xdr:spPr>
        <a:xfrm>
          <a:off x="19494500" y="1452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3811</xdr:rowOff>
    </xdr:from>
    <xdr:to>
      <xdr:col>107</xdr:col>
      <xdr:colOff>50800</xdr:colOff>
      <xdr:row>85</xdr:row>
      <xdr:rowOff>3811</xdr:rowOff>
    </xdr:to>
    <xdr:cxnSp macro="">
      <xdr:nvCxnSpPr>
        <xdr:cNvPr id="714" name="直線コネクタ 713">
          <a:extLst>
            <a:ext uri="{FF2B5EF4-FFF2-40B4-BE49-F238E27FC236}">
              <a16:creationId xmlns:a16="http://schemas.microsoft.com/office/drawing/2014/main" id="{E7D57CFB-BC96-4C01-834A-0EB6369659F3}"/>
            </a:ext>
          </a:extLst>
        </xdr:cNvPr>
        <xdr:cNvCxnSpPr/>
      </xdr:nvCxnSpPr>
      <xdr:spPr>
        <a:xfrm>
          <a:off x="19545300" y="145770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124461</xdr:rowOff>
    </xdr:from>
    <xdr:to>
      <xdr:col>98</xdr:col>
      <xdr:colOff>38100</xdr:colOff>
      <xdr:row>85</xdr:row>
      <xdr:rowOff>54611</xdr:rowOff>
    </xdr:to>
    <xdr:sp macro="" textlink="">
      <xdr:nvSpPr>
        <xdr:cNvPr id="715" name="楕円 714">
          <a:extLst>
            <a:ext uri="{FF2B5EF4-FFF2-40B4-BE49-F238E27FC236}">
              <a16:creationId xmlns:a16="http://schemas.microsoft.com/office/drawing/2014/main" id="{B188CA82-CAF4-4359-8AF0-BB8CBA3DF5EA}"/>
            </a:ext>
          </a:extLst>
        </xdr:cNvPr>
        <xdr:cNvSpPr/>
      </xdr:nvSpPr>
      <xdr:spPr>
        <a:xfrm>
          <a:off x="18605500" y="1452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3811</xdr:rowOff>
    </xdr:from>
    <xdr:to>
      <xdr:col>102</xdr:col>
      <xdr:colOff>114300</xdr:colOff>
      <xdr:row>85</xdr:row>
      <xdr:rowOff>3811</xdr:rowOff>
    </xdr:to>
    <xdr:cxnSp macro="">
      <xdr:nvCxnSpPr>
        <xdr:cNvPr id="716" name="直線コネクタ 715">
          <a:extLst>
            <a:ext uri="{FF2B5EF4-FFF2-40B4-BE49-F238E27FC236}">
              <a16:creationId xmlns:a16="http://schemas.microsoft.com/office/drawing/2014/main" id="{9FADE4E8-8FDE-4527-82F0-0651D50B1F30}"/>
            </a:ext>
          </a:extLst>
        </xdr:cNvPr>
        <xdr:cNvCxnSpPr/>
      </xdr:nvCxnSpPr>
      <xdr:spPr>
        <a:xfrm>
          <a:off x="18656300" y="145770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99713</xdr:rowOff>
    </xdr:from>
    <xdr:ext cx="469744" cy="259045"/>
    <xdr:sp macro="" textlink="">
      <xdr:nvSpPr>
        <xdr:cNvPr id="717" name="n_1aveValue【児童館】&#10;一人当たり面積">
          <a:extLst>
            <a:ext uri="{FF2B5EF4-FFF2-40B4-BE49-F238E27FC236}">
              <a16:creationId xmlns:a16="http://schemas.microsoft.com/office/drawing/2014/main" id="{9E66D7B7-78FB-4027-8CE2-9B5BA44147F0}"/>
            </a:ext>
          </a:extLst>
        </xdr:cNvPr>
        <xdr:cNvSpPr txBox="1"/>
      </xdr:nvSpPr>
      <xdr:spPr>
        <a:xfrm>
          <a:off x="21075727" y="13987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105427</xdr:rowOff>
    </xdr:from>
    <xdr:ext cx="469744" cy="259045"/>
    <xdr:sp macro="" textlink="">
      <xdr:nvSpPr>
        <xdr:cNvPr id="718" name="n_2aveValue【児童館】&#10;一人当たり面積">
          <a:extLst>
            <a:ext uri="{FF2B5EF4-FFF2-40B4-BE49-F238E27FC236}">
              <a16:creationId xmlns:a16="http://schemas.microsoft.com/office/drawing/2014/main" id="{D5253FD9-B2D8-4A24-A853-B8FEA032E9FB}"/>
            </a:ext>
          </a:extLst>
        </xdr:cNvPr>
        <xdr:cNvSpPr txBox="1"/>
      </xdr:nvSpPr>
      <xdr:spPr>
        <a:xfrm>
          <a:off x="20199427" y="1399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111141</xdr:rowOff>
    </xdr:from>
    <xdr:ext cx="469744" cy="259045"/>
    <xdr:sp macro="" textlink="">
      <xdr:nvSpPr>
        <xdr:cNvPr id="719" name="n_3aveValue【児童館】&#10;一人当たり面積">
          <a:extLst>
            <a:ext uri="{FF2B5EF4-FFF2-40B4-BE49-F238E27FC236}">
              <a16:creationId xmlns:a16="http://schemas.microsoft.com/office/drawing/2014/main" id="{C64B7730-954F-4FCA-83CB-7B2D7EEE01A2}"/>
            </a:ext>
          </a:extLst>
        </xdr:cNvPr>
        <xdr:cNvSpPr txBox="1"/>
      </xdr:nvSpPr>
      <xdr:spPr>
        <a:xfrm>
          <a:off x="19310427" y="13998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77</xdr:row>
      <xdr:rowOff>42563</xdr:rowOff>
    </xdr:from>
    <xdr:ext cx="469744" cy="259045"/>
    <xdr:sp macro="" textlink="">
      <xdr:nvSpPr>
        <xdr:cNvPr id="720" name="n_4aveValue【児童館】&#10;一人当たり面積">
          <a:extLst>
            <a:ext uri="{FF2B5EF4-FFF2-40B4-BE49-F238E27FC236}">
              <a16:creationId xmlns:a16="http://schemas.microsoft.com/office/drawing/2014/main" id="{0B11FDFC-51B2-4FC4-9F94-1D3736C39394}"/>
            </a:ext>
          </a:extLst>
        </xdr:cNvPr>
        <xdr:cNvSpPr txBox="1"/>
      </xdr:nvSpPr>
      <xdr:spPr>
        <a:xfrm>
          <a:off x="18421427" y="13244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40022</xdr:rowOff>
    </xdr:from>
    <xdr:ext cx="469744" cy="259045"/>
    <xdr:sp macro="" textlink="">
      <xdr:nvSpPr>
        <xdr:cNvPr id="721" name="n_1mainValue【児童館】&#10;一人当たり面積">
          <a:extLst>
            <a:ext uri="{FF2B5EF4-FFF2-40B4-BE49-F238E27FC236}">
              <a16:creationId xmlns:a16="http://schemas.microsoft.com/office/drawing/2014/main" id="{4DAC2A16-35C4-41CF-836D-FE8C50ED3134}"/>
            </a:ext>
          </a:extLst>
        </xdr:cNvPr>
        <xdr:cNvSpPr txBox="1"/>
      </xdr:nvSpPr>
      <xdr:spPr>
        <a:xfrm>
          <a:off x="21075727" y="14613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45738</xdr:rowOff>
    </xdr:from>
    <xdr:ext cx="469744" cy="259045"/>
    <xdr:sp macro="" textlink="">
      <xdr:nvSpPr>
        <xdr:cNvPr id="722" name="n_2mainValue【児童館】&#10;一人当たり面積">
          <a:extLst>
            <a:ext uri="{FF2B5EF4-FFF2-40B4-BE49-F238E27FC236}">
              <a16:creationId xmlns:a16="http://schemas.microsoft.com/office/drawing/2014/main" id="{9298D381-5206-4D0D-BE68-D850CCB45249}"/>
            </a:ext>
          </a:extLst>
        </xdr:cNvPr>
        <xdr:cNvSpPr txBox="1"/>
      </xdr:nvSpPr>
      <xdr:spPr>
        <a:xfrm>
          <a:off x="20199427" y="1461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45738</xdr:rowOff>
    </xdr:from>
    <xdr:ext cx="469744" cy="259045"/>
    <xdr:sp macro="" textlink="">
      <xdr:nvSpPr>
        <xdr:cNvPr id="723" name="n_3mainValue【児童館】&#10;一人当たり面積">
          <a:extLst>
            <a:ext uri="{FF2B5EF4-FFF2-40B4-BE49-F238E27FC236}">
              <a16:creationId xmlns:a16="http://schemas.microsoft.com/office/drawing/2014/main" id="{CA82330A-013A-4847-8BC7-CA5FA96B2A8E}"/>
            </a:ext>
          </a:extLst>
        </xdr:cNvPr>
        <xdr:cNvSpPr txBox="1"/>
      </xdr:nvSpPr>
      <xdr:spPr>
        <a:xfrm>
          <a:off x="19310427" y="1461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45738</xdr:rowOff>
    </xdr:from>
    <xdr:ext cx="469744" cy="259045"/>
    <xdr:sp macro="" textlink="">
      <xdr:nvSpPr>
        <xdr:cNvPr id="724" name="n_4mainValue【児童館】&#10;一人当たり面積">
          <a:extLst>
            <a:ext uri="{FF2B5EF4-FFF2-40B4-BE49-F238E27FC236}">
              <a16:creationId xmlns:a16="http://schemas.microsoft.com/office/drawing/2014/main" id="{A587E584-5707-4C82-ABB1-CD0222588C9E}"/>
            </a:ext>
          </a:extLst>
        </xdr:cNvPr>
        <xdr:cNvSpPr txBox="1"/>
      </xdr:nvSpPr>
      <xdr:spPr>
        <a:xfrm>
          <a:off x="18421427" y="1461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25" name="正方形/長方形 724">
          <a:extLst>
            <a:ext uri="{FF2B5EF4-FFF2-40B4-BE49-F238E27FC236}">
              <a16:creationId xmlns:a16="http://schemas.microsoft.com/office/drawing/2014/main" id="{3646C61D-BBA8-4CFC-B092-4ADF7D5E8C5F}"/>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26" name="正方形/長方形 725">
          <a:extLst>
            <a:ext uri="{FF2B5EF4-FFF2-40B4-BE49-F238E27FC236}">
              <a16:creationId xmlns:a16="http://schemas.microsoft.com/office/drawing/2014/main" id="{05700035-1243-463B-B5B7-CB9EF73A0266}"/>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27" name="正方形/長方形 726">
          <a:extLst>
            <a:ext uri="{FF2B5EF4-FFF2-40B4-BE49-F238E27FC236}">
              <a16:creationId xmlns:a16="http://schemas.microsoft.com/office/drawing/2014/main" id="{BEB506F8-D0EC-4BFD-ACDD-B4DD9C357B95}"/>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28" name="正方形/長方形 727">
          <a:extLst>
            <a:ext uri="{FF2B5EF4-FFF2-40B4-BE49-F238E27FC236}">
              <a16:creationId xmlns:a16="http://schemas.microsoft.com/office/drawing/2014/main" id="{644EBF03-9BDE-43D8-9F1E-626C4179DBB5}"/>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29" name="正方形/長方形 728">
          <a:extLst>
            <a:ext uri="{FF2B5EF4-FFF2-40B4-BE49-F238E27FC236}">
              <a16:creationId xmlns:a16="http://schemas.microsoft.com/office/drawing/2014/main" id="{A2BD9A8E-E4C7-4B37-B4BE-23B6D413DD92}"/>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0" name="正方形/長方形 729">
          <a:extLst>
            <a:ext uri="{FF2B5EF4-FFF2-40B4-BE49-F238E27FC236}">
              <a16:creationId xmlns:a16="http://schemas.microsoft.com/office/drawing/2014/main" id="{E46D1DF4-E5C4-4E0B-87EC-7C072310E428}"/>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1" name="正方形/長方形 730">
          <a:extLst>
            <a:ext uri="{FF2B5EF4-FFF2-40B4-BE49-F238E27FC236}">
              <a16:creationId xmlns:a16="http://schemas.microsoft.com/office/drawing/2014/main" id="{5EB256BD-9D14-4E77-93FF-EA3910BAB2F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2" name="正方形/長方形 731">
          <a:extLst>
            <a:ext uri="{FF2B5EF4-FFF2-40B4-BE49-F238E27FC236}">
              <a16:creationId xmlns:a16="http://schemas.microsoft.com/office/drawing/2014/main" id="{33580D09-1B9D-4B56-8DCE-9A871AD6039B}"/>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3" name="テキスト ボックス 732">
          <a:extLst>
            <a:ext uri="{FF2B5EF4-FFF2-40B4-BE49-F238E27FC236}">
              <a16:creationId xmlns:a16="http://schemas.microsoft.com/office/drawing/2014/main" id="{41FA2F38-6938-4FF9-B432-A1432B09CDE2}"/>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4" name="直線コネクタ 733">
          <a:extLst>
            <a:ext uri="{FF2B5EF4-FFF2-40B4-BE49-F238E27FC236}">
              <a16:creationId xmlns:a16="http://schemas.microsoft.com/office/drawing/2014/main" id="{63E1698B-5CF9-46D1-8C61-052D27BFE09E}"/>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35" name="テキスト ボックス 734">
          <a:extLst>
            <a:ext uri="{FF2B5EF4-FFF2-40B4-BE49-F238E27FC236}">
              <a16:creationId xmlns:a16="http://schemas.microsoft.com/office/drawing/2014/main" id="{9F7B5A36-74A4-47F4-A91D-FE58CB7B8EBD}"/>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36" name="直線コネクタ 735">
          <a:extLst>
            <a:ext uri="{FF2B5EF4-FFF2-40B4-BE49-F238E27FC236}">
              <a16:creationId xmlns:a16="http://schemas.microsoft.com/office/drawing/2014/main" id="{EE3756BA-8773-4AF3-AB37-DD58C24B08CE}"/>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737" name="テキスト ボックス 736">
          <a:extLst>
            <a:ext uri="{FF2B5EF4-FFF2-40B4-BE49-F238E27FC236}">
              <a16:creationId xmlns:a16="http://schemas.microsoft.com/office/drawing/2014/main" id="{0CEC1304-C38A-4C4D-8B70-A9F7ECF2B760}"/>
            </a:ext>
          </a:extLst>
        </xdr:cNvPr>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38" name="直線コネクタ 737">
          <a:extLst>
            <a:ext uri="{FF2B5EF4-FFF2-40B4-BE49-F238E27FC236}">
              <a16:creationId xmlns:a16="http://schemas.microsoft.com/office/drawing/2014/main" id="{02C7A09A-3351-4FBC-BB14-2FEE21D66F7A}"/>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39" name="テキスト ボックス 738">
          <a:extLst>
            <a:ext uri="{FF2B5EF4-FFF2-40B4-BE49-F238E27FC236}">
              <a16:creationId xmlns:a16="http://schemas.microsoft.com/office/drawing/2014/main" id="{B99CAEB7-62AB-4B3C-A020-18FA53E9F771}"/>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40" name="直線コネクタ 739">
          <a:extLst>
            <a:ext uri="{FF2B5EF4-FFF2-40B4-BE49-F238E27FC236}">
              <a16:creationId xmlns:a16="http://schemas.microsoft.com/office/drawing/2014/main" id="{DED34ADF-652D-4ABD-84C0-D7F51A496682}"/>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41" name="テキスト ボックス 740">
          <a:extLst>
            <a:ext uri="{FF2B5EF4-FFF2-40B4-BE49-F238E27FC236}">
              <a16:creationId xmlns:a16="http://schemas.microsoft.com/office/drawing/2014/main" id="{C97976CB-25D3-420A-93C2-C3FDE8C819D3}"/>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42" name="直線コネクタ 741">
          <a:extLst>
            <a:ext uri="{FF2B5EF4-FFF2-40B4-BE49-F238E27FC236}">
              <a16:creationId xmlns:a16="http://schemas.microsoft.com/office/drawing/2014/main" id="{0905B3C6-4FAE-4C32-899B-1498728A4F68}"/>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43" name="テキスト ボックス 742">
          <a:extLst>
            <a:ext uri="{FF2B5EF4-FFF2-40B4-BE49-F238E27FC236}">
              <a16:creationId xmlns:a16="http://schemas.microsoft.com/office/drawing/2014/main" id="{2E0FF047-EB09-4E52-846D-BB31303B7998}"/>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44" name="直線コネクタ 743">
          <a:extLst>
            <a:ext uri="{FF2B5EF4-FFF2-40B4-BE49-F238E27FC236}">
              <a16:creationId xmlns:a16="http://schemas.microsoft.com/office/drawing/2014/main" id="{5423B77F-4107-4D7D-98CA-2D4CC9D0CA9F}"/>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45" name="テキスト ボックス 744">
          <a:extLst>
            <a:ext uri="{FF2B5EF4-FFF2-40B4-BE49-F238E27FC236}">
              <a16:creationId xmlns:a16="http://schemas.microsoft.com/office/drawing/2014/main" id="{2550B8BD-BB3A-466F-9D6F-4AE00A71E513}"/>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46" name="【公民館】&#10;有形固定資産減価償却率グラフ枠">
          <a:extLst>
            <a:ext uri="{FF2B5EF4-FFF2-40B4-BE49-F238E27FC236}">
              <a16:creationId xmlns:a16="http://schemas.microsoft.com/office/drawing/2014/main" id="{605D472C-B4DF-4E67-936F-500B169BABD8}"/>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87630</xdr:rowOff>
    </xdr:from>
    <xdr:to>
      <xdr:col>85</xdr:col>
      <xdr:colOff>126364</xdr:colOff>
      <xdr:row>108</xdr:row>
      <xdr:rowOff>76200</xdr:rowOff>
    </xdr:to>
    <xdr:cxnSp macro="">
      <xdr:nvCxnSpPr>
        <xdr:cNvPr id="747" name="直線コネクタ 746">
          <a:extLst>
            <a:ext uri="{FF2B5EF4-FFF2-40B4-BE49-F238E27FC236}">
              <a16:creationId xmlns:a16="http://schemas.microsoft.com/office/drawing/2014/main" id="{58E40EC8-505B-48F0-B9B3-FD89CCF0ECED}"/>
            </a:ext>
          </a:extLst>
        </xdr:cNvPr>
        <xdr:cNvCxnSpPr/>
      </xdr:nvCxnSpPr>
      <xdr:spPr>
        <a:xfrm flipV="1">
          <a:off x="16318864" y="17404080"/>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80027</xdr:rowOff>
    </xdr:from>
    <xdr:ext cx="469744" cy="259045"/>
    <xdr:sp macro="" textlink="">
      <xdr:nvSpPr>
        <xdr:cNvPr id="748" name="【公民館】&#10;有形固定資産減価償却率最小値テキスト">
          <a:extLst>
            <a:ext uri="{FF2B5EF4-FFF2-40B4-BE49-F238E27FC236}">
              <a16:creationId xmlns:a16="http://schemas.microsoft.com/office/drawing/2014/main" id="{5463BB74-F2F8-48EF-B7FC-A52479637111}"/>
            </a:ext>
          </a:extLst>
        </xdr:cNvPr>
        <xdr:cNvSpPr txBox="1"/>
      </xdr:nvSpPr>
      <xdr:spPr>
        <a:xfrm>
          <a:off x="16357600" y="1859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76200</xdr:rowOff>
    </xdr:from>
    <xdr:to>
      <xdr:col>86</xdr:col>
      <xdr:colOff>25400</xdr:colOff>
      <xdr:row>108</xdr:row>
      <xdr:rowOff>76200</xdr:rowOff>
    </xdr:to>
    <xdr:cxnSp macro="">
      <xdr:nvCxnSpPr>
        <xdr:cNvPr id="749" name="直線コネクタ 748">
          <a:extLst>
            <a:ext uri="{FF2B5EF4-FFF2-40B4-BE49-F238E27FC236}">
              <a16:creationId xmlns:a16="http://schemas.microsoft.com/office/drawing/2014/main" id="{DA02692B-D28D-44F0-AC0C-07B0E0A8EA40}"/>
            </a:ext>
          </a:extLst>
        </xdr:cNvPr>
        <xdr:cNvCxnSpPr/>
      </xdr:nvCxnSpPr>
      <xdr:spPr>
        <a:xfrm>
          <a:off x="16230600" y="1859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100</xdr:row>
      <xdr:rowOff>34307</xdr:rowOff>
    </xdr:from>
    <xdr:ext cx="405111" cy="259045"/>
    <xdr:sp macro="" textlink="">
      <xdr:nvSpPr>
        <xdr:cNvPr id="750" name="【公民館】&#10;有形固定資産減価償却率最大値テキスト">
          <a:extLst>
            <a:ext uri="{FF2B5EF4-FFF2-40B4-BE49-F238E27FC236}">
              <a16:creationId xmlns:a16="http://schemas.microsoft.com/office/drawing/2014/main" id="{67084657-7D17-40B9-9532-AD8A9E367A82}"/>
            </a:ext>
          </a:extLst>
        </xdr:cNvPr>
        <xdr:cNvSpPr txBox="1"/>
      </xdr:nvSpPr>
      <xdr:spPr>
        <a:xfrm>
          <a:off x="16357600" y="17179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87630</xdr:rowOff>
    </xdr:from>
    <xdr:to>
      <xdr:col>86</xdr:col>
      <xdr:colOff>25400</xdr:colOff>
      <xdr:row>101</xdr:row>
      <xdr:rowOff>87630</xdr:rowOff>
    </xdr:to>
    <xdr:cxnSp macro="">
      <xdr:nvCxnSpPr>
        <xdr:cNvPr id="751" name="直線コネクタ 750">
          <a:extLst>
            <a:ext uri="{FF2B5EF4-FFF2-40B4-BE49-F238E27FC236}">
              <a16:creationId xmlns:a16="http://schemas.microsoft.com/office/drawing/2014/main" id="{8722BCE8-8B58-4561-B9DE-87478FEF148B}"/>
            </a:ext>
          </a:extLst>
        </xdr:cNvPr>
        <xdr:cNvCxnSpPr/>
      </xdr:nvCxnSpPr>
      <xdr:spPr>
        <a:xfrm>
          <a:off x="16230600" y="1740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32275</xdr:rowOff>
    </xdr:from>
    <xdr:ext cx="405111" cy="259045"/>
    <xdr:sp macro="" textlink="">
      <xdr:nvSpPr>
        <xdr:cNvPr id="752" name="【公民館】&#10;有形固定資産減価償却率平均値テキスト">
          <a:extLst>
            <a:ext uri="{FF2B5EF4-FFF2-40B4-BE49-F238E27FC236}">
              <a16:creationId xmlns:a16="http://schemas.microsoft.com/office/drawing/2014/main" id="{163B7A22-E32D-48EB-AB59-E37EC0FEB278}"/>
            </a:ext>
          </a:extLst>
        </xdr:cNvPr>
        <xdr:cNvSpPr txBox="1"/>
      </xdr:nvSpPr>
      <xdr:spPr>
        <a:xfrm>
          <a:off x="16357600" y="176916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xdr:rowOff>
    </xdr:from>
    <xdr:to>
      <xdr:col>85</xdr:col>
      <xdr:colOff>177800</xdr:colOff>
      <xdr:row>104</xdr:row>
      <xdr:rowOff>110998</xdr:rowOff>
    </xdr:to>
    <xdr:sp macro="" textlink="">
      <xdr:nvSpPr>
        <xdr:cNvPr id="753" name="フローチャート: 判断 752">
          <a:extLst>
            <a:ext uri="{FF2B5EF4-FFF2-40B4-BE49-F238E27FC236}">
              <a16:creationId xmlns:a16="http://schemas.microsoft.com/office/drawing/2014/main" id="{0C61447B-D8AA-402C-9E1B-67EA0851F8E4}"/>
            </a:ext>
          </a:extLst>
        </xdr:cNvPr>
        <xdr:cNvSpPr/>
      </xdr:nvSpPr>
      <xdr:spPr>
        <a:xfrm>
          <a:off x="16268700" y="17840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36830</xdr:rowOff>
    </xdr:from>
    <xdr:to>
      <xdr:col>81</xdr:col>
      <xdr:colOff>101600</xdr:colOff>
      <xdr:row>104</xdr:row>
      <xdr:rowOff>138430</xdr:rowOff>
    </xdr:to>
    <xdr:sp macro="" textlink="">
      <xdr:nvSpPr>
        <xdr:cNvPr id="754" name="フローチャート: 判断 753">
          <a:extLst>
            <a:ext uri="{FF2B5EF4-FFF2-40B4-BE49-F238E27FC236}">
              <a16:creationId xmlns:a16="http://schemas.microsoft.com/office/drawing/2014/main" id="{FD3FE4C1-69B4-47B4-91CF-D41E6545ECE2}"/>
            </a:ext>
          </a:extLst>
        </xdr:cNvPr>
        <xdr:cNvSpPr/>
      </xdr:nvSpPr>
      <xdr:spPr>
        <a:xfrm>
          <a:off x="15430500" y="1786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11685</xdr:rowOff>
    </xdr:from>
    <xdr:to>
      <xdr:col>76</xdr:col>
      <xdr:colOff>165100</xdr:colOff>
      <xdr:row>104</xdr:row>
      <xdr:rowOff>113285</xdr:rowOff>
    </xdr:to>
    <xdr:sp macro="" textlink="">
      <xdr:nvSpPr>
        <xdr:cNvPr id="755" name="フローチャート: 判断 754">
          <a:extLst>
            <a:ext uri="{FF2B5EF4-FFF2-40B4-BE49-F238E27FC236}">
              <a16:creationId xmlns:a16="http://schemas.microsoft.com/office/drawing/2014/main" id="{3532C080-4443-4102-95B8-D18791DABD5C}"/>
            </a:ext>
          </a:extLst>
        </xdr:cNvPr>
        <xdr:cNvSpPr/>
      </xdr:nvSpPr>
      <xdr:spPr>
        <a:xfrm>
          <a:off x="14541500" y="17842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139700</xdr:rowOff>
    </xdr:from>
    <xdr:to>
      <xdr:col>72</xdr:col>
      <xdr:colOff>38100</xdr:colOff>
      <xdr:row>104</xdr:row>
      <xdr:rowOff>69850</xdr:rowOff>
    </xdr:to>
    <xdr:sp macro="" textlink="">
      <xdr:nvSpPr>
        <xdr:cNvPr id="756" name="フローチャート: 判断 755">
          <a:extLst>
            <a:ext uri="{FF2B5EF4-FFF2-40B4-BE49-F238E27FC236}">
              <a16:creationId xmlns:a16="http://schemas.microsoft.com/office/drawing/2014/main" id="{82EB2885-185E-4B4E-B15A-F07B42D79446}"/>
            </a:ext>
          </a:extLst>
        </xdr:cNvPr>
        <xdr:cNvSpPr/>
      </xdr:nvSpPr>
      <xdr:spPr>
        <a:xfrm>
          <a:off x="13652500" y="1779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160274</xdr:rowOff>
    </xdr:from>
    <xdr:to>
      <xdr:col>67</xdr:col>
      <xdr:colOff>101600</xdr:colOff>
      <xdr:row>104</xdr:row>
      <xdr:rowOff>90424</xdr:rowOff>
    </xdr:to>
    <xdr:sp macro="" textlink="">
      <xdr:nvSpPr>
        <xdr:cNvPr id="757" name="フローチャート: 判断 756">
          <a:extLst>
            <a:ext uri="{FF2B5EF4-FFF2-40B4-BE49-F238E27FC236}">
              <a16:creationId xmlns:a16="http://schemas.microsoft.com/office/drawing/2014/main" id="{F14D6A23-D91E-4F4A-8447-96CF94FE6CC7}"/>
            </a:ext>
          </a:extLst>
        </xdr:cNvPr>
        <xdr:cNvSpPr/>
      </xdr:nvSpPr>
      <xdr:spPr>
        <a:xfrm>
          <a:off x="12763500" y="1781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58" name="テキスト ボックス 757">
          <a:extLst>
            <a:ext uri="{FF2B5EF4-FFF2-40B4-BE49-F238E27FC236}">
              <a16:creationId xmlns:a16="http://schemas.microsoft.com/office/drawing/2014/main" id="{6AAAEB20-923B-4102-919A-ACBADFBF08BA}"/>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59" name="テキスト ボックス 758">
          <a:extLst>
            <a:ext uri="{FF2B5EF4-FFF2-40B4-BE49-F238E27FC236}">
              <a16:creationId xmlns:a16="http://schemas.microsoft.com/office/drawing/2014/main" id="{7D47C0BA-48F2-4CC3-818B-214D4FA32A87}"/>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0" name="テキスト ボックス 759">
          <a:extLst>
            <a:ext uri="{FF2B5EF4-FFF2-40B4-BE49-F238E27FC236}">
              <a16:creationId xmlns:a16="http://schemas.microsoft.com/office/drawing/2014/main" id="{6624AE66-4E51-46F2-AEA9-71CC4B99179A}"/>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1" name="テキスト ボックス 760">
          <a:extLst>
            <a:ext uri="{FF2B5EF4-FFF2-40B4-BE49-F238E27FC236}">
              <a16:creationId xmlns:a16="http://schemas.microsoft.com/office/drawing/2014/main" id="{4D52FB7D-3A0C-4465-B51B-B03991A76791}"/>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62" name="テキスト ボックス 761">
          <a:extLst>
            <a:ext uri="{FF2B5EF4-FFF2-40B4-BE49-F238E27FC236}">
              <a16:creationId xmlns:a16="http://schemas.microsoft.com/office/drawing/2014/main" id="{9F18B17F-E430-465E-8373-E0FAA43BA41C}"/>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25400</xdr:rowOff>
    </xdr:from>
    <xdr:to>
      <xdr:col>85</xdr:col>
      <xdr:colOff>177800</xdr:colOff>
      <xdr:row>108</xdr:row>
      <xdr:rowOff>127000</xdr:rowOff>
    </xdr:to>
    <xdr:sp macro="" textlink="">
      <xdr:nvSpPr>
        <xdr:cNvPr id="763" name="楕円 762">
          <a:extLst>
            <a:ext uri="{FF2B5EF4-FFF2-40B4-BE49-F238E27FC236}">
              <a16:creationId xmlns:a16="http://schemas.microsoft.com/office/drawing/2014/main" id="{3B23C6F5-163D-4DF3-B31C-06997C5DC4B5}"/>
            </a:ext>
          </a:extLst>
        </xdr:cNvPr>
        <xdr:cNvSpPr/>
      </xdr:nvSpPr>
      <xdr:spPr>
        <a:xfrm>
          <a:off x="16268700" y="1854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111777</xdr:rowOff>
    </xdr:from>
    <xdr:ext cx="469744" cy="259045"/>
    <xdr:sp macro="" textlink="">
      <xdr:nvSpPr>
        <xdr:cNvPr id="764" name="【公民館】&#10;有形固定資産減価償却率該当値テキスト">
          <a:extLst>
            <a:ext uri="{FF2B5EF4-FFF2-40B4-BE49-F238E27FC236}">
              <a16:creationId xmlns:a16="http://schemas.microsoft.com/office/drawing/2014/main" id="{3F6FB421-A439-4FB8-90F7-974F9A3ACAD9}"/>
            </a:ext>
          </a:extLst>
        </xdr:cNvPr>
        <xdr:cNvSpPr txBox="1"/>
      </xdr:nvSpPr>
      <xdr:spPr>
        <a:xfrm>
          <a:off x="16357600" y="1845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25400</xdr:rowOff>
    </xdr:from>
    <xdr:to>
      <xdr:col>81</xdr:col>
      <xdr:colOff>101600</xdr:colOff>
      <xdr:row>108</xdr:row>
      <xdr:rowOff>127000</xdr:rowOff>
    </xdr:to>
    <xdr:sp macro="" textlink="">
      <xdr:nvSpPr>
        <xdr:cNvPr id="765" name="楕円 764">
          <a:extLst>
            <a:ext uri="{FF2B5EF4-FFF2-40B4-BE49-F238E27FC236}">
              <a16:creationId xmlns:a16="http://schemas.microsoft.com/office/drawing/2014/main" id="{307DEBEB-B8BC-42AD-89D9-F156E603BC70}"/>
            </a:ext>
          </a:extLst>
        </xdr:cNvPr>
        <xdr:cNvSpPr/>
      </xdr:nvSpPr>
      <xdr:spPr>
        <a:xfrm>
          <a:off x="15430500" y="1854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76200</xdr:rowOff>
    </xdr:from>
    <xdr:to>
      <xdr:col>85</xdr:col>
      <xdr:colOff>127000</xdr:colOff>
      <xdr:row>108</xdr:row>
      <xdr:rowOff>76200</xdr:rowOff>
    </xdr:to>
    <xdr:cxnSp macro="">
      <xdr:nvCxnSpPr>
        <xdr:cNvPr id="766" name="直線コネクタ 765">
          <a:extLst>
            <a:ext uri="{FF2B5EF4-FFF2-40B4-BE49-F238E27FC236}">
              <a16:creationId xmlns:a16="http://schemas.microsoft.com/office/drawing/2014/main" id="{5F49A2B2-8B81-4A55-B11C-501C5BF03F7E}"/>
            </a:ext>
          </a:extLst>
        </xdr:cNvPr>
        <xdr:cNvCxnSpPr/>
      </xdr:nvCxnSpPr>
      <xdr:spPr>
        <a:xfrm>
          <a:off x="15481300" y="1859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25400</xdr:rowOff>
    </xdr:from>
    <xdr:to>
      <xdr:col>76</xdr:col>
      <xdr:colOff>165100</xdr:colOff>
      <xdr:row>108</xdr:row>
      <xdr:rowOff>127000</xdr:rowOff>
    </xdr:to>
    <xdr:sp macro="" textlink="">
      <xdr:nvSpPr>
        <xdr:cNvPr id="767" name="楕円 766">
          <a:extLst>
            <a:ext uri="{FF2B5EF4-FFF2-40B4-BE49-F238E27FC236}">
              <a16:creationId xmlns:a16="http://schemas.microsoft.com/office/drawing/2014/main" id="{22EBAD01-7D69-4F40-9E91-9D971B89CF7F}"/>
            </a:ext>
          </a:extLst>
        </xdr:cNvPr>
        <xdr:cNvSpPr/>
      </xdr:nvSpPr>
      <xdr:spPr>
        <a:xfrm>
          <a:off x="14541500" y="1854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76200</xdr:rowOff>
    </xdr:from>
    <xdr:to>
      <xdr:col>81</xdr:col>
      <xdr:colOff>50800</xdr:colOff>
      <xdr:row>108</xdr:row>
      <xdr:rowOff>76200</xdr:rowOff>
    </xdr:to>
    <xdr:cxnSp macro="">
      <xdr:nvCxnSpPr>
        <xdr:cNvPr id="768" name="直線コネクタ 767">
          <a:extLst>
            <a:ext uri="{FF2B5EF4-FFF2-40B4-BE49-F238E27FC236}">
              <a16:creationId xmlns:a16="http://schemas.microsoft.com/office/drawing/2014/main" id="{5952CBE0-E2F4-43F4-8BD2-6CBC2FAE2388}"/>
            </a:ext>
          </a:extLst>
        </xdr:cNvPr>
        <xdr:cNvCxnSpPr/>
      </xdr:nvCxnSpPr>
      <xdr:spPr>
        <a:xfrm>
          <a:off x="14592300" y="1859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25400</xdr:rowOff>
    </xdr:from>
    <xdr:to>
      <xdr:col>72</xdr:col>
      <xdr:colOff>38100</xdr:colOff>
      <xdr:row>108</xdr:row>
      <xdr:rowOff>127000</xdr:rowOff>
    </xdr:to>
    <xdr:sp macro="" textlink="">
      <xdr:nvSpPr>
        <xdr:cNvPr id="769" name="楕円 768">
          <a:extLst>
            <a:ext uri="{FF2B5EF4-FFF2-40B4-BE49-F238E27FC236}">
              <a16:creationId xmlns:a16="http://schemas.microsoft.com/office/drawing/2014/main" id="{836326E1-F333-417F-9F16-784DD85FDE3F}"/>
            </a:ext>
          </a:extLst>
        </xdr:cNvPr>
        <xdr:cNvSpPr/>
      </xdr:nvSpPr>
      <xdr:spPr>
        <a:xfrm>
          <a:off x="13652500" y="1854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76200</xdr:rowOff>
    </xdr:from>
    <xdr:to>
      <xdr:col>76</xdr:col>
      <xdr:colOff>114300</xdr:colOff>
      <xdr:row>108</xdr:row>
      <xdr:rowOff>76200</xdr:rowOff>
    </xdr:to>
    <xdr:cxnSp macro="">
      <xdr:nvCxnSpPr>
        <xdr:cNvPr id="770" name="直線コネクタ 769">
          <a:extLst>
            <a:ext uri="{FF2B5EF4-FFF2-40B4-BE49-F238E27FC236}">
              <a16:creationId xmlns:a16="http://schemas.microsoft.com/office/drawing/2014/main" id="{421E2585-FB37-45A5-AD57-5B0FC6378B56}"/>
            </a:ext>
          </a:extLst>
        </xdr:cNvPr>
        <xdr:cNvCxnSpPr/>
      </xdr:nvCxnSpPr>
      <xdr:spPr>
        <a:xfrm>
          <a:off x="13703300" y="1859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25400</xdr:rowOff>
    </xdr:from>
    <xdr:to>
      <xdr:col>67</xdr:col>
      <xdr:colOff>101600</xdr:colOff>
      <xdr:row>108</xdr:row>
      <xdr:rowOff>127000</xdr:rowOff>
    </xdr:to>
    <xdr:sp macro="" textlink="">
      <xdr:nvSpPr>
        <xdr:cNvPr id="771" name="楕円 770">
          <a:extLst>
            <a:ext uri="{FF2B5EF4-FFF2-40B4-BE49-F238E27FC236}">
              <a16:creationId xmlns:a16="http://schemas.microsoft.com/office/drawing/2014/main" id="{9655E647-5A10-427B-9FA2-D902F8FC776A}"/>
            </a:ext>
          </a:extLst>
        </xdr:cNvPr>
        <xdr:cNvSpPr/>
      </xdr:nvSpPr>
      <xdr:spPr>
        <a:xfrm>
          <a:off x="12763500" y="1854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76200</xdr:rowOff>
    </xdr:from>
    <xdr:to>
      <xdr:col>71</xdr:col>
      <xdr:colOff>177800</xdr:colOff>
      <xdr:row>108</xdr:row>
      <xdr:rowOff>76200</xdr:rowOff>
    </xdr:to>
    <xdr:cxnSp macro="">
      <xdr:nvCxnSpPr>
        <xdr:cNvPr id="772" name="直線コネクタ 771">
          <a:extLst>
            <a:ext uri="{FF2B5EF4-FFF2-40B4-BE49-F238E27FC236}">
              <a16:creationId xmlns:a16="http://schemas.microsoft.com/office/drawing/2014/main" id="{02547E4D-D4F9-4E4E-B444-0D8FC7C30AE0}"/>
            </a:ext>
          </a:extLst>
        </xdr:cNvPr>
        <xdr:cNvCxnSpPr/>
      </xdr:nvCxnSpPr>
      <xdr:spPr>
        <a:xfrm>
          <a:off x="12814300" y="1859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154957</xdr:rowOff>
    </xdr:from>
    <xdr:ext cx="405111" cy="259045"/>
    <xdr:sp macro="" textlink="">
      <xdr:nvSpPr>
        <xdr:cNvPr id="773" name="n_1aveValue【公民館】&#10;有形固定資産減価償却率">
          <a:extLst>
            <a:ext uri="{FF2B5EF4-FFF2-40B4-BE49-F238E27FC236}">
              <a16:creationId xmlns:a16="http://schemas.microsoft.com/office/drawing/2014/main" id="{DF644301-1A4F-4930-93BB-03D2F103765D}"/>
            </a:ext>
          </a:extLst>
        </xdr:cNvPr>
        <xdr:cNvSpPr txBox="1"/>
      </xdr:nvSpPr>
      <xdr:spPr>
        <a:xfrm>
          <a:off x="15266044" y="1764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129812</xdr:rowOff>
    </xdr:from>
    <xdr:ext cx="405111" cy="259045"/>
    <xdr:sp macro="" textlink="">
      <xdr:nvSpPr>
        <xdr:cNvPr id="774" name="n_2aveValue【公民館】&#10;有形固定資産減価償却率">
          <a:extLst>
            <a:ext uri="{FF2B5EF4-FFF2-40B4-BE49-F238E27FC236}">
              <a16:creationId xmlns:a16="http://schemas.microsoft.com/office/drawing/2014/main" id="{54CA4134-26E9-46FE-8349-2B3371648B28}"/>
            </a:ext>
          </a:extLst>
        </xdr:cNvPr>
        <xdr:cNvSpPr txBox="1"/>
      </xdr:nvSpPr>
      <xdr:spPr>
        <a:xfrm>
          <a:off x="14389744" y="17617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86377</xdr:rowOff>
    </xdr:from>
    <xdr:ext cx="405111" cy="259045"/>
    <xdr:sp macro="" textlink="">
      <xdr:nvSpPr>
        <xdr:cNvPr id="775" name="n_3aveValue【公民館】&#10;有形固定資産減価償却率">
          <a:extLst>
            <a:ext uri="{FF2B5EF4-FFF2-40B4-BE49-F238E27FC236}">
              <a16:creationId xmlns:a16="http://schemas.microsoft.com/office/drawing/2014/main" id="{CAB3230B-F567-43F8-BF3D-532E41E4067B}"/>
            </a:ext>
          </a:extLst>
        </xdr:cNvPr>
        <xdr:cNvSpPr txBox="1"/>
      </xdr:nvSpPr>
      <xdr:spPr>
        <a:xfrm>
          <a:off x="13500744" y="1757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106951</xdr:rowOff>
    </xdr:from>
    <xdr:ext cx="405111" cy="259045"/>
    <xdr:sp macro="" textlink="">
      <xdr:nvSpPr>
        <xdr:cNvPr id="776" name="n_4aveValue【公民館】&#10;有形固定資産減価償却率">
          <a:extLst>
            <a:ext uri="{FF2B5EF4-FFF2-40B4-BE49-F238E27FC236}">
              <a16:creationId xmlns:a16="http://schemas.microsoft.com/office/drawing/2014/main" id="{5C4E7057-7E73-4F5C-A4ED-173596761F9A}"/>
            </a:ext>
          </a:extLst>
        </xdr:cNvPr>
        <xdr:cNvSpPr txBox="1"/>
      </xdr:nvSpPr>
      <xdr:spPr>
        <a:xfrm>
          <a:off x="12611744" y="17594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108</xdr:row>
      <xdr:rowOff>118127</xdr:rowOff>
    </xdr:from>
    <xdr:ext cx="469744" cy="259045"/>
    <xdr:sp macro="" textlink="">
      <xdr:nvSpPr>
        <xdr:cNvPr id="777" name="n_1mainValue【公民館】&#10;有形固定資産減価償却率">
          <a:extLst>
            <a:ext uri="{FF2B5EF4-FFF2-40B4-BE49-F238E27FC236}">
              <a16:creationId xmlns:a16="http://schemas.microsoft.com/office/drawing/2014/main" id="{BB8A9358-3AFD-4CC9-9776-D4B878588A4D}"/>
            </a:ext>
          </a:extLst>
        </xdr:cNvPr>
        <xdr:cNvSpPr txBox="1"/>
      </xdr:nvSpPr>
      <xdr:spPr>
        <a:xfrm>
          <a:off x="15233727" y="1863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108</xdr:row>
      <xdr:rowOff>118127</xdr:rowOff>
    </xdr:from>
    <xdr:ext cx="469744" cy="259045"/>
    <xdr:sp macro="" textlink="">
      <xdr:nvSpPr>
        <xdr:cNvPr id="778" name="n_2mainValue【公民館】&#10;有形固定資産減価償却率">
          <a:extLst>
            <a:ext uri="{FF2B5EF4-FFF2-40B4-BE49-F238E27FC236}">
              <a16:creationId xmlns:a16="http://schemas.microsoft.com/office/drawing/2014/main" id="{AC3C216F-BC44-4557-96C7-FE5FA4ADFFF1}"/>
            </a:ext>
          </a:extLst>
        </xdr:cNvPr>
        <xdr:cNvSpPr txBox="1"/>
      </xdr:nvSpPr>
      <xdr:spPr>
        <a:xfrm>
          <a:off x="14357427" y="1863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108</xdr:row>
      <xdr:rowOff>118127</xdr:rowOff>
    </xdr:from>
    <xdr:ext cx="469744" cy="259045"/>
    <xdr:sp macro="" textlink="">
      <xdr:nvSpPr>
        <xdr:cNvPr id="779" name="n_3mainValue【公民館】&#10;有形固定資産減価償却率">
          <a:extLst>
            <a:ext uri="{FF2B5EF4-FFF2-40B4-BE49-F238E27FC236}">
              <a16:creationId xmlns:a16="http://schemas.microsoft.com/office/drawing/2014/main" id="{6F8C296A-A362-42D3-A8D1-11D0AE03A975}"/>
            </a:ext>
          </a:extLst>
        </xdr:cNvPr>
        <xdr:cNvSpPr txBox="1"/>
      </xdr:nvSpPr>
      <xdr:spPr>
        <a:xfrm>
          <a:off x="13468427" y="1863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108</xdr:row>
      <xdr:rowOff>118127</xdr:rowOff>
    </xdr:from>
    <xdr:ext cx="469744" cy="259045"/>
    <xdr:sp macro="" textlink="">
      <xdr:nvSpPr>
        <xdr:cNvPr id="780" name="n_4mainValue【公民館】&#10;有形固定資産減価償却率">
          <a:extLst>
            <a:ext uri="{FF2B5EF4-FFF2-40B4-BE49-F238E27FC236}">
              <a16:creationId xmlns:a16="http://schemas.microsoft.com/office/drawing/2014/main" id="{C1930526-2006-4134-8B0F-596E8BD36BE8}"/>
            </a:ext>
          </a:extLst>
        </xdr:cNvPr>
        <xdr:cNvSpPr txBox="1"/>
      </xdr:nvSpPr>
      <xdr:spPr>
        <a:xfrm>
          <a:off x="12579427" y="1863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1" name="正方形/長方形 780">
          <a:extLst>
            <a:ext uri="{FF2B5EF4-FFF2-40B4-BE49-F238E27FC236}">
              <a16:creationId xmlns:a16="http://schemas.microsoft.com/office/drawing/2014/main" id="{E43A3E68-56C4-4E2C-A721-2757F13668C5}"/>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82" name="正方形/長方形 781">
          <a:extLst>
            <a:ext uri="{FF2B5EF4-FFF2-40B4-BE49-F238E27FC236}">
              <a16:creationId xmlns:a16="http://schemas.microsoft.com/office/drawing/2014/main" id="{F5BEA809-3331-4265-9AE6-AEB0331433BD}"/>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83" name="正方形/長方形 782">
          <a:extLst>
            <a:ext uri="{FF2B5EF4-FFF2-40B4-BE49-F238E27FC236}">
              <a16:creationId xmlns:a16="http://schemas.microsoft.com/office/drawing/2014/main" id="{1BF245BC-8289-4407-AA3C-B33569BD39B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84" name="正方形/長方形 783">
          <a:extLst>
            <a:ext uri="{FF2B5EF4-FFF2-40B4-BE49-F238E27FC236}">
              <a16:creationId xmlns:a16="http://schemas.microsoft.com/office/drawing/2014/main" id="{A2AA66D3-9A39-483B-8617-67494D491461}"/>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85" name="正方形/長方形 784">
          <a:extLst>
            <a:ext uri="{FF2B5EF4-FFF2-40B4-BE49-F238E27FC236}">
              <a16:creationId xmlns:a16="http://schemas.microsoft.com/office/drawing/2014/main" id="{7DEA6D2F-0828-4C80-BDF1-C9A4F72859D6}"/>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86" name="正方形/長方形 785">
          <a:extLst>
            <a:ext uri="{FF2B5EF4-FFF2-40B4-BE49-F238E27FC236}">
              <a16:creationId xmlns:a16="http://schemas.microsoft.com/office/drawing/2014/main" id="{AD8F48B4-D1CE-4747-9AD0-55E4B4421258}"/>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87" name="正方形/長方形 786">
          <a:extLst>
            <a:ext uri="{FF2B5EF4-FFF2-40B4-BE49-F238E27FC236}">
              <a16:creationId xmlns:a16="http://schemas.microsoft.com/office/drawing/2014/main" id="{5E21D9B3-9D71-4F82-A1B3-0677B9286815}"/>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88" name="正方形/長方形 787">
          <a:extLst>
            <a:ext uri="{FF2B5EF4-FFF2-40B4-BE49-F238E27FC236}">
              <a16:creationId xmlns:a16="http://schemas.microsoft.com/office/drawing/2014/main" id="{16EBBA31-E232-4314-A302-E95043108F1C}"/>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89" name="テキスト ボックス 788">
          <a:extLst>
            <a:ext uri="{FF2B5EF4-FFF2-40B4-BE49-F238E27FC236}">
              <a16:creationId xmlns:a16="http://schemas.microsoft.com/office/drawing/2014/main" id="{08555258-1A82-4788-9B52-F240071582F3}"/>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0" name="直線コネクタ 789">
          <a:extLst>
            <a:ext uri="{FF2B5EF4-FFF2-40B4-BE49-F238E27FC236}">
              <a16:creationId xmlns:a16="http://schemas.microsoft.com/office/drawing/2014/main" id="{984792B8-0E56-4633-B836-3EAD2877F204}"/>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91" name="直線コネクタ 790">
          <a:extLst>
            <a:ext uri="{FF2B5EF4-FFF2-40B4-BE49-F238E27FC236}">
              <a16:creationId xmlns:a16="http://schemas.microsoft.com/office/drawing/2014/main" id="{B7DEB5C4-D7B3-4808-BC15-8BF83D822833}"/>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92" name="テキスト ボックス 791">
          <a:extLst>
            <a:ext uri="{FF2B5EF4-FFF2-40B4-BE49-F238E27FC236}">
              <a16:creationId xmlns:a16="http://schemas.microsoft.com/office/drawing/2014/main" id="{7BEA06CA-C690-4245-9F4D-902E726C135D}"/>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93" name="直線コネクタ 792">
          <a:extLst>
            <a:ext uri="{FF2B5EF4-FFF2-40B4-BE49-F238E27FC236}">
              <a16:creationId xmlns:a16="http://schemas.microsoft.com/office/drawing/2014/main" id="{9C478967-9FE5-4DBE-B6A3-0B9883364E31}"/>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94" name="テキスト ボックス 793">
          <a:extLst>
            <a:ext uri="{FF2B5EF4-FFF2-40B4-BE49-F238E27FC236}">
              <a16:creationId xmlns:a16="http://schemas.microsoft.com/office/drawing/2014/main" id="{E81D47F4-44CF-48B4-BB64-89041AEB520B}"/>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95" name="直線コネクタ 794">
          <a:extLst>
            <a:ext uri="{FF2B5EF4-FFF2-40B4-BE49-F238E27FC236}">
              <a16:creationId xmlns:a16="http://schemas.microsoft.com/office/drawing/2014/main" id="{091D3B09-4A6D-4AC5-B0F1-BF7BD84F57EA}"/>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96" name="テキスト ボックス 795">
          <a:extLst>
            <a:ext uri="{FF2B5EF4-FFF2-40B4-BE49-F238E27FC236}">
              <a16:creationId xmlns:a16="http://schemas.microsoft.com/office/drawing/2014/main" id="{5FB3421E-1587-479D-A152-321E0B8A1D0A}"/>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97" name="直線コネクタ 796">
          <a:extLst>
            <a:ext uri="{FF2B5EF4-FFF2-40B4-BE49-F238E27FC236}">
              <a16:creationId xmlns:a16="http://schemas.microsoft.com/office/drawing/2014/main" id="{19F57D3B-3630-4E54-B623-67F4EFE9C7B5}"/>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98" name="テキスト ボックス 797">
          <a:extLst>
            <a:ext uri="{FF2B5EF4-FFF2-40B4-BE49-F238E27FC236}">
              <a16:creationId xmlns:a16="http://schemas.microsoft.com/office/drawing/2014/main" id="{4BB6AEED-3CBC-4CC1-AFE6-3841B7FE309A}"/>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99" name="直線コネクタ 798">
          <a:extLst>
            <a:ext uri="{FF2B5EF4-FFF2-40B4-BE49-F238E27FC236}">
              <a16:creationId xmlns:a16="http://schemas.microsoft.com/office/drawing/2014/main" id="{D0CC1074-01F3-4791-B04C-3708DD554DB2}"/>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00" name="テキスト ボックス 799">
          <a:extLst>
            <a:ext uri="{FF2B5EF4-FFF2-40B4-BE49-F238E27FC236}">
              <a16:creationId xmlns:a16="http://schemas.microsoft.com/office/drawing/2014/main" id="{90120E62-32D4-475E-875D-CF40E83A648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1" name="直線コネクタ 800">
          <a:extLst>
            <a:ext uri="{FF2B5EF4-FFF2-40B4-BE49-F238E27FC236}">
              <a16:creationId xmlns:a16="http://schemas.microsoft.com/office/drawing/2014/main" id="{C4CCFFEF-DB97-47AE-935F-6E04E28365BA}"/>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2" name="テキスト ボックス 801">
          <a:extLst>
            <a:ext uri="{FF2B5EF4-FFF2-40B4-BE49-F238E27FC236}">
              <a16:creationId xmlns:a16="http://schemas.microsoft.com/office/drawing/2014/main" id="{9C51E9F3-A921-4F97-A58D-EFD0BCEC74F7}"/>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03" name="【公民館】&#10;一人当たり面積グラフ枠">
          <a:extLst>
            <a:ext uri="{FF2B5EF4-FFF2-40B4-BE49-F238E27FC236}">
              <a16:creationId xmlns:a16="http://schemas.microsoft.com/office/drawing/2014/main" id="{D74B9180-3E40-40EF-BCAD-470DA141C83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62864</xdr:rowOff>
    </xdr:from>
    <xdr:to>
      <xdr:col>116</xdr:col>
      <xdr:colOff>62864</xdr:colOff>
      <xdr:row>107</xdr:row>
      <xdr:rowOff>60961</xdr:rowOff>
    </xdr:to>
    <xdr:cxnSp macro="">
      <xdr:nvCxnSpPr>
        <xdr:cNvPr id="804" name="直線コネクタ 803">
          <a:extLst>
            <a:ext uri="{FF2B5EF4-FFF2-40B4-BE49-F238E27FC236}">
              <a16:creationId xmlns:a16="http://schemas.microsoft.com/office/drawing/2014/main" id="{76BA0AB7-5867-43F6-8A6C-D89F661F747A}"/>
            </a:ext>
          </a:extLst>
        </xdr:cNvPr>
        <xdr:cNvCxnSpPr/>
      </xdr:nvCxnSpPr>
      <xdr:spPr>
        <a:xfrm flipV="1">
          <a:off x="22160864" y="17207864"/>
          <a:ext cx="0" cy="11982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64788</xdr:rowOff>
    </xdr:from>
    <xdr:ext cx="469744" cy="259045"/>
    <xdr:sp macro="" textlink="">
      <xdr:nvSpPr>
        <xdr:cNvPr id="805" name="【公民館】&#10;一人当たり面積最小値テキスト">
          <a:extLst>
            <a:ext uri="{FF2B5EF4-FFF2-40B4-BE49-F238E27FC236}">
              <a16:creationId xmlns:a16="http://schemas.microsoft.com/office/drawing/2014/main" id="{0F3F0EBC-4F6A-4FA0-997B-50F682153549}"/>
            </a:ext>
          </a:extLst>
        </xdr:cNvPr>
        <xdr:cNvSpPr txBox="1"/>
      </xdr:nvSpPr>
      <xdr:spPr>
        <a:xfrm>
          <a:off x="22199600" y="18409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60961</xdr:rowOff>
    </xdr:from>
    <xdr:to>
      <xdr:col>116</xdr:col>
      <xdr:colOff>152400</xdr:colOff>
      <xdr:row>107</xdr:row>
      <xdr:rowOff>60961</xdr:rowOff>
    </xdr:to>
    <xdr:cxnSp macro="">
      <xdr:nvCxnSpPr>
        <xdr:cNvPr id="806" name="直線コネクタ 805">
          <a:extLst>
            <a:ext uri="{FF2B5EF4-FFF2-40B4-BE49-F238E27FC236}">
              <a16:creationId xmlns:a16="http://schemas.microsoft.com/office/drawing/2014/main" id="{0502350A-43F6-42A2-8D90-74A5DA2997E7}"/>
            </a:ext>
          </a:extLst>
        </xdr:cNvPr>
        <xdr:cNvCxnSpPr/>
      </xdr:nvCxnSpPr>
      <xdr:spPr>
        <a:xfrm>
          <a:off x="22072600" y="184061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9541</xdr:rowOff>
    </xdr:from>
    <xdr:ext cx="469744" cy="259045"/>
    <xdr:sp macro="" textlink="">
      <xdr:nvSpPr>
        <xdr:cNvPr id="807" name="【公民館】&#10;一人当たり面積最大値テキスト">
          <a:extLst>
            <a:ext uri="{FF2B5EF4-FFF2-40B4-BE49-F238E27FC236}">
              <a16:creationId xmlns:a16="http://schemas.microsoft.com/office/drawing/2014/main" id="{60D65BF7-6E02-484C-B538-A59B7446D451}"/>
            </a:ext>
          </a:extLst>
        </xdr:cNvPr>
        <xdr:cNvSpPr txBox="1"/>
      </xdr:nvSpPr>
      <xdr:spPr>
        <a:xfrm>
          <a:off x="22199600" y="16983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62864</xdr:rowOff>
    </xdr:from>
    <xdr:to>
      <xdr:col>116</xdr:col>
      <xdr:colOff>152400</xdr:colOff>
      <xdr:row>100</xdr:row>
      <xdr:rowOff>62864</xdr:rowOff>
    </xdr:to>
    <xdr:cxnSp macro="">
      <xdr:nvCxnSpPr>
        <xdr:cNvPr id="808" name="直線コネクタ 807">
          <a:extLst>
            <a:ext uri="{FF2B5EF4-FFF2-40B4-BE49-F238E27FC236}">
              <a16:creationId xmlns:a16="http://schemas.microsoft.com/office/drawing/2014/main" id="{16BE2C3A-C40F-4A4C-981F-0206AA4EE49B}"/>
            </a:ext>
          </a:extLst>
        </xdr:cNvPr>
        <xdr:cNvCxnSpPr/>
      </xdr:nvCxnSpPr>
      <xdr:spPr>
        <a:xfrm>
          <a:off x="22072600" y="17207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57802</xdr:rowOff>
    </xdr:from>
    <xdr:ext cx="469744" cy="259045"/>
    <xdr:sp macro="" textlink="">
      <xdr:nvSpPr>
        <xdr:cNvPr id="809" name="【公民館】&#10;一人当たり面積平均値テキスト">
          <a:extLst>
            <a:ext uri="{FF2B5EF4-FFF2-40B4-BE49-F238E27FC236}">
              <a16:creationId xmlns:a16="http://schemas.microsoft.com/office/drawing/2014/main" id="{D5F75E3E-8D17-4DAA-8112-62E48DA9B0A4}"/>
            </a:ext>
          </a:extLst>
        </xdr:cNvPr>
        <xdr:cNvSpPr txBox="1"/>
      </xdr:nvSpPr>
      <xdr:spPr>
        <a:xfrm>
          <a:off x="22199600" y="177171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34925</xdr:rowOff>
    </xdr:from>
    <xdr:to>
      <xdr:col>116</xdr:col>
      <xdr:colOff>114300</xdr:colOff>
      <xdr:row>104</xdr:row>
      <xdr:rowOff>136525</xdr:rowOff>
    </xdr:to>
    <xdr:sp macro="" textlink="">
      <xdr:nvSpPr>
        <xdr:cNvPr id="810" name="フローチャート: 判断 809">
          <a:extLst>
            <a:ext uri="{FF2B5EF4-FFF2-40B4-BE49-F238E27FC236}">
              <a16:creationId xmlns:a16="http://schemas.microsoft.com/office/drawing/2014/main" id="{E5079CE4-410C-49D8-976B-D74DD48FF575}"/>
            </a:ext>
          </a:extLst>
        </xdr:cNvPr>
        <xdr:cNvSpPr/>
      </xdr:nvSpPr>
      <xdr:spPr>
        <a:xfrm>
          <a:off x="221107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95886</xdr:rowOff>
    </xdr:from>
    <xdr:to>
      <xdr:col>112</xdr:col>
      <xdr:colOff>38100</xdr:colOff>
      <xdr:row>105</xdr:row>
      <xdr:rowOff>26036</xdr:rowOff>
    </xdr:to>
    <xdr:sp macro="" textlink="">
      <xdr:nvSpPr>
        <xdr:cNvPr id="811" name="フローチャート: 判断 810">
          <a:extLst>
            <a:ext uri="{FF2B5EF4-FFF2-40B4-BE49-F238E27FC236}">
              <a16:creationId xmlns:a16="http://schemas.microsoft.com/office/drawing/2014/main" id="{9E39B9A7-D94E-46A9-8FBE-22116ECE52DA}"/>
            </a:ext>
          </a:extLst>
        </xdr:cNvPr>
        <xdr:cNvSpPr/>
      </xdr:nvSpPr>
      <xdr:spPr>
        <a:xfrm>
          <a:off x="21272500" y="1792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124461</xdr:rowOff>
    </xdr:from>
    <xdr:to>
      <xdr:col>107</xdr:col>
      <xdr:colOff>101600</xdr:colOff>
      <xdr:row>105</xdr:row>
      <xdr:rowOff>54611</xdr:rowOff>
    </xdr:to>
    <xdr:sp macro="" textlink="">
      <xdr:nvSpPr>
        <xdr:cNvPr id="812" name="フローチャート: 判断 811">
          <a:extLst>
            <a:ext uri="{FF2B5EF4-FFF2-40B4-BE49-F238E27FC236}">
              <a16:creationId xmlns:a16="http://schemas.microsoft.com/office/drawing/2014/main" id="{E892D774-6012-48EE-A47F-8DD7AF5A6ECF}"/>
            </a:ext>
          </a:extLst>
        </xdr:cNvPr>
        <xdr:cNvSpPr/>
      </xdr:nvSpPr>
      <xdr:spPr>
        <a:xfrm>
          <a:off x="20383500" y="1795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133986</xdr:rowOff>
    </xdr:from>
    <xdr:to>
      <xdr:col>102</xdr:col>
      <xdr:colOff>165100</xdr:colOff>
      <xdr:row>105</xdr:row>
      <xdr:rowOff>64136</xdr:rowOff>
    </xdr:to>
    <xdr:sp macro="" textlink="">
      <xdr:nvSpPr>
        <xdr:cNvPr id="813" name="フローチャート: 判断 812">
          <a:extLst>
            <a:ext uri="{FF2B5EF4-FFF2-40B4-BE49-F238E27FC236}">
              <a16:creationId xmlns:a16="http://schemas.microsoft.com/office/drawing/2014/main" id="{D0B87284-FC3F-4864-9902-65C2C7B478AC}"/>
            </a:ext>
          </a:extLst>
        </xdr:cNvPr>
        <xdr:cNvSpPr/>
      </xdr:nvSpPr>
      <xdr:spPr>
        <a:xfrm>
          <a:off x="19494500" y="1796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147320</xdr:rowOff>
    </xdr:from>
    <xdr:to>
      <xdr:col>98</xdr:col>
      <xdr:colOff>38100</xdr:colOff>
      <xdr:row>106</xdr:row>
      <xdr:rowOff>77470</xdr:rowOff>
    </xdr:to>
    <xdr:sp macro="" textlink="">
      <xdr:nvSpPr>
        <xdr:cNvPr id="814" name="フローチャート: 判断 813">
          <a:extLst>
            <a:ext uri="{FF2B5EF4-FFF2-40B4-BE49-F238E27FC236}">
              <a16:creationId xmlns:a16="http://schemas.microsoft.com/office/drawing/2014/main" id="{8749C285-DE5E-45C3-B263-A2304DB6272B}"/>
            </a:ext>
          </a:extLst>
        </xdr:cNvPr>
        <xdr:cNvSpPr/>
      </xdr:nvSpPr>
      <xdr:spPr>
        <a:xfrm>
          <a:off x="18605500" y="1814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15" name="テキスト ボックス 814">
          <a:extLst>
            <a:ext uri="{FF2B5EF4-FFF2-40B4-BE49-F238E27FC236}">
              <a16:creationId xmlns:a16="http://schemas.microsoft.com/office/drawing/2014/main" id="{8DE52CA7-B466-4C36-9FF9-F2D85DA9B978}"/>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16" name="テキスト ボックス 815">
          <a:extLst>
            <a:ext uri="{FF2B5EF4-FFF2-40B4-BE49-F238E27FC236}">
              <a16:creationId xmlns:a16="http://schemas.microsoft.com/office/drawing/2014/main" id="{91E67A86-05FC-4331-ADD7-64E15BDC1D2E}"/>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17" name="テキスト ボックス 816">
          <a:extLst>
            <a:ext uri="{FF2B5EF4-FFF2-40B4-BE49-F238E27FC236}">
              <a16:creationId xmlns:a16="http://schemas.microsoft.com/office/drawing/2014/main" id="{55FAF209-CB99-4A53-A4A5-751B119F003D}"/>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18" name="テキスト ボックス 817">
          <a:extLst>
            <a:ext uri="{FF2B5EF4-FFF2-40B4-BE49-F238E27FC236}">
              <a16:creationId xmlns:a16="http://schemas.microsoft.com/office/drawing/2014/main" id="{761981AC-44C7-4E4B-9731-212B83DF16B2}"/>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19" name="テキスト ボックス 818">
          <a:extLst>
            <a:ext uri="{FF2B5EF4-FFF2-40B4-BE49-F238E27FC236}">
              <a16:creationId xmlns:a16="http://schemas.microsoft.com/office/drawing/2014/main" id="{0446C673-CA57-4451-9D57-07B65099CA6C}"/>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10161</xdr:rowOff>
    </xdr:from>
    <xdr:to>
      <xdr:col>116</xdr:col>
      <xdr:colOff>114300</xdr:colOff>
      <xdr:row>107</xdr:row>
      <xdr:rowOff>111761</xdr:rowOff>
    </xdr:to>
    <xdr:sp macro="" textlink="">
      <xdr:nvSpPr>
        <xdr:cNvPr id="820" name="楕円 819">
          <a:extLst>
            <a:ext uri="{FF2B5EF4-FFF2-40B4-BE49-F238E27FC236}">
              <a16:creationId xmlns:a16="http://schemas.microsoft.com/office/drawing/2014/main" id="{EE69093A-0E99-43B4-8676-D1F30B0D7778}"/>
            </a:ext>
          </a:extLst>
        </xdr:cNvPr>
        <xdr:cNvSpPr/>
      </xdr:nvSpPr>
      <xdr:spPr>
        <a:xfrm>
          <a:off x="22110700" y="18355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96538</xdr:rowOff>
    </xdr:from>
    <xdr:ext cx="469744" cy="259045"/>
    <xdr:sp macro="" textlink="">
      <xdr:nvSpPr>
        <xdr:cNvPr id="821" name="【公民館】&#10;一人当たり面積該当値テキスト">
          <a:extLst>
            <a:ext uri="{FF2B5EF4-FFF2-40B4-BE49-F238E27FC236}">
              <a16:creationId xmlns:a16="http://schemas.microsoft.com/office/drawing/2014/main" id="{97D6A5D6-0D1E-4000-BC96-D74D2609FB0F}"/>
            </a:ext>
          </a:extLst>
        </xdr:cNvPr>
        <xdr:cNvSpPr txBox="1"/>
      </xdr:nvSpPr>
      <xdr:spPr>
        <a:xfrm>
          <a:off x="22199600" y="18270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15875</xdr:rowOff>
    </xdr:from>
    <xdr:to>
      <xdr:col>112</xdr:col>
      <xdr:colOff>38100</xdr:colOff>
      <xdr:row>107</xdr:row>
      <xdr:rowOff>117475</xdr:rowOff>
    </xdr:to>
    <xdr:sp macro="" textlink="">
      <xdr:nvSpPr>
        <xdr:cNvPr id="822" name="楕円 821">
          <a:extLst>
            <a:ext uri="{FF2B5EF4-FFF2-40B4-BE49-F238E27FC236}">
              <a16:creationId xmlns:a16="http://schemas.microsoft.com/office/drawing/2014/main" id="{5DEDF4BF-B0A9-4EC1-B0E6-15B1C9613656}"/>
            </a:ext>
          </a:extLst>
        </xdr:cNvPr>
        <xdr:cNvSpPr/>
      </xdr:nvSpPr>
      <xdr:spPr>
        <a:xfrm>
          <a:off x="21272500" y="18361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60961</xdr:rowOff>
    </xdr:from>
    <xdr:to>
      <xdr:col>116</xdr:col>
      <xdr:colOff>63500</xdr:colOff>
      <xdr:row>107</xdr:row>
      <xdr:rowOff>66675</xdr:rowOff>
    </xdr:to>
    <xdr:cxnSp macro="">
      <xdr:nvCxnSpPr>
        <xdr:cNvPr id="823" name="直線コネクタ 822">
          <a:extLst>
            <a:ext uri="{FF2B5EF4-FFF2-40B4-BE49-F238E27FC236}">
              <a16:creationId xmlns:a16="http://schemas.microsoft.com/office/drawing/2014/main" id="{352AC493-9DF7-458C-9F31-44AB02DDBFF6}"/>
            </a:ext>
          </a:extLst>
        </xdr:cNvPr>
        <xdr:cNvCxnSpPr/>
      </xdr:nvCxnSpPr>
      <xdr:spPr>
        <a:xfrm flipV="1">
          <a:off x="21323300" y="18406111"/>
          <a:ext cx="8382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19686</xdr:rowOff>
    </xdr:from>
    <xdr:to>
      <xdr:col>107</xdr:col>
      <xdr:colOff>101600</xdr:colOff>
      <xdr:row>107</xdr:row>
      <xdr:rowOff>121286</xdr:rowOff>
    </xdr:to>
    <xdr:sp macro="" textlink="">
      <xdr:nvSpPr>
        <xdr:cNvPr id="824" name="楕円 823">
          <a:extLst>
            <a:ext uri="{FF2B5EF4-FFF2-40B4-BE49-F238E27FC236}">
              <a16:creationId xmlns:a16="http://schemas.microsoft.com/office/drawing/2014/main" id="{E2E6BE55-E4A7-428A-B524-B817D6F7CC0E}"/>
            </a:ext>
          </a:extLst>
        </xdr:cNvPr>
        <xdr:cNvSpPr/>
      </xdr:nvSpPr>
      <xdr:spPr>
        <a:xfrm>
          <a:off x="20383500" y="18364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66675</xdr:rowOff>
    </xdr:from>
    <xdr:to>
      <xdr:col>111</xdr:col>
      <xdr:colOff>177800</xdr:colOff>
      <xdr:row>107</xdr:row>
      <xdr:rowOff>70486</xdr:rowOff>
    </xdr:to>
    <xdr:cxnSp macro="">
      <xdr:nvCxnSpPr>
        <xdr:cNvPr id="825" name="直線コネクタ 824">
          <a:extLst>
            <a:ext uri="{FF2B5EF4-FFF2-40B4-BE49-F238E27FC236}">
              <a16:creationId xmlns:a16="http://schemas.microsoft.com/office/drawing/2014/main" id="{7B69CD86-25C3-4B13-878B-DC2EAD0E550F}"/>
            </a:ext>
          </a:extLst>
        </xdr:cNvPr>
        <xdr:cNvCxnSpPr/>
      </xdr:nvCxnSpPr>
      <xdr:spPr>
        <a:xfrm flipV="1">
          <a:off x="20434300" y="18411825"/>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25400</xdr:rowOff>
    </xdr:from>
    <xdr:to>
      <xdr:col>102</xdr:col>
      <xdr:colOff>165100</xdr:colOff>
      <xdr:row>107</xdr:row>
      <xdr:rowOff>127000</xdr:rowOff>
    </xdr:to>
    <xdr:sp macro="" textlink="">
      <xdr:nvSpPr>
        <xdr:cNvPr id="826" name="楕円 825">
          <a:extLst>
            <a:ext uri="{FF2B5EF4-FFF2-40B4-BE49-F238E27FC236}">
              <a16:creationId xmlns:a16="http://schemas.microsoft.com/office/drawing/2014/main" id="{53D95FF0-1C91-4D08-A94B-BD7196C84234}"/>
            </a:ext>
          </a:extLst>
        </xdr:cNvPr>
        <xdr:cNvSpPr/>
      </xdr:nvSpPr>
      <xdr:spPr>
        <a:xfrm>
          <a:off x="19494500" y="1837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70486</xdr:rowOff>
    </xdr:from>
    <xdr:to>
      <xdr:col>107</xdr:col>
      <xdr:colOff>50800</xdr:colOff>
      <xdr:row>107</xdr:row>
      <xdr:rowOff>76200</xdr:rowOff>
    </xdr:to>
    <xdr:cxnSp macro="">
      <xdr:nvCxnSpPr>
        <xdr:cNvPr id="827" name="直線コネクタ 826">
          <a:extLst>
            <a:ext uri="{FF2B5EF4-FFF2-40B4-BE49-F238E27FC236}">
              <a16:creationId xmlns:a16="http://schemas.microsoft.com/office/drawing/2014/main" id="{23B990D8-1BE3-455C-A656-1AFC585AB5B8}"/>
            </a:ext>
          </a:extLst>
        </xdr:cNvPr>
        <xdr:cNvCxnSpPr/>
      </xdr:nvCxnSpPr>
      <xdr:spPr>
        <a:xfrm flipV="1">
          <a:off x="19545300" y="18415636"/>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31114</xdr:rowOff>
    </xdr:from>
    <xdr:to>
      <xdr:col>98</xdr:col>
      <xdr:colOff>38100</xdr:colOff>
      <xdr:row>107</xdr:row>
      <xdr:rowOff>132714</xdr:rowOff>
    </xdr:to>
    <xdr:sp macro="" textlink="">
      <xdr:nvSpPr>
        <xdr:cNvPr id="828" name="楕円 827">
          <a:extLst>
            <a:ext uri="{FF2B5EF4-FFF2-40B4-BE49-F238E27FC236}">
              <a16:creationId xmlns:a16="http://schemas.microsoft.com/office/drawing/2014/main" id="{7856DEF7-8303-4988-84BD-095D1F9D9843}"/>
            </a:ext>
          </a:extLst>
        </xdr:cNvPr>
        <xdr:cNvSpPr/>
      </xdr:nvSpPr>
      <xdr:spPr>
        <a:xfrm>
          <a:off x="18605500" y="18376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76200</xdr:rowOff>
    </xdr:from>
    <xdr:to>
      <xdr:col>102</xdr:col>
      <xdr:colOff>114300</xdr:colOff>
      <xdr:row>107</xdr:row>
      <xdr:rowOff>81914</xdr:rowOff>
    </xdr:to>
    <xdr:cxnSp macro="">
      <xdr:nvCxnSpPr>
        <xdr:cNvPr id="829" name="直線コネクタ 828">
          <a:extLst>
            <a:ext uri="{FF2B5EF4-FFF2-40B4-BE49-F238E27FC236}">
              <a16:creationId xmlns:a16="http://schemas.microsoft.com/office/drawing/2014/main" id="{8D9E22C3-E725-4756-ABD9-8B0E89DB1644}"/>
            </a:ext>
          </a:extLst>
        </xdr:cNvPr>
        <xdr:cNvCxnSpPr/>
      </xdr:nvCxnSpPr>
      <xdr:spPr>
        <a:xfrm flipV="1">
          <a:off x="18656300" y="18421350"/>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42563</xdr:rowOff>
    </xdr:from>
    <xdr:ext cx="469744" cy="259045"/>
    <xdr:sp macro="" textlink="">
      <xdr:nvSpPr>
        <xdr:cNvPr id="830" name="n_1aveValue【公民館】&#10;一人当たり面積">
          <a:extLst>
            <a:ext uri="{FF2B5EF4-FFF2-40B4-BE49-F238E27FC236}">
              <a16:creationId xmlns:a16="http://schemas.microsoft.com/office/drawing/2014/main" id="{3A78B53C-504C-4A33-AF0F-5F0CF897E9F7}"/>
            </a:ext>
          </a:extLst>
        </xdr:cNvPr>
        <xdr:cNvSpPr txBox="1"/>
      </xdr:nvSpPr>
      <xdr:spPr>
        <a:xfrm>
          <a:off x="21075727" y="17701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71138</xdr:rowOff>
    </xdr:from>
    <xdr:ext cx="469744" cy="259045"/>
    <xdr:sp macro="" textlink="">
      <xdr:nvSpPr>
        <xdr:cNvPr id="831" name="n_2aveValue【公民館】&#10;一人当たり面積">
          <a:extLst>
            <a:ext uri="{FF2B5EF4-FFF2-40B4-BE49-F238E27FC236}">
              <a16:creationId xmlns:a16="http://schemas.microsoft.com/office/drawing/2014/main" id="{205FBAA3-205D-4652-B40A-53C2ED21E048}"/>
            </a:ext>
          </a:extLst>
        </xdr:cNvPr>
        <xdr:cNvSpPr txBox="1"/>
      </xdr:nvSpPr>
      <xdr:spPr>
        <a:xfrm>
          <a:off x="20199427" y="17730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80663</xdr:rowOff>
    </xdr:from>
    <xdr:ext cx="469744" cy="259045"/>
    <xdr:sp macro="" textlink="">
      <xdr:nvSpPr>
        <xdr:cNvPr id="832" name="n_3aveValue【公民館】&#10;一人当たり面積">
          <a:extLst>
            <a:ext uri="{FF2B5EF4-FFF2-40B4-BE49-F238E27FC236}">
              <a16:creationId xmlns:a16="http://schemas.microsoft.com/office/drawing/2014/main" id="{782E9AB5-E1EE-4880-A909-C56CBDC60A5A}"/>
            </a:ext>
          </a:extLst>
        </xdr:cNvPr>
        <xdr:cNvSpPr txBox="1"/>
      </xdr:nvSpPr>
      <xdr:spPr>
        <a:xfrm>
          <a:off x="19310427" y="17740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93997</xdr:rowOff>
    </xdr:from>
    <xdr:ext cx="469744" cy="259045"/>
    <xdr:sp macro="" textlink="">
      <xdr:nvSpPr>
        <xdr:cNvPr id="833" name="n_4aveValue【公民館】&#10;一人当たり面積">
          <a:extLst>
            <a:ext uri="{FF2B5EF4-FFF2-40B4-BE49-F238E27FC236}">
              <a16:creationId xmlns:a16="http://schemas.microsoft.com/office/drawing/2014/main" id="{7DDB4EC0-9289-4449-ACB7-39BBBA0A2A50}"/>
            </a:ext>
          </a:extLst>
        </xdr:cNvPr>
        <xdr:cNvSpPr txBox="1"/>
      </xdr:nvSpPr>
      <xdr:spPr>
        <a:xfrm>
          <a:off x="18421427" y="1792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108602</xdr:rowOff>
    </xdr:from>
    <xdr:ext cx="469744" cy="259045"/>
    <xdr:sp macro="" textlink="">
      <xdr:nvSpPr>
        <xdr:cNvPr id="834" name="n_1mainValue【公民館】&#10;一人当たり面積">
          <a:extLst>
            <a:ext uri="{FF2B5EF4-FFF2-40B4-BE49-F238E27FC236}">
              <a16:creationId xmlns:a16="http://schemas.microsoft.com/office/drawing/2014/main" id="{0B892B54-592A-4662-B9FA-00DEE744759A}"/>
            </a:ext>
          </a:extLst>
        </xdr:cNvPr>
        <xdr:cNvSpPr txBox="1"/>
      </xdr:nvSpPr>
      <xdr:spPr>
        <a:xfrm>
          <a:off x="21075727" y="18453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112413</xdr:rowOff>
    </xdr:from>
    <xdr:ext cx="469744" cy="259045"/>
    <xdr:sp macro="" textlink="">
      <xdr:nvSpPr>
        <xdr:cNvPr id="835" name="n_2mainValue【公民館】&#10;一人当たり面積">
          <a:extLst>
            <a:ext uri="{FF2B5EF4-FFF2-40B4-BE49-F238E27FC236}">
              <a16:creationId xmlns:a16="http://schemas.microsoft.com/office/drawing/2014/main" id="{5790392E-39F0-486F-8892-7D8F794D7992}"/>
            </a:ext>
          </a:extLst>
        </xdr:cNvPr>
        <xdr:cNvSpPr txBox="1"/>
      </xdr:nvSpPr>
      <xdr:spPr>
        <a:xfrm>
          <a:off x="20199427" y="18457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118127</xdr:rowOff>
    </xdr:from>
    <xdr:ext cx="469744" cy="259045"/>
    <xdr:sp macro="" textlink="">
      <xdr:nvSpPr>
        <xdr:cNvPr id="836" name="n_3mainValue【公民館】&#10;一人当たり面積">
          <a:extLst>
            <a:ext uri="{FF2B5EF4-FFF2-40B4-BE49-F238E27FC236}">
              <a16:creationId xmlns:a16="http://schemas.microsoft.com/office/drawing/2014/main" id="{F01F62B2-7CC5-4E29-9F17-CC80BB6D3309}"/>
            </a:ext>
          </a:extLst>
        </xdr:cNvPr>
        <xdr:cNvSpPr txBox="1"/>
      </xdr:nvSpPr>
      <xdr:spPr>
        <a:xfrm>
          <a:off x="19310427" y="1846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123841</xdr:rowOff>
    </xdr:from>
    <xdr:ext cx="469744" cy="259045"/>
    <xdr:sp macro="" textlink="">
      <xdr:nvSpPr>
        <xdr:cNvPr id="837" name="n_4mainValue【公民館】&#10;一人当たり面積">
          <a:extLst>
            <a:ext uri="{FF2B5EF4-FFF2-40B4-BE49-F238E27FC236}">
              <a16:creationId xmlns:a16="http://schemas.microsoft.com/office/drawing/2014/main" id="{13D610F9-A906-4773-B285-91172BB6FDA0}"/>
            </a:ext>
          </a:extLst>
        </xdr:cNvPr>
        <xdr:cNvSpPr txBox="1"/>
      </xdr:nvSpPr>
      <xdr:spPr>
        <a:xfrm>
          <a:off x="18421427" y="18468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38" name="正方形/長方形 837">
          <a:extLst>
            <a:ext uri="{FF2B5EF4-FFF2-40B4-BE49-F238E27FC236}">
              <a16:creationId xmlns:a16="http://schemas.microsoft.com/office/drawing/2014/main" id="{EDFF3A09-35B5-4AEA-9417-88A7A58CC90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39" name="正方形/長方形 838">
          <a:extLst>
            <a:ext uri="{FF2B5EF4-FFF2-40B4-BE49-F238E27FC236}">
              <a16:creationId xmlns:a16="http://schemas.microsoft.com/office/drawing/2014/main" id="{8D6CE5F0-C9AA-460B-81B7-02BBD2C1648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0" name="テキスト ボックス 839">
          <a:extLst>
            <a:ext uri="{FF2B5EF4-FFF2-40B4-BE49-F238E27FC236}">
              <a16:creationId xmlns:a16="http://schemas.microsoft.com/office/drawing/2014/main" id="{87FF8EB3-5F60-4BD0-8080-CCE2111FFAB8}"/>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道路、公営住宅、学校施設、保育所については、有形固定資産減価償却率が類似団体平均を下回っているところであるが、橋りょう・トンネル、児童館については有形固定資産減価償却率が類似団体平均を上回っている。公民館においては有形固定資産減価償却率が１００％に到達し、償却が終了している。全体的に施設の固定資産減価償却率は５０％を超えており、老朽化が進行しているといえる。各公共施設の老朽化の進行及び維持管理費の増嵩を抑制するため、公共施設の更新・統廃合・長寿命化の計画的な実施に努めていく。　</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438603A-7F7B-4BC6-B85C-34B79EB8C91C}"/>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6034AAA-F2B6-4B69-8F76-AEE87DEC2A39}"/>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7E68879-2B08-413D-8741-5CD0E227EE34}"/>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51C69F6-1BB3-4C95-8166-D2B22674E59E}"/>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北海道八雲町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7F94284-EE60-481F-B505-BBD0EE886B76}"/>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2B73486-6DAB-426F-9895-EA75B4D1D17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5113A64-5704-484C-A8A6-02270FBFC9C2}"/>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6E4F42B-3904-4C25-86DF-DB48520953B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29CB80F-5A80-4F62-8D33-CD0C36035F4D}"/>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CCCA033-8D61-4099-BA0D-C3AC487A4D9F}"/>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14,514
14,058
956.08
17,568,498
17,193,548
345,263
8,398,927
12,426,525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7016B4C-EBAA-4CF8-97F6-5A296ECD09F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E57132C-401E-44DA-9628-9DAB2EEF8E15}"/>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FF33E77-19CE-45D3-B627-50A43F90BDBE}"/>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8D14EA7-138E-4B63-B037-8D7F3A711BA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A5CABED-F9B9-4F5D-ADD9-8ECB29CE1C7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D88BB2AA-DD40-47E8-8241-7E6D8F5052A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D23282B-2F53-4178-B0D4-4C437F7B49A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79FF4C7-AD34-4596-8328-537A3A85BA2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012F1D4-4427-4B7C-9E3E-861BAFE5F63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B40A0D2-F40F-4F9D-BF5C-98A48886B7C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981BA76-B275-4C07-9DD1-DCACBAA8736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7C977E3-264C-4F43-91F3-F12821289C7E}"/>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7753BA1-934B-4782-B0B7-ECC5C0B3669B}"/>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F8A5AD3-4364-46AF-AE9C-5D62BC8BEF1B}"/>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674C849-0165-45A3-A54B-371648BEC74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1F65F82-F628-482D-85A8-D0A7857AA687}"/>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0D80517-2267-42F5-BA3E-C2DE2366749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D492859-A7FF-4057-A06C-40585E9F7192}"/>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5E47744-B153-4996-BB52-E84889A12BB5}"/>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6E3AE01-E0E5-439E-BB47-44B1007E776E}"/>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F32E5FB-4988-4D43-8CC5-B50745CDEDDB}"/>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B80ED56-A5AB-402C-92D1-0005C71CE274}"/>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4DCE2A8-31D6-4835-9D7C-02808CD73C7E}"/>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14F8E60-A1EB-4991-8E00-34CC6CFEF869}"/>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483262B-4DE1-497C-9AD4-F993C885903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535F9D4-7B9D-499E-806B-B9C1A16E1907}"/>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DD0FBD8-7550-43DA-A9D9-60BEFE2F63A3}"/>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BF35E27-204A-4E07-9D16-2587426C8DEC}"/>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91E6E8D-A0F0-44F4-9073-830AB298542E}"/>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C32C78E-276A-4AA5-8C2F-0CC381089F15}"/>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47BB8A6-A29D-481F-8FE2-F708BF8DBAE8}"/>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287DF44-E7D3-4A21-852B-FB1E4DD052ED}"/>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3A0BA273-8FD0-4E8F-B6E6-6E3999472D58}"/>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2FCBF0E7-43A1-4A39-A77E-C01B8099F00D}"/>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9DE552C1-01B0-42CD-A9E3-F4D6E9D27802}"/>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DDD7F689-DBCD-4D70-963C-BECCBCADAECB}"/>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450BBC3F-0724-4A80-B9A5-C2A00E86DA5B}"/>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E9F54936-6D70-4488-8DFD-44F485CE68A6}"/>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6C5751EF-81E4-4C77-8109-50DED6D1E66E}"/>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A15CF5A2-A81B-4FCA-A66A-2920EBDBAFDE}"/>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ABA1ED6E-1633-40FD-9A56-30ADED098D7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3CB58602-379D-4F46-8C23-5D9ED80A2525}"/>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図書館】&#10;有形固定資産減価償却率グラフ枠">
          <a:extLst>
            <a:ext uri="{FF2B5EF4-FFF2-40B4-BE49-F238E27FC236}">
              <a16:creationId xmlns:a16="http://schemas.microsoft.com/office/drawing/2014/main" id="{18F44BA4-5B6C-4D73-9BA3-F193D0106FA6}"/>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128778</xdr:rowOff>
    </xdr:from>
    <xdr:to>
      <xdr:col>24</xdr:col>
      <xdr:colOff>62865</xdr:colOff>
      <xdr:row>41</xdr:row>
      <xdr:rowOff>133350</xdr:rowOff>
    </xdr:to>
    <xdr:cxnSp macro="">
      <xdr:nvCxnSpPr>
        <xdr:cNvPr id="55" name="直線コネクタ 54">
          <a:extLst>
            <a:ext uri="{FF2B5EF4-FFF2-40B4-BE49-F238E27FC236}">
              <a16:creationId xmlns:a16="http://schemas.microsoft.com/office/drawing/2014/main" id="{E5A185B2-4A2A-4725-843D-38403768333D}"/>
            </a:ext>
          </a:extLst>
        </xdr:cNvPr>
        <xdr:cNvCxnSpPr/>
      </xdr:nvCxnSpPr>
      <xdr:spPr>
        <a:xfrm flipV="1">
          <a:off x="4634865" y="5958078"/>
          <a:ext cx="0" cy="1204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137177</xdr:rowOff>
    </xdr:from>
    <xdr:ext cx="469744" cy="259045"/>
    <xdr:sp macro="" textlink="">
      <xdr:nvSpPr>
        <xdr:cNvPr id="56" name="【図書館】&#10;有形固定資産減価償却率最小値テキスト">
          <a:extLst>
            <a:ext uri="{FF2B5EF4-FFF2-40B4-BE49-F238E27FC236}">
              <a16:creationId xmlns:a16="http://schemas.microsoft.com/office/drawing/2014/main" id="{1148AE4F-44F3-41FB-A610-162B7BA9F690}"/>
            </a:ext>
          </a:extLst>
        </xdr:cNvPr>
        <xdr:cNvSpPr txBox="1"/>
      </xdr:nvSpPr>
      <xdr:spPr>
        <a:xfrm>
          <a:off x="4673600" y="716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133350</xdr:rowOff>
    </xdr:from>
    <xdr:to>
      <xdr:col>24</xdr:col>
      <xdr:colOff>152400</xdr:colOff>
      <xdr:row>41</xdr:row>
      <xdr:rowOff>133350</xdr:rowOff>
    </xdr:to>
    <xdr:cxnSp macro="">
      <xdr:nvCxnSpPr>
        <xdr:cNvPr id="57" name="直線コネクタ 56">
          <a:extLst>
            <a:ext uri="{FF2B5EF4-FFF2-40B4-BE49-F238E27FC236}">
              <a16:creationId xmlns:a16="http://schemas.microsoft.com/office/drawing/2014/main" id="{4781C1AC-8299-4A61-80EF-B27DAB73684B}"/>
            </a:ext>
          </a:extLst>
        </xdr:cNvPr>
        <xdr:cNvCxnSpPr/>
      </xdr:nvCxnSpPr>
      <xdr:spPr>
        <a:xfrm>
          <a:off x="4546600" y="716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75455</xdr:rowOff>
    </xdr:from>
    <xdr:ext cx="405111" cy="259045"/>
    <xdr:sp macro="" textlink="">
      <xdr:nvSpPr>
        <xdr:cNvPr id="58" name="【図書館】&#10;有形固定資産減価償却率最大値テキスト">
          <a:extLst>
            <a:ext uri="{FF2B5EF4-FFF2-40B4-BE49-F238E27FC236}">
              <a16:creationId xmlns:a16="http://schemas.microsoft.com/office/drawing/2014/main" id="{B8046C10-D32E-49EA-96FF-FC4081DABD57}"/>
            </a:ext>
          </a:extLst>
        </xdr:cNvPr>
        <xdr:cNvSpPr txBox="1"/>
      </xdr:nvSpPr>
      <xdr:spPr>
        <a:xfrm>
          <a:off x="4673600" y="5733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128778</xdr:rowOff>
    </xdr:from>
    <xdr:to>
      <xdr:col>24</xdr:col>
      <xdr:colOff>152400</xdr:colOff>
      <xdr:row>34</xdr:row>
      <xdr:rowOff>128778</xdr:rowOff>
    </xdr:to>
    <xdr:cxnSp macro="">
      <xdr:nvCxnSpPr>
        <xdr:cNvPr id="59" name="直線コネクタ 58">
          <a:extLst>
            <a:ext uri="{FF2B5EF4-FFF2-40B4-BE49-F238E27FC236}">
              <a16:creationId xmlns:a16="http://schemas.microsoft.com/office/drawing/2014/main" id="{6B858F33-5B5B-47A0-BBC4-DC8B330246AE}"/>
            </a:ext>
          </a:extLst>
        </xdr:cNvPr>
        <xdr:cNvCxnSpPr/>
      </xdr:nvCxnSpPr>
      <xdr:spPr>
        <a:xfrm>
          <a:off x="4546600" y="5958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19829</xdr:rowOff>
    </xdr:from>
    <xdr:ext cx="405111" cy="259045"/>
    <xdr:sp macro="" textlink="">
      <xdr:nvSpPr>
        <xdr:cNvPr id="60" name="【図書館】&#10;有形固定資産減価償却率平均値テキスト">
          <a:extLst>
            <a:ext uri="{FF2B5EF4-FFF2-40B4-BE49-F238E27FC236}">
              <a16:creationId xmlns:a16="http://schemas.microsoft.com/office/drawing/2014/main" id="{DFFF0D66-01C9-499A-B6FB-62ABA6E976EC}"/>
            </a:ext>
          </a:extLst>
        </xdr:cNvPr>
        <xdr:cNvSpPr txBox="1"/>
      </xdr:nvSpPr>
      <xdr:spPr>
        <a:xfrm>
          <a:off x="4673600" y="61920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41402</xdr:rowOff>
    </xdr:from>
    <xdr:to>
      <xdr:col>24</xdr:col>
      <xdr:colOff>114300</xdr:colOff>
      <xdr:row>36</xdr:row>
      <xdr:rowOff>143002</xdr:rowOff>
    </xdr:to>
    <xdr:sp macro="" textlink="">
      <xdr:nvSpPr>
        <xdr:cNvPr id="61" name="フローチャート: 判断 60">
          <a:extLst>
            <a:ext uri="{FF2B5EF4-FFF2-40B4-BE49-F238E27FC236}">
              <a16:creationId xmlns:a16="http://schemas.microsoft.com/office/drawing/2014/main" id="{0B79EB4F-9D1B-4CCB-9D26-139290A7B94F}"/>
            </a:ext>
          </a:extLst>
        </xdr:cNvPr>
        <xdr:cNvSpPr/>
      </xdr:nvSpPr>
      <xdr:spPr>
        <a:xfrm>
          <a:off x="4584700" y="6213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35</xdr:row>
      <xdr:rowOff>162560</xdr:rowOff>
    </xdr:from>
    <xdr:to>
      <xdr:col>20</xdr:col>
      <xdr:colOff>38100</xdr:colOff>
      <xdr:row>36</xdr:row>
      <xdr:rowOff>92710</xdr:rowOff>
    </xdr:to>
    <xdr:sp macro="" textlink="">
      <xdr:nvSpPr>
        <xdr:cNvPr id="62" name="フローチャート: 判断 61">
          <a:extLst>
            <a:ext uri="{FF2B5EF4-FFF2-40B4-BE49-F238E27FC236}">
              <a16:creationId xmlns:a16="http://schemas.microsoft.com/office/drawing/2014/main" id="{BE0F5DBA-FD91-49D1-B3EE-72BB0FBB8932}"/>
            </a:ext>
          </a:extLst>
        </xdr:cNvPr>
        <xdr:cNvSpPr/>
      </xdr:nvSpPr>
      <xdr:spPr>
        <a:xfrm>
          <a:off x="3746500" y="6163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35</xdr:row>
      <xdr:rowOff>119126</xdr:rowOff>
    </xdr:from>
    <xdr:to>
      <xdr:col>15</xdr:col>
      <xdr:colOff>101600</xdr:colOff>
      <xdr:row>36</xdr:row>
      <xdr:rowOff>49276</xdr:rowOff>
    </xdr:to>
    <xdr:sp macro="" textlink="">
      <xdr:nvSpPr>
        <xdr:cNvPr id="63" name="フローチャート: 判断 62">
          <a:extLst>
            <a:ext uri="{FF2B5EF4-FFF2-40B4-BE49-F238E27FC236}">
              <a16:creationId xmlns:a16="http://schemas.microsoft.com/office/drawing/2014/main" id="{4EC6729B-52FB-430D-8C7A-7FE72C091C61}"/>
            </a:ext>
          </a:extLst>
        </xdr:cNvPr>
        <xdr:cNvSpPr/>
      </xdr:nvSpPr>
      <xdr:spPr>
        <a:xfrm>
          <a:off x="2857500" y="6119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43688</xdr:rowOff>
    </xdr:from>
    <xdr:to>
      <xdr:col>10</xdr:col>
      <xdr:colOff>165100</xdr:colOff>
      <xdr:row>35</xdr:row>
      <xdr:rowOff>145288</xdr:rowOff>
    </xdr:to>
    <xdr:sp macro="" textlink="">
      <xdr:nvSpPr>
        <xdr:cNvPr id="64" name="フローチャート: 判断 63">
          <a:extLst>
            <a:ext uri="{FF2B5EF4-FFF2-40B4-BE49-F238E27FC236}">
              <a16:creationId xmlns:a16="http://schemas.microsoft.com/office/drawing/2014/main" id="{71390443-5F8F-40F5-877C-E9C89775BE87}"/>
            </a:ext>
          </a:extLst>
        </xdr:cNvPr>
        <xdr:cNvSpPr/>
      </xdr:nvSpPr>
      <xdr:spPr>
        <a:xfrm>
          <a:off x="1968500" y="6044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36830</xdr:rowOff>
    </xdr:from>
    <xdr:to>
      <xdr:col>6</xdr:col>
      <xdr:colOff>38100</xdr:colOff>
      <xdr:row>35</xdr:row>
      <xdr:rowOff>138430</xdr:rowOff>
    </xdr:to>
    <xdr:sp macro="" textlink="">
      <xdr:nvSpPr>
        <xdr:cNvPr id="65" name="フローチャート: 判断 64">
          <a:extLst>
            <a:ext uri="{FF2B5EF4-FFF2-40B4-BE49-F238E27FC236}">
              <a16:creationId xmlns:a16="http://schemas.microsoft.com/office/drawing/2014/main" id="{6F2D8B57-3D3D-4CE9-ADDF-7FAC5508D231}"/>
            </a:ext>
          </a:extLst>
        </xdr:cNvPr>
        <xdr:cNvSpPr/>
      </xdr:nvSpPr>
      <xdr:spPr>
        <a:xfrm>
          <a:off x="1079500" y="603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3D84CCC3-6164-45F0-8AC6-1B1115B4724F}"/>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4022E476-0E2F-4B19-A102-919B7FFCC9BB}"/>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F96FC622-D639-4F6B-8AFB-080D0C453DDC}"/>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41BB105-65B2-4B13-B8A8-3AE9AD39A523}"/>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B08DCCD-A3C5-4739-8780-538DE3C94DFB}"/>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139700</xdr:rowOff>
    </xdr:from>
    <xdr:to>
      <xdr:col>24</xdr:col>
      <xdr:colOff>114300</xdr:colOff>
      <xdr:row>35</xdr:row>
      <xdr:rowOff>69850</xdr:rowOff>
    </xdr:to>
    <xdr:sp macro="" textlink="">
      <xdr:nvSpPr>
        <xdr:cNvPr id="71" name="楕円 70">
          <a:extLst>
            <a:ext uri="{FF2B5EF4-FFF2-40B4-BE49-F238E27FC236}">
              <a16:creationId xmlns:a16="http://schemas.microsoft.com/office/drawing/2014/main" id="{5FB032EE-D319-4833-82CE-03D37A24896B}"/>
            </a:ext>
          </a:extLst>
        </xdr:cNvPr>
        <xdr:cNvSpPr/>
      </xdr:nvSpPr>
      <xdr:spPr>
        <a:xfrm>
          <a:off x="4584700" y="596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54627</xdr:rowOff>
    </xdr:from>
    <xdr:ext cx="405111" cy="259045"/>
    <xdr:sp macro="" textlink="">
      <xdr:nvSpPr>
        <xdr:cNvPr id="72" name="【図書館】&#10;有形固定資産減価償却率該当値テキスト">
          <a:extLst>
            <a:ext uri="{FF2B5EF4-FFF2-40B4-BE49-F238E27FC236}">
              <a16:creationId xmlns:a16="http://schemas.microsoft.com/office/drawing/2014/main" id="{1FBA2094-F7BF-4685-86AB-C1E7834CCBF8}"/>
            </a:ext>
          </a:extLst>
        </xdr:cNvPr>
        <xdr:cNvSpPr txBox="1"/>
      </xdr:nvSpPr>
      <xdr:spPr>
        <a:xfrm>
          <a:off x="4673600" y="5883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93980</xdr:rowOff>
    </xdr:from>
    <xdr:to>
      <xdr:col>20</xdr:col>
      <xdr:colOff>38100</xdr:colOff>
      <xdr:row>35</xdr:row>
      <xdr:rowOff>24130</xdr:rowOff>
    </xdr:to>
    <xdr:sp macro="" textlink="">
      <xdr:nvSpPr>
        <xdr:cNvPr id="73" name="楕円 72">
          <a:extLst>
            <a:ext uri="{FF2B5EF4-FFF2-40B4-BE49-F238E27FC236}">
              <a16:creationId xmlns:a16="http://schemas.microsoft.com/office/drawing/2014/main" id="{35869821-A516-485C-9977-CAD3440F1341}"/>
            </a:ext>
          </a:extLst>
        </xdr:cNvPr>
        <xdr:cNvSpPr/>
      </xdr:nvSpPr>
      <xdr:spPr>
        <a:xfrm>
          <a:off x="3746500" y="592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144780</xdr:rowOff>
    </xdr:from>
    <xdr:to>
      <xdr:col>24</xdr:col>
      <xdr:colOff>63500</xdr:colOff>
      <xdr:row>35</xdr:row>
      <xdr:rowOff>19050</xdr:rowOff>
    </xdr:to>
    <xdr:cxnSp macro="">
      <xdr:nvCxnSpPr>
        <xdr:cNvPr id="74" name="直線コネクタ 73">
          <a:extLst>
            <a:ext uri="{FF2B5EF4-FFF2-40B4-BE49-F238E27FC236}">
              <a16:creationId xmlns:a16="http://schemas.microsoft.com/office/drawing/2014/main" id="{79780F59-21C0-4602-86D1-9811E5CCBA9B}"/>
            </a:ext>
          </a:extLst>
        </xdr:cNvPr>
        <xdr:cNvCxnSpPr/>
      </xdr:nvCxnSpPr>
      <xdr:spPr>
        <a:xfrm>
          <a:off x="3797300" y="597408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48260</xdr:rowOff>
    </xdr:from>
    <xdr:to>
      <xdr:col>15</xdr:col>
      <xdr:colOff>101600</xdr:colOff>
      <xdr:row>34</xdr:row>
      <xdr:rowOff>149860</xdr:rowOff>
    </xdr:to>
    <xdr:sp macro="" textlink="">
      <xdr:nvSpPr>
        <xdr:cNvPr id="75" name="楕円 74">
          <a:extLst>
            <a:ext uri="{FF2B5EF4-FFF2-40B4-BE49-F238E27FC236}">
              <a16:creationId xmlns:a16="http://schemas.microsoft.com/office/drawing/2014/main" id="{35EF86D3-BEFB-4EA5-A09F-2F2130902CD7}"/>
            </a:ext>
          </a:extLst>
        </xdr:cNvPr>
        <xdr:cNvSpPr/>
      </xdr:nvSpPr>
      <xdr:spPr>
        <a:xfrm>
          <a:off x="2857500" y="5877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99060</xdr:rowOff>
    </xdr:from>
    <xdr:to>
      <xdr:col>19</xdr:col>
      <xdr:colOff>177800</xdr:colOff>
      <xdr:row>34</xdr:row>
      <xdr:rowOff>144780</xdr:rowOff>
    </xdr:to>
    <xdr:cxnSp macro="">
      <xdr:nvCxnSpPr>
        <xdr:cNvPr id="76" name="直線コネクタ 75">
          <a:extLst>
            <a:ext uri="{FF2B5EF4-FFF2-40B4-BE49-F238E27FC236}">
              <a16:creationId xmlns:a16="http://schemas.microsoft.com/office/drawing/2014/main" id="{8FFADEE3-A553-4C92-9623-E4F23801930B}"/>
            </a:ext>
          </a:extLst>
        </xdr:cNvPr>
        <xdr:cNvCxnSpPr/>
      </xdr:nvCxnSpPr>
      <xdr:spPr>
        <a:xfrm>
          <a:off x="2908300" y="59283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2540</xdr:rowOff>
    </xdr:from>
    <xdr:to>
      <xdr:col>10</xdr:col>
      <xdr:colOff>165100</xdr:colOff>
      <xdr:row>34</xdr:row>
      <xdr:rowOff>104140</xdr:rowOff>
    </xdr:to>
    <xdr:sp macro="" textlink="">
      <xdr:nvSpPr>
        <xdr:cNvPr id="77" name="楕円 76">
          <a:extLst>
            <a:ext uri="{FF2B5EF4-FFF2-40B4-BE49-F238E27FC236}">
              <a16:creationId xmlns:a16="http://schemas.microsoft.com/office/drawing/2014/main" id="{16DC2E7B-9D15-4401-A4C7-4E5C012841E0}"/>
            </a:ext>
          </a:extLst>
        </xdr:cNvPr>
        <xdr:cNvSpPr/>
      </xdr:nvSpPr>
      <xdr:spPr>
        <a:xfrm>
          <a:off x="1968500" y="5831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53340</xdr:rowOff>
    </xdr:from>
    <xdr:to>
      <xdr:col>15</xdr:col>
      <xdr:colOff>50800</xdr:colOff>
      <xdr:row>34</xdr:row>
      <xdr:rowOff>99060</xdr:rowOff>
    </xdr:to>
    <xdr:cxnSp macro="">
      <xdr:nvCxnSpPr>
        <xdr:cNvPr id="78" name="直線コネクタ 77">
          <a:extLst>
            <a:ext uri="{FF2B5EF4-FFF2-40B4-BE49-F238E27FC236}">
              <a16:creationId xmlns:a16="http://schemas.microsoft.com/office/drawing/2014/main" id="{3B07A324-BC6B-40D5-A5D6-FE666F9133CB}"/>
            </a:ext>
          </a:extLst>
        </xdr:cNvPr>
        <xdr:cNvCxnSpPr/>
      </xdr:nvCxnSpPr>
      <xdr:spPr>
        <a:xfrm>
          <a:off x="2019300" y="58826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128270</xdr:rowOff>
    </xdr:from>
    <xdr:to>
      <xdr:col>6</xdr:col>
      <xdr:colOff>38100</xdr:colOff>
      <xdr:row>34</xdr:row>
      <xdr:rowOff>58420</xdr:rowOff>
    </xdr:to>
    <xdr:sp macro="" textlink="">
      <xdr:nvSpPr>
        <xdr:cNvPr id="79" name="楕円 78">
          <a:extLst>
            <a:ext uri="{FF2B5EF4-FFF2-40B4-BE49-F238E27FC236}">
              <a16:creationId xmlns:a16="http://schemas.microsoft.com/office/drawing/2014/main" id="{E84F1CDE-94BD-4D7F-B9FF-B701F9A51B7B}"/>
            </a:ext>
          </a:extLst>
        </xdr:cNvPr>
        <xdr:cNvSpPr/>
      </xdr:nvSpPr>
      <xdr:spPr>
        <a:xfrm>
          <a:off x="1079500" y="578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7620</xdr:rowOff>
    </xdr:from>
    <xdr:to>
      <xdr:col>10</xdr:col>
      <xdr:colOff>114300</xdr:colOff>
      <xdr:row>34</xdr:row>
      <xdr:rowOff>53340</xdr:rowOff>
    </xdr:to>
    <xdr:cxnSp macro="">
      <xdr:nvCxnSpPr>
        <xdr:cNvPr id="80" name="直線コネクタ 79">
          <a:extLst>
            <a:ext uri="{FF2B5EF4-FFF2-40B4-BE49-F238E27FC236}">
              <a16:creationId xmlns:a16="http://schemas.microsoft.com/office/drawing/2014/main" id="{EF4BEEE4-3759-4D08-AF0E-4A53E4CDE510}"/>
            </a:ext>
          </a:extLst>
        </xdr:cNvPr>
        <xdr:cNvCxnSpPr/>
      </xdr:nvCxnSpPr>
      <xdr:spPr>
        <a:xfrm>
          <a:off x="1130300" y="58369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83837</xdr:rowOff>
    </xdr:from>
    <xdr:ext cx="405111" cy="259045"/>
    <xdr:sp macro="" textlink="">
      <xdr:nvSpPr>
        <xdr:cNvPr id="81" name="n_1aveValue【図書館】&#10;有形固定資産減価償却率">
          <a:extLst>
            <a:ext uri="{FF2B5EF4-FFF2-40B4-BE49-F238E27FC236}">
              <a16:creationId xmlns:a16="http://schemas.microsoft.com/office/drawing/2014/main" id="{AEC591F9-8F1C-4A62-B891-EF39C5324CFA}"/>
            </a:ext>
          </a:extLst>
        </xdr:cNvPr>
        <xdr:cNvSpPr txBox="1"/>
      </xdr:nvSpPr>
      <xdr:spPr>
        <a:xfrm>
          <a:off x="3582044" y="6256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40403</xdr:rowOff>
    </xdr:from>
    <xdr:ext cx="405111" cy="259045"/>
    <xdr:sp macro="" textlink="">
      <xdr:nvSpPr>
        <xdr:cNvPr id="82" name="n_2aveValue【図書館】&#10;有形固定資産減価償却率">
          <a:extLst>
            <a:ext uri="{FF2B5EF4-FFF2-40B4-BE49-F238E27FC236}">
              <a16:creationId xmlns:a16="http://schemas.microsoft.com/office/drawing/2014/main" id="{75A416FA-510E-4F14-8B56-9ADCC9548164}"/>
            </a:ext>
          </a:extLst>
        </xdr:cNvPr>
        <xdr:cNvSpPr txBox="1"/>
      </xdr:nvSpPr>
      <xdr:spPr>
        <a:xfrm>
          <a:off x="2705744" y="6212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136415</xdr:rowOff>
    </xdr:from>
    <xdr:ext cx="405111" cy="259045"/>
    <xdr:sp macro="" textlink="">
      <xdr:nvSpPr>
        <xdr:cNvPr id="83" name="n_3aveValue【図書館】&#10;有形固定資産減価償却率">
          <a:extLst>
            <a:ext uri="{FF2B5EF4-FFF2-40B4-BE49-F238E27FC236}">
              <a16:creationId xmlns:a16="http://schemas.microsoft.com/office/drawing/2014/main" id="{42E3C20D-0454-4C64-B2EC-F7B90F8C84A1}"/>
            </a:ext>
          </a:extLst>
        </xdr:cNvPr>
        <xdr:cNvSpPr txBox="1"/>
      </xdr:nvSpPr>
      <xdr:spPr>
        <a:xfrm>
          <a:off x="1816744" y="6137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129557</xdr:rowOff>
    </xdr:from>
    <xdr:ext cx="405111" cy="259045"/>
    <xdr:sp macro="" textlink="">
      <xdr:nvSpPr>
        <xdr:cNvPr id="84" name="n_4aveValue【図書館】&#10;有形固定資産減価償却率">
          <a:extLst>
            <a:ext uri="{FF2B5EF4-FFF2-40B4-BE49-F238E27FC236}">
              <a16:creationId xmlns:a16="http://schemas.microsoft.com/office/drawing/2014/main" id="{801C1CCD-BC9C-4025-8591-F89DB2D3504B}"/>
            </a:ext>
          </a:extLst>
        </xdr:cNvPr>
        <xdr:cNvSpPr txBox="1"/>
      </xdr:nvSpPr>
      <xdr:spPr>
        <a:xfrm>
          <a:off x="927744" y="6130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40657</xdr:rowOff>
    </xdr:from>
    <xdr:ext cx="405111" cy="259045"/>
    <xdr:sp macro="" textlink="">
      <xdr:nvSpPr>
        <xdr:cNvPr id="85" name="n_1mainValue【図書館】&#10;有形固定資産減価償却率">
          <a:extLst>
            <a:ext uri="{FF2B5EF4-FFF2-40B4-BE49-F238E27FC236}">
              <a16:creationId xmlns:a16="http://schemas.microsoft.com/office/drawing/2014/main" id="{36B52490-8D29-4F1C-A933-758705D87B2F}"/>
            </a:ext>
          </a:extLst>
        </xdr:cNvPr>
        <xdr:cNvSpPr txBox="1"/>
      </xdr:nvSpPr>
      <xdr:spPr>
        <a:xfrm>
          <a:off x="3582044" y="569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166387</xdr:rowOff>
    </xdr:from>
    <xdr:ext cx="405111" cy="259045"/>
    <xdr:sp macro="" textlink="">
      <xdr:nvSpPr>
        <xdr:cNvPr id="86" name="n_2mainValue【図書館】&#10;有形固定資産減価償却率">
          <a:extLst>
            <a:ext uri="{FF2B5EF4-FFF2-40B4-BE49-F238E27FC236}">
              <a16:creationId xmlns:a16="http://schemas.microsoft.com/office/drawing/2014/main" id="{3D6B5B77-7654-4361-B065-D36B3529102F}"/>
            </a:ext>
          </a:extLst>
        </xdr:cNvPr>
        <xdr:cNvSpPr txBox="1"/>
      </xdr:nvSpPr>
      <xdr:spPr>
        <a:xfrm>
          <a:off x="2705744" y="5652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120667</xdr:rowOff>
    </xdr:from>
    <xdr:ext cx="405111" cy="259045"/>
    <xdr:sp macro="" textlink="">
      <xdr:nvSpPr>
        <xdr:cNvPr id="87" name="n_3mainValue【図書館】&#10;有形固定資産減価償却率">
          <a:extLst>
            <a:ext uri="{FF2B5EF4-FFF2-40B4-BE49-F238E27FC236}">
              <a16:creationId xmlns:a16="http://schemas.microsoft.com/office/drawing/2014/main" id="{E58C3469-81CD-4237-B471-F7B8797D1B0A}"/>
            </a:ext>
          </a:extLst>
        </xdr:cNvPr>
        <xdr:cNvSpPr txBox="1"/>
      </xdr:nvSpPr>
      <xdr:spPr>
        <a:xfrm>
          <a:off x="1816744" y="5607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74947</xdr:rowOff>
    </xdr:from>
    <xdr:ext cx="405111" cy="259045"/>
    <xdr:sp macro="" textlink="">
      <xdr:nvSpPr>
        <xdr:cNvPr id="88" name="n_4mainValue【図書館】&#10;有形固定資産減価償却率">
          <a:extLst>
            <a:ext uri="{FF2B5EF4-FFF2-40B4-BE49-F238E27FC236}">
              <a16:creationId xmlns:a16="http://schemas.microsoft.com/office/drawing/2014/main" id="{B533DCAE-785D-410D-B884-EBEDD4FE6263}"/>
            </a:ext>
          </a:extLst>
        </xdr:cNvPr>
        <xdr:cNvSpPr txBox="1"/>
      </xdr:nvSpPr>
      <xdr:spPr>
        <a:xfrm>
          <a:off x="927744" y="556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52296C43-CC52-4AEB-8931-12F139EC2EF8}"/>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7BD755F7-C3D3-4475-A705-E1AC9DE670D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1C9AA12A-9C0F-45C0-8575-8EEC6DBC3B2C}"/>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B35FC4C5-9D9F-489D-A0CC-B13331B0DE5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BDB60339-2B42-4B8B-8F3E-6D3AF29EE8A4}"/>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DC267DB2-664A-43AB-A0EE-A767685A88C6}"/>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62EA616F-93E3-4F2F-9BCF-7402571B6005}"/>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E7F439D8-F33F-407D-809F-C5F68D467E04}"/>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7" name="テキスト ボックス 96">
          <a:extLst>
            <a:ext uri="{FF2B5EF4-FFF2-40B4-BE49-F238E27FC236}">
              <a16:creationId xmlns:a16="http://schemas.microsoft.com/office/drawing/2014/main" id="{983FF400-FD81-44C7-8D12-36B20F3D8FE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71C32D8B-5E3A-424B-9453-69C7ECB3F4CA}"/>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19050</xdr:rowOff>
    </xdr:from>
    <xdr:to>
      <xdr:col>59</xdr:col>
      <xdr:colOff>50800</xdr:colOff>
      <xdr:row>41</xdr:row>
      <xdr:rowOff>19050</xdr:rowOff>
    </xdr:to>
    <xdr:cxnSp macro="">
      <xdr:nvCxnSpPr>
        <xdr:cNvPr id="99" name="直線コネクタ 98">
          <a:extLst>
            <a:ext uri="{FF2B5EF4-FFF2-40B4-BE49-F238E27FC236}">
              <a16:creationId xmlns:a16="http://schemas.microsoft.com/office/drawing/2014/main" id="{FC58D70C-A3A7-4467-861A-83BF14F6B84B}"/>
            </a:ext>
          </a:extLst>
        </xdr:cNvPr>
        <xdr:cNvCxnSpPr/>
      </xdr:nvCxnSpPr>
      <xdr:spPr>
        <a:xfrm>
          <a:off x="6604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48277</xdr:rowOff>
    </xdr:from>
    <xdr:ext cx="467179" cy="259045"/>
    <xdr:sp macro="" textlink="">
      <xdr:nvSpPr>
        <xdr:cNvPr id="100" name="テキスト ボックス 99">
          <a:extLst>
            <a:ext uri="{FF2B5EF4-FFF2-40B4-BE49-F238E27FC236}">
              <a16:creationId xmlns:a16="http://schemas.microsoft.com/office/drawing/2014/main" id="{C23C2BC5-8146-432F-AF8E-37B6B3CD7D04}"/>
            </a:ext>
          </a:extLst>
        </xdr:cNvPr>
        <xdr:cNvSpPr txBox="1"/>
      </xdr:nvSpPr>
      <xdr:spPr>
        <a:xfrm>
          <a:off x="6136821" y="690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1" name="直線コネクタ 100">
          <a:extLst>
            <a:ext uri="{FF2B5EF4-FFF2-40B4-BE49-F238E27FC236}">
              <a16:creationId xmlns:a16="http://schemas.microsoft.com/office/drawing/2014/main" id="{8C9CE4BA-B77B-46B6-9991-01CB644F5FCC}"/>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2" name="テキスト ボックス 101">
          <a:extLst>
            <a:ext uri="{FF2B5EF4-FFF2-40B4-BE49-F238E27FC236}">
              <a16:creationId xmlns:a16="http://schemas.microsoft.com/office/drawing/2014/main" id="{EA7B8AAD-7617-4313-9111-C950AF0E325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76200</xdr:rowOff>
    </xdr:from>
    <xdr:to>
      <xdr:col>59</xdr:col>
      <xdr:colOff>50800</xdr:colOff>
      <xdr:row>34</xdr:row>
      <xdr:rowOff>76200</xdr:rowOff>
    </xdr:to>
    <xdr:cxnSp macro="">
      <xdr:nvCxnSpPr>
        <xdr:cNvPr id="103" name="直線コネクタ 102">
          <a:extLst>
            <a:ext uri="{FF2B5EF4-FFF2-40B4-BE49-F238E27FC236}">
              <a16:creationId xmlns:a16="http://schemas.microsoft.com/office/drawing/2014/main" id="{AB9BC464-D7DC-4129-942B-51A42730B585}"/>
            </a:ext>
          </a:extLst>
        </xdr:cNvPr>
        <xdr:cNvCxnSpPr/>
      </xdr:nvCxnSpPr>
      <xdr:spPr>
        <a:xfrm>
          <a:off x="6604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105427</xdr:rowOff>
    </xdr:from>
    <xdr:ext cx="467179" cy="259045"/>
    <xdr:sp macro="" textlink="">
      <xdr:nvSpPr>
        <xdr:cNvPr id="104" name="テキスト ボックス 103">
          <a:extLst>
            <a:ext uri="{FF2B5EF4-FFF2-40B4-BE49-F238E27FC236}">
              <a16:creationId xmlns:a16="http://schemas.microsoft.com/office/drawing/2014/main" id="{E6D94F41-A196-42C8-81A1-B51D47C3827E}"/>
            </a:ext>
          </a:extLst>
        </xdr:cNvPr>
        <xdr:cNvSpPr txBox="1"/>
      </xdr:nvSpPr>
      <xdr:spPr>
        <a:xfrm>
          <a:off x="6136821" y="576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5" name="直線コネクタ 104">
          <a:extLst>
            <a:ext uri="{FF2B5EF4-FFF2-40B4-BE49-F238E27FC236}">
              <a16:creationId xmlns:a16="http://schemas.microsoft.com/office/drawing/2014/main" id="{28C4F9BA-E045-4333-8A08-C5B0FD28F13C}"/>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6" name="テキスト ボックス 105">
          <a:extLst>
            <a:ext uri="{FF2B5EF4-FFF2-40B4-BE49-F238E27FC236}">
              <a16:creationId xmlns:a16="http://schemas.microsoft.com/office/drawing/2014/main" id="{B0F51D61-79C2-4CCD-8807-37790425AB51}"/>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7" name="【図書館】&#10;一人当たり面積グラフ枠">
          <a:extLst>
            <a:ext uri="{FF2B5EF4-FFF2-40B4-BE49-F238E27FC236}">
              <a16:creationId xmlns:a16="http://schemas.microsoft.com/office/drawing/2014/main" id="{B261F2A8-2C08-4DC0-80D8-5C02FC6ADF53}"/>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13335</xdr:rowOff>
    </xdr:from>
    <xdr:to>
      <xdr:col>54</xdr:col>
      <xdr:colOff>189865</xdr:colOff>
      <xdr:row>40</xdr:row>
      <xdr:rowOff>161925</xdr:rowOff>
    </xdr:to>
    <xdr:cxnSp macro="">
      <xdr:nvCxnSpPr>
        <xdr:cNvPr id="108" name="直線コネクタ 107">
          <a:extLst>
            <a:ext uri="{FF2B5EF4-FFF2-40B4-BE49-F238E27FC236}">
              <a16:creationId xmlns:a16="http://schemas.microsoft.com/office/drawing/2014/main" id="{181C4E6E-DEC8-4B34-8A54-EBCD61CE805F}"/>
            </a:ext>
          </a:extLst>
        </xdr:cNvPr>
        <xdr:cNvCxnSpPr/>
      </xdr:nvCxnSpPr>
      <xdr:spPr>
        <a:xfrm flipV="1">
          <a:off x="10476865" y="5842635"/>
          <a:ext cx="0" cy="11772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165752</xdr:rowOff>
    </xdr:from>
    <xdr:ext cx="469744" cy="259045"/>
    <xdr:sp macro="" textlink="">
      <xdr:nvSpPr>
        <xdr:cNvPr id="109" name="【図書館】&#10;一人当たり面積最小値テキスト">
          <a:extLst>
            <a:ext uri="{FF2B5EF4-FFF2-40B4-BE49-F238E27FC236}">
              <a16:creationId xmlns:a16="http://schemas.microsoft.com/office/drawing/2014/main" id="{1DDB915E-AA48-4766-9F5B-9327D64BA2E6}"/>
            </a:ext>
          </a:extLst>
        </xdr:cNvPr>
        <xdr:cNvSpPr txBox="1"/>
      </xdr:nvSpPr>
      <xdr:spPr>
        <a:xfrm>
          <a:off x="10515600" y="7023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161925</xdr:rowOff>
    </xdr:from>
    <xdr:to>
      <xdr:col>55</xdr:col>
      <xdr:colOff>88900</xdr:colOff>
      <xdr:row>40</xdr:row>
      <xdr:rowOff>161925</xdr:rowOff>
    </xdr:to>
    <xdr:cxnSp macro="">
      <xdr:nvCxnSpPr>
        <xdr:cNvPr id="110" name="直線コネクタ 109">
          <a:extLst>
            <a:ext uri="{FF2B5EF4-FFF2-40B4-BE49-F238E27FC236}">
              <a16:creationId xmlns:a16="http://schemas.microsoft.com/office/drawing/2014/main" id="{B9A1B115-4396-4720-9EE5-49808A11D0A1}"/>
            </a:ext>
          </a:extLst>
        </xdr:cNvPr>
        <xdr:cNvCxnSpPr/>
      </xdr:nvCxnSpPr>
      <xdr:spPr>
        <a:xfrm>
          <a:off x="10388600" y="70199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131462</xdr:rowOff>
    </xdr:from>
    <xdr:ext cx="469744" cy="259045"/>
    <xdr:sp macro="" textlink="">
      <xdr:nvSpPr>
        <xdr:cNvPr id="111" name="【図書館】&#10;一人当たり面積最大値テキスト">
          <a:extLst>
            <a:ext uri="{FF2B5EF4-FFF2-40B4-BE49-F238E27FC236}">
              <a16:creationId xmlns:a16="http://schemas.microsoft.com/office/drawing/2014/main" id="{BC4743B1-AE9C-4609-B861-4B24DBD4E659}"/>
            </a:ext>
          </a:extLst>
        </xdr:cNvPr>
        <xdr:cNvSpPr txBox="1"/>
      </xdr:nvSpPr>
      <xdr:spPr>
        <a:xfrm>
          <a:off x="10515600" y="5617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13335</xdr:rowOff>
    </xdr:from>
    <xdr:to>
      <xdr:col>55</xdr:col>
      <xdr:colOff>88900</xdr:colOff>
      <xdr:row>34</xdr:row>
      <xdr:rowOff>13335</xdr:rowOff>
    </xdr:to>
    <xdr:cxnSp macro="">
      <xdr:nvCxnSpPr>
        <xdr:cNvPr id="112" name="直線コネクタ 111">
          <a:extLst>
            <a:ext uri="{FF2B5EF4-FFF2-40B4-BE49-F238E27FC236}">
              <a16:creationId xmlns:a16="http://schemas.microsoft.com/office/drawing/2014/main" id="{468793F4-8E02-4F59-944C-FF7E2824ECB9}"/>
            </a:ext>
          </a:extLst>
        </xdr:cNvPr>
        <xdr:cNvCxnSpPr/>
      </xdr:nvCxnSpPr>
      <xdr:spPr>
        <a:xfrm>
          <a:off x="10388600" y="5842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38117</xdr:rowOff>
    </xdr:from>
    <xdr:ext cx="469744" cy="259045"/>
    <xdr:sp macro="" textlink="">
      <xdr:nvSpPr>
        <xdr:cNvPr id="113" name="【図書館】&#10;一人当たり面積平均値テキスト">
          <a:extLst>
            <a:ext uri="{FF2B5EF4-FFF2-40B4-BE49-F238E27FC236}">
              <a16:creationId xmlns:a16="http://schemas.microsoft.com/office/drawing/2014/main" id="{7A7D0970-84C5-4818-A7C9-402EDB08F546}"/>
            </a:ext>
          </a:extLst>
        </xdr:cNvPr>
        <xdr:cNvSpPr txBox="1"/>
      </xdr:nvSpPr>
      <xdr:spPr>
        <a:xfrm>
          <a:off x="10515600" y="65532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59690</xdr:rowOff>
    </xdr:from>
    <xdr:to>
      <xdr:col>55</xdr:col>
      <xdr:colOff>50800</xdr:colOff>
      <xdr:row>38</xdr:row>
      <xdr:rowOff>161290</xdr:rowOff>
    </xdr:to>
    <xdr:sp macro="" textlink="">
      <xdr:nvSpPr>
        <xdr:cNvPr id="114" name="フローチャート: 判断 113">
          <a:extLst>
            <a:ext uri="{FF2B5EF4-FFF2-40B4-BE49-F238E27FC236}">
              <a16:creationId xmlns:a16="http://schemas.microsoft.com/office/drawing/2014/main" id="{106BC2AC-CDE2-4621-97C2-C4400FBB5B36}"/>
            </a:ext>
          </a:extLst>
        </xdr:cNvPr>
        <xdr:cNvSpPr/>
      </xdr:nvSpPr>
      <xdr:spPr>
        <a:xfrm>
          <a:off x="10426700" y="657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19685</xdr:rowOff>
    </xdr:from>
    <xdr:to>
      <xdr:col>50</xdr:col>
      <xdr:colOff>165100</xdr:colOff>
      <xdr:row>38</xdr:row>
      <xdr:rowOff>121285</xdr:rowOff>
    </xdr:to>
    <xdr:sp macro="" textlink="">
      <xdr:nvSpPr>
        <xdr:cNvPr id="115" name="フローチャート: 判断 114">
          <a:extLst>
            <a:ext uri="{FF2B5EF4-FFF2-40B4-BE49-F238E27FC236}">
              <a16:creationId xmlns:a16="http://schemas.microsoft.com/office/drawing/2014/main" id="{D26C4750-8103-40B7-81EE-AFB255F68FC1}"/>
            </a:ext>
          </a:extLst>
        </xdr:cNvPr>
        <xdr:cNvSpPr/>
      </xdr:nvSpPr>
      <xdr:spPr>
        <a:xfrm>
          <a:off x="9588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25400</xdr:rowOff>
    </xdr:from>
    <xdr:to>
      <xdr:col>46</xdr:col>
      <xdr:colOff>38100</xdr:colOff>
      <xdr:row>38</xdr:row>
      <xdr:rowOff>127000</xdr:rowOff>
    </xdr:to>
    <xdr:sp macro="" textlink="">
      <xdr:nvSpPr>
        <xdr:cNvPr id="116" name="フローチャート: 判断 115">
          <a:extLst>
            <a:ext uri="{FF2B5EF4-FFF2-40B4-BE49-F238E27FC236}">
              <a16:creationId xmlns:a16="http://schemas.microsoft.com/office/drawing/2014/main" id="{3643D8D7-7290-41C5-AF9F-48333CA500C7}"/>
            </a:ext>
          </a:extLst>
        </xdr:cNvPr>
        <xdr:cNvSpPr/>
      </xdr:nvSpPr>
      <xdr:spPr>
        <a:xfrm>
          <a:off x="86995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36830</xdr:rowOff>
    </xdr:from>
    <xdr:to>
      <xdr:col>41</xdr:col>
      <xdr:colOff>101600</xdr:colOff>
      <xdr:row>38</xdr:row>
      <xdr:rowOff>138430</xdr:rowOff>
    </xdr:to>
    <xdr:sp macro="" textlink="">
      <xdr:nvSpPr>
        <xdr:cNvPr id="117" name="フローチャート: 判断 116">
          <a:extLst>
            <a:ext uri="{FF2B5EF4-FFF2-40B4-BE49-F238E27FC236}">
              <a16:creationId xmlns:a16="http://schemas.microsoft.com/office/drawing/2014/main" id="{5241E0DF-07C8-4B9F-B97A-71FFA34C3F6E}"/>
            </a:ext>
          </a:extLst>
        </xdr:cNvPr>
        <xdr:cNvSpPr/>
      </xdr:nvSpPr>
      <xdr:spPr>
        <a:xfrm>
          <a:off x="7810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162560</xdr:rowOff>
    </xdr:from>
    <xdr:to>
      <xdr:col>36</xdr:col>
      <xdr:colOff>165100</xdr:colOff>
      <xdr:row>38</xdr:row>
      <xdr:rowOff>92710</xdr:rowOff>
    </xdr:to>
    <xdr:sp macro="" textlink="">
      <xdr:nvSpPr>
        <xdr:cNvPr id="118" name="フローチャート: 判断 117">
          <a:extLst>
            <a:ext uri="{FF2B5EF4-FFF2-40B4-BE49-F238E27FC236}">
              <a16:creationId xmlns:a16="http://schemas.microsoft.com/office/drawing/2014/main" id="{DB946D47-6582-4FC3-9AC0-C679B7EC7CC9}"/>
            </a:ext>
          </a:extLst>
        </xdr:cNvPr>
        <xdr:cNvSpPr/>
      </xdr:nvSpPr>
      <xdr:spPr>
        <a:xfrm>
          <a:off x="6921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9" name="テキスト ボックス 118">
          <a:extLst>
            <a:ext uri="{FF2B5EF4-FFF2-40B4-BE49-F238E27FC236}">
              <a16:creationId xmlns:a16="http://schemas.microsoft.com/office/drawing/2014/main" id="{99BC9DC0-558E-40E3-B4BC-F00616CEFAD7}"/>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0" name="テキスト ボックス 119">
          <a:extLst>
            <a:ext uri="{FF2B5EF4-FFF2-40B4-BE49-F238E27FC236}">
              <a16:creationId xmlns:a16="http://schemas.microsoft.com/office/drawing/2014/main" id="{038C6AFE-74BD-43D2-8F5E-12BC0497104A}"/>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F67238A5-E653-4B82-BFA8-F4F553DB9647}"/>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466A88DB-47A2-4EDA-8916-AE6B3690823C}"/>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BF688748-69D4-448E-9FD0-702AF1FCDA36}"/>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145415</xdr:rowOff>
    </xdr:from>
    <xdr:to>
      <xdr:col>55</xdr:col>
      <xdr:colOff>50800</xdr:colOff>
      <xdr:row>37</xdr:row>
      <xdr:rowOff>75565</xdr:rowOff>
    </xdr:to>
    <xdr:sp macro="" textlink="">
      <xdr:nvSpPr>
        <xdr:cNvPr id="124" name="楕円 123">
          <a:extLst>
            <a:ext uri="{FF2B5EF4-FFF2-40B4-BE49-F238E27FC236}">
              <a16:creationId xmlns:a16="http://schemas.microsoft.com/office/drawing/2014/main" id="{B090C2A0-2CC7-4438-9426-20B726E99796}"/>
            </a:ext>
          </a:extLst>
        </xdr:cNvPr>
        <xdr:cNvSpPr/>
      </xdr:nvSpPr>
      <xdr:spPr>
        <a:xfrm>
          <a:off x="10426700" y="631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168292</xdr:rowOff>
    </xdr:from>
    <xdr:ext cx="469744" cy="259045"/>
    <xdr:sp macro="" textlink="">
      <xdr:nvSpPr>
        <xdr:cNvPr id="125" name="【図書館】&#10;一人当たり面積該当値テキスト">
          <a:extLst>
            <a:ext uri="{FF2B5EF4-FFF2-40B4-BE49-F238E27FC236}">
              <a16:creationId xmlns:a16="http://schemas.microsoft.com/office/drawing/2014/main" id="{9F15DEA6-2E17-43B6-977C-8F9ADD99845D}"/>
            </a:ext>
          </a:extLst>
        </xdr:cNvPr>
        <xdr:cNvSpPr txBox="1"/>
      </xdr:nvSpPr>
      <xdr:spPr>
        <a:xfrm>
          <a:off x="10515600" y="6169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156845</xdr:rowOff>
    </xdr:from>
    <xdr:to>
      <xdr:col>50</xdr:col>
      <xdr:colOff>165100</xdr:colOff>
      <xdr:row>37</xdr:row>
      <xdr:rowOff>86995</xdr:rowOff>
    </xdr:to>
    <xdr:sp macro="" textlink="">
      <xdr:nvSpPr>
        <xdr:cNvPr id="126" name="楕円 125">
          <a:extLst>
            <a:ext uri="{FF2B5EF4-FFF2-40B4-BE49-F238E27FC236}">
              <a16:creationId xmlns:a16="http://schemas.microsoft.com/office/drawing/2014/main" id="{28F344A2-64D2-48C6-9331-7922B81B12D3}"/>
            </a:ext>
          </a:extLst>
        </xdr:cNvPr>
        <xdr:cNvSpPr/>
      </xdr:nvSpPr>
      <xdr:spPr>
        <a:xfrm>
          <a:off x="9588500" y="632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24765</xdr:rowOff>
    </xdr:from>
    <xdr:to>
      <xdr:col>55</xdr:col>
      <xdr:colOff>0</xdr:colOff>
      <xdr:row>37</xdr:row>
      <xdr:rowOff>36195</xdr:rowOff>
    </xdr:to>
    <xdr:cxnSp macro="">
      <xdr:nvCxnSpPr>
        <xdr:cNvPr id="127" name="直線コネクタ 126">
          <a:extLst>
            <a:ext uri="{FF2B5EF4-FFF2-40B4-BE49-F238E27FC236}">
              <a16:creationId xmlns:a16="http://schemas.microsoft.com/office/drawing/2014/main" id="{04B5D9F4-268A-4353-88C9-1F668562599B}"/>
            </a:ext>
          </a:extLst>
        </xdr:cNvPr>
        <xdr:cNvCxnSpPr/>
      </xdr:nvCxnSpPr>
      <xdr:spPr>
        <a:xfrm flipV="1">
          <a:off x="9639300" y="6368415"/>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168275</xdr:rowOff>
    </xdr:from>
    <xdr:to>
      <xdr:col>46</xdr:col>
      <xdr:colOff>38100</xdr:colOff>
      <xdr:row>37</xdr:row>
      <xdr:rowOff>98425</xdr:rowOff>
    </xdr:to>
    <xdr:sp macro="" textlink="">
      <xdr:nvSpPr>
        <xdr:cNvPr id="128" name="楕円 127">
          <a:extLst>
            <a:ext uri="{FF2B5EF4-FFF2-40B4-BE49-F238E27FC236}">
              <a16:creationId xmlns:a16="http://schemas.microsoft.com/office/drawing/2014/main" id="{101A8BE1-7937-48F6-8252-1C1BD13E5DC2}"/>
            </a:ext>
          </a:extLst>
        </xdr:cNvPr>
        <xdr:cNvSpPr/>
      </xdr:nvSpPr>
      <xdr:spPr>
        <a:xfrm>
          <a:off x="8699500" y="634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36195</xdr:rowOff>
    </xdr:from>
    <xdr:to>
      <xdr:col>50</xdr:col>
      <xdr:colOff>114300</xdr:colOff>
      <xdr:row>37</xdr:row>
      <xdr:rowOff>47625</xdr:rowOff>
    </xdr:to>
    <xdr:cxnSp macro="">
      <xdr:nvCxnSpPr>
        <xdr:cNvPr id="129" name="直線コネクタ 128">
          <a:extLst>
            <a:ext uri="{FF2B5EF4-FFF2-40B4-BE49-F238E27FC236}">
              <a16:creationId xmlns:a16="http://schemas.microsoft.com/office/drawing/2014/main" id="{E61F9AD0-B0C8-44A4-9614-0258B443FBF4}"/>
            </a:ext>
          </a:extLst>
        </xdr:cNvPr>
        <xdr:cNvCxnSpPr/>
      </xdr:nvCxnSpPr>
      <xdr:spPr>
        <a:xfrm flipV="1">
          <a:off x="8750300" y="637984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8255</xdr:rowOff>
    </xdr:from>
    <xdr:to>
      <xdr:col>41</xdr:col>
      <xdr:colOff>101600</xdr:colOff>
      <xdr:row>37</xdr:row>
      <xdr:rowOff>109855</xdr:rowOff>
    </xdr:to>
    <xdr:sp macro="" textlink="">
      <xdr:nvSpPr>
        <xdr:cNvPr id="130" name="楕円 129">
          <a:extLst>
            <a:ext uri="{FF2B5EF4-FFF2-40B4-BE49-F238E27FC236}">
              <a16:creationId xmlns:a16="http://schemas.microsoft.com/office/drawing/2014/main" id="{A4E8D890-E409-440E-819B-D74E039903B2}"/>
            </a:ext>
          </a:extLst>
        </xdr:cNvPr>
        <xdr:cNvSpPr/>
      </xdr:nvSpPr>
      <xdr:spPr>
        <a:xfrm>
          <a:off x="7810500" y="635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47625</xdr:rowOff>
    </xdr:from>
    <xdr:to>
      <xdr:col>45</xdr:col>
      <xdr:colOff>177800</xdr:colOff>
      <xdr:row>37</xdr:row>
      <xdr:rowOff>59055</xdr:rowOff>
    </xdr:to>
    <xdr:cxnSp macro="">
      <xdr:nvCxnSpPr>
        <xdr:cNvPr id="131" name="直線コネクタ 130">
          <a:extLst>
            <a:ext uri="{FF2B5EF4-FFF2-40B4-BE49-F238E27FC236}">
              <a16:creationId xmlns:a16="http://schemas.microsoft.com/office/drawing/2014/main" id="{458DDECC-4935-4DDC-97F2-1D48BE26564F}"/>
            </a:ext>
          </a:extLst>
        </xdr:cNvPr>
        <xdr:cNvCxnSpPr/>
      </xdr:nvCxnSpPr>
      <xdr:spPr>
        <a:xfrm flipV="1">
          <a:off x="7861300" y="639127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25400</xdr:rowOff>
    </xdr:from>
    <xdr:to>
      <xdr:col>36</xdr:col>
      <xdr:colOff>165100</xdr:colOff>
      <xdr:row>37</xdr:row>
      <xdr:rowOff>127000</xdr:rowOff>
    </xdr:to>
    <xdr:sp macro="" textlink="">
      <xdr:nvSpPr>
        <xdr:cNvPr id="132" name="楕円 131">
          <a:extLst>
            <a:ext uri="{FF2B5EF4-FFF2-40B4-BE49-F238E27FC236}">
              <a16:creationId xmlns:a16="http://schemas.microsoft.com/office/drawing/2014/main" id="{EBF9FBF6-D810-4954-8A71-E26E96CF9E5C}"/>
            </a:ext>
          </a:extLst>
        </xdr:cNvPr>
        <xdr:cNvSpPr/>
      </xdr:nvSpPr>
      <xdr:spPr>
        <a:xfrm>
          <a:off x="6921500" y="636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59055</xdr:rowOff>
    </xdr:from>
    <xdr:to>
      <xdr:col>41</xdr:col>
      <xdr:colOff>50800</xdr:colOff>
      <xdr:row>37</xdr:row>
      <xdr:rowOff>76200</xdr:rowOff>
    </xdr:to>
    <xdr:cxnSp macro="">
      <xdr:nvCxnSpPr>
        <xdr:cNvPr id="133" name="直線コネクタ 132">
          <a:extLst>
            <a:ext uri="{FF2B5EF4-FFF2-40B4-BE49-F238E27FC236}">
              <a16:creationId xmlns:a16="http://schemas.microsoft.com/office/drawing/2014/main" id="{701662C7-0DFE-4D57-BA3A-90045FB7FFC6}"/>
            </a:ext>
          </a:extLst>
        </xdr:cNvPr>
        <xdr:cNvCxnSpPr/>
      </xdr:nvCxnSpPr>
      <xdr:spPr>
        <a:xfrm flipV="1">
          <a:off x="6972300" y="640270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112412</xdr:rowOff>
    </xdr:from>
    <xdr:ext cx="469744" cy="259045"/>
    <xdr:sp macro="" textlink="">
      <xdr:nvSpPr>
        <xdr:cNvPr id="134" name="n_1aveValue【図書館】&#10;一人当たり面積">
          <a:extLst>
            <a:ext uri="{FF2B5EF4-FFF2-40B4-BE49-F238E27FC236}">
              <a16:creationId xmlns:a16="http://schemas.microsoft.com/office/drawing/2014/main" id="{4C62760B-C91F-4963-BAD2-1A073C14BBAB}"/>
            </a:ext>
          </a:extLst>
        </xdr:cNvPr>
        <xdr:cNvSpPr txBox="1"/>
      </xdr:nvSpPr>
      <xdr:spPr>
        <a:xfrm>
          <a:off x="9391727" y="6627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118127</xdr:rowOff>
    </xdr:from>
    <xdr:ext cx="469744" cy="259045"/>
    <xdr:sp macro="" textlink="">
      <xdr:nvSpPr>
        <xdr:cNvPr id="135" name="n_2aveValue【図書館】&#10;一人当たり面積">
          <a:extLst>
            <a:ext uri="{FF2B5EF4-FFF2-40B4-BE49-F238E27FC236}">
              <a16:creationId xmlns:a16="http://schemas.microsoft.com/office/drawing/2014/main" id="{B67F23E2-E3F4-4255-9C02-A0B8E8C1745E}"/>
            </a:ext>
          </a:extLst>
        </xdr:cNvPr>
        <xdr:cNvSpPr txBox="1"/>
      </xdr:nvSpPr>
      <xdr:spPr>
        <a:xfrm>
          <a:off x="8515427" y="663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129557</xdr:rowOff>
    </xdr:from>
    <xdr:ext cx="469744" cy="259045"/>
    <xdr:sp macro="" textlink="">
      <xdr:nvSpPr>
        <xdr:cNvPr id="136" name="n_3aveValue【図書館】&#10;一人当たり面積">
          <a:extLst>
            <a:ext uri="{FF2B5EF4-FFF2-40B4-BE49-F238E27FC236}">
              <a16:creationId xmlns:a16="http://schemas.microsoft.com/office/drawing/2014/main" id="{A5587826-B365-4D55-B5A2-13F75E63D7B9}"/>
            </a:ext>
          </a:extLst>
        </xdr:cNvPr>
        <xdr:cNvSpPr txBox="1"/>
      </xdr:nvSpPr>
      <xdr:spPr>
        <a:xfrm>
          <a:off x="7626427" y="6644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83837</xdr:rowOff>
    </xdr:from>
    <xdr:ext cx="469744" cy="259045"/>
    <xdr:sp macro="" textlink="">
      <xdr:nvSpPr>
        <xdr:cNvPr id="137" name="n_4aveValue【図書館】&#10;一人当たり面積">
          <a:extLst>
            <a:ext uri="{FF2B5EF4-FFF2-40B4-BE49-F238E27FC236}">
              <a16:creationId xmlns:a16="http://schemas.microsoft.com/office/drawing/2014/main" id="{59CDCA05-7E56-4DDA-9254-761F10EF50A9}"/>
            </a:ext>
          </a:extLst>
        </xdr:cNvPr>
        <xdr:cNvSpPr txBox="1"/>
      </xdr:nvSpPr>
      <xdr:spPr>
        <a:xfrm>
          <a:off x="6737427" y="6598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35</xdr:row>
      <xdr:rowOff>103522</xdr:rowOff>
    </xdr:from>
    <xdr:ext cx="469744" cy="259045"/>
    <xdr:sp macro="" textlink="">
      <xdr:nvSpPr>
        <xdr:cNvPr id="138" name="n_1mainValue【図書館】&#10;一人当たり面積">
          <a:extLst>
            <a:ext uri="{FF2B5EF4-FFF2-40B4-BE49-F238E27FC236}">
              <a16:creationId xmlns:a16="http://schemas.microsoft.com/office/drawing/2014/main" id="{A05B3502-D5AB-4FA9-AE17-7F6A95BB7B7E}"/>
            </a:ext>
          </a:extLst>
        </xdr:cNvPr>
        <xdr:cNvSpPr txBox="1"/>
      </xdr:nvSpPr>
      <xdr:spPr>
        <a:xfrm>
          <a:off x="9391727" y="6104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35</xdr:row>
      <xdr:rowOff>114952</xdr:rowOff>
    </xdr:from>
    <xdr:ext cx="469744" cy="259045"/>
    <xdr:sp macro="" textlink="">
      <xdr:nvSpPr>
        <xdr:cNvPr id="139" name="n_2mainValue【図書館】&#10;一人当たり面積">
          <a:extLst>
            <a:ext uri="{FF2B5EF4-FFF2-40B4-BE49-F238E27FC236}">
              <a16:creationId xmlns:a16="http://schemas.microsoft.com/office/drawing/2014/main" id="{D9B7BFE7-CC14-4689-8DEE-D31B9CE9B81A}"/>
            </a:ext>
          </a:extLst>
        </xdr:cNvPr>
        <xdr:cNvSpPr txBox="1"/>
      </xdr:nvSpPr>
      <xdr:spPr>
        <a:xfrm>
          <a:off x="8515427" y="6115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35</xdr:row>
      <xdr:rowOff>126382</xdr:rowOff>
    </xdr:from>
    <xdr:ext cx="469744" cy="259045"/>
    <xdr:sp macro="" textlink="">
      <xdr:nvSpPr>
        <xdr:cNvPr id="140" name="n_3mainValue【図書館】&#10;一人当たり面積">
          <a:extLst>
            <a:ext uri="{FF2B5EF4-FFF2-40B4-BE49-F238E27FC236}">
              <a16:creationId xmlns:a16="http://schemas.microsoft.com/office/drawing/2014/main" id="{448B8FE6-86AD-4061-811E-FAF8FEA43869}"/>
            </a:ext>
          </a:extLst>
        </xdr:cNvPr>
        <xdr:cNvSpPr txBox="1"/>
      </xdr:nvSpPr>
      <xdr:spPr>
        <a:xfrm>
          <a:off x="7626427" y="6127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35</xdr:row>
      <xdr:rowOff>143527</xdr:rowOff>
    </xdr:from>
    <xdr:ext cx="469744" cy="259045"/>
    <xdr:sp macro="" textlink="">
      <xdr:nvSpPr>
        <xdr:cNvPr id="141" name="n_4mainValue【図書館】&#10;一人当たり面積">
          <a:extLst>
            <a:ext uri="{FF2B5EF4-FFF2-40B4-BE49-F238E27FC236}">
              <a16:creationId xmlns:a16="http://schemas.microsoft.com/office/drawing/2014/main" id="{6572FE53-3014-4E8F-A3F2-C30B01013F2E}"/>
            </a:ext>
          </a:extLst>
        </xdr:cNvPr>
        <xdr:cNvSpPr txBox="1"/>
      </xdr:nvSpPr>
      <xdr:spPr>
        <a:xfrm>
          <a:off x="6737427" y="6144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2" name="正方形/長方形 141">
          <a:extLst>
            <a:ext uri="{FF2B5EF4-FFF2-40B4-BE49-F238E27FC236}">
              <a16:creationId xmlns:a16="http://schemas.microsoft.com/office/drawing/2014/main" id="{ECF8ABB8-21FC-49B9-BA78-82358F9AD72F}"/>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3" name="正方形/長方形 142">
          <a:extLst>
            <a:ext uri="{FF2B5EF4-FFF2-40B4-BE49-F238E27FC236}">
              <a16:creationId xmlns:a16="http://schemas.microsoft.com/office/drawing/2014/main" id="{232BD7F5-7CFB-466F-9354-ED4692AA5599}"/>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4" name="正方形/長方形 143">
          <a:extLst>
            <a:ext uri="{FF2B5EF4-FFF2-40B4-BE49-F238E27FC236}">
              <a16:creationId xmlns:a16="http://schemas.microsoft.com/office/drawing/2014/main" id="{69E7C61C-215A-44E4-B9B2-3F3451FF0C24}"/>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5" name="正方形/長方形 144">
          <a:extLst>
            <a:ext uri="{FF2B5EF4-FFF2-40B4-BE49-F238E27FC236}">
              <a16:creationId xmlns:a16="http://schemas.microsoft.com/office/drawing/2014/main" id="{980B11DC-73AF-4837-9667-9265BCEE3B1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6" name="正方形/長方形 145">
          <a:extLst>
            <a:ext uri="{FF2B5EF4-FFF2-40B4-BE49-F238E27FC236}">
              <a16:creationId xmlns:a16="http://schemas.microsoft.com/office/drawing/2014/main" id="{07A1912E-D627-4340-AF0F-11CFB08E5BEA}"/>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7" name="正方形/長方形 146">
          <a:extLst>
            <a:ext uri="{FF2B5EF4-FFF2-40B4-BE49-F238E27FC236}">
              <a16:creationId xmlns:a16="http://schemas.microsoft.com/office/drawing/2014/main" id="{3B871878-4E11-4605-9554-25E576B53C86}"/>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8" name="正方形/長方形 147">
          <a:extLst>
            <a:ext uri="{FF2B5EF4-FFF2-40B4-BE49-F238E27FC236}">
              <a16:creationId xmlns:a16="http://schemas.microsoft.com/office/drawing/2014/main" id="{6F9DF531-6F4C-464D-B2B1-28E90723E2BA}"/>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9" name="正方形/長方形 148">
          <a:extLst>
            <a:ext uri="{FF2B5EF4-FFF2-40B4-BE49-F238E27FC236}">
              <a16:creationId xmlns:a16="http://schemas.microsoft.com/office/drawing/2014/main" id="{C8ED391B-FFEB-437C-8C28-D0294A455CAE}"/>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0" name="テキスト ボックス 149">
          <a:extLst>
            <a:ext uri="{FF2B5EF4-FFF2-40B4-BE49-F238E27FC236}">
              <a16:creationId xmlns:a16="http://schemas.microsoft.com/office/drawing/2014/main" id="{5E8B5C4E-D8C4-4643-B402-91F0D162BAD7}"/>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1" name="直線コネクタ 150">
          <a:extLst>
            <a:ext uri="{FF2B5EF4-FFF2-40B4-BE49-F238E27FC236}">
              <a16:creationId xmlns:a16="http://schemas.microsoft.com/office/drawing/2014/main" id="{9579FA57-0E1F-4070-97C0-40378B53239F}"/>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2" name="テキスト ボックス 151">
          <a:extLst>
            <a:ext uri="{FF2B5EF4-FFF2-40B4-BE49-F238E27FC236}">
              <a16:creationId xmlns:a16="http://schemas.microsoft.com/office/drawing/2014/main" id="{A74697BB-AF16-441D-A708-ABC3E9908E31}"/>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3" name="直線コネクタ 152">
          <a:extLst>
            <a:ext uri="{FF2B5EF4-FFF2-40B4-BE49-F238E27FC236}">
              <a16:creationId xmlns:a16="http://schemas.microsoft.com/office/drawing/2014/main" id="{B9DC84A6-2E7B-42BE-A958-354AF63239E3}"/>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4" name="テキスト ボックス 153">
          <a:extLst>
            <a:ext uri="{FF2B5EF4-FFF2-40B4-BE49-F238E27FC236}">
              <a16:creationId xmlns:a16="http://schemas.microsoft.com/office/drawing/2014/main" id="{E9BA1047-7FAA-44F0-8F96-001E269E7803}"/>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5" name="直線コネクタ 154">
          <a:extLst>
            <a:ext uri="{FF2B5EF4-FFF2-40B4-BE49-F238E27FC236}">
              <a16:creationId xmlns:a16="http://schemas.microsoft.com/office/drawing/2014/main" id="{ABBE1FC0-6607-4040-B607-8B7C77BBC45B}"/>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6" name="テキスト ボックス 155">
          <a:extLst>
            <a:ext uri="{FF2B5EF4-FFF2-40B4-BE49-F238E27FC236}">
              <a16:creationId xmlns:a16="http://schemas.microsoft.com/office/drawing/2014/main" id="{59DB8806-046B-461E-A2D2-0F1E4D22D8DB}"/>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7" name="直線コネクタ 156">
          <a:extLst>
            <a:ext uri="{FF2B5EF4-FFF2-40B4-BE49-F238E27FC236}">
              <a16:creationId xmlns:a16="http://schemas.microsoft.com/office/drawing/2014/main" id="{6B77A512-AEA2-4BCF-8A1E-BFA90AEDB64C}"/>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58" name="テキスト ボックス 157">
          <a:extLst>
            <a:ext uri="{FF2B5EF4-FFF2-40B4-BE49-F238E27FC236}">
              <a16:creationId xmlns:a16="http://schemas.microsoft.com/office/drawing/2014/main" id="{E09EB803-33A1-4C35-9A01-092B70C14ABC}"/>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59" name="直線コネクタ 158">
          <a:extLst>
            <a:ext uri="{FF2B5EF4-FFF2-40B4-BE49-F238E27FC236}">
              <a16:creationId xmlns:a16="http://schemas.microsoft.com/office/drawing/2014/main" id="{BD67CA17-FCEE-4E50-9BE8-CF35521A00AE}"/>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0" name="テキスト ボックス 159">
          <a:extLst>
            <a:ext uri="{FF2B5EF4-FFF2-40B4-BE49-F238E27FC236}">
              <a16:creationId xmlns:a16="http://schemas.microsoft.com/office/drawing/2014/main" id="{06CED248-A472-43E1-A98F-8FD178F9FD5D}"/>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1" name="直線コネクタ 160">
          <a:extLst>
            <a:ext uri="{FF2B5EF4-FFF2-40B4-BE49-F238E27FC236}">
              <a16:creationId xmlns:a16="http://schemas.microsoft.com/office/drawing/2014/main" id="{9A74AC9B-E8D6-418B-A6A5-86707E0D3886}"/>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2" name="テキスト ボックス 161">
          <a:extLst>
            <a:ext uri="{FF2B5EF4-FFF2-40B4-BE49-F238E27FC236}">
              <a16:creationId xmlns:a16="http://schemas.microsoft.com/office/drawing/2014/main" id="{097A40FF-BFEE-4804-A2B8-64B17C5B4376}"/>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3" name="直線コネクタ 162">
          <a:extLst>
            <a:ext uri="{FF2B5EF4-FFF2-40B4-BE49-F238E27FC236}">
              <a16:creationId xmlns:a16="http://schemas.microsoft.com/office/drawing/2014/main" id="{52F2C4AD-915B-4440-A82F-FEF6201A0223}"/>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70049</xdr:rowOff>
    </xdr:from>
    <xdr:ext cx="403059" cy="259045"/>
    <xdr:sp macro="" textlink="">
      <xdr:nvSpPr>
        <xdr:cNvPr id="164" name="テキスト ボックス 163">
          <a:extLst>
            <a:ext uri="{FF2B5EF4-FFF2-40B4-BE49-F238E27FC236}">
              <a16:creationId xmlns:a16="http://schemas.microsoft.com/office/drawing/2014/main" id="{18F20BCB-7F21-4779-87D3-8ADEE7866044}"/>
            </a:ext>
          </a:extLst>
        </xdr:cNvPr>
        <xdr:cNvSpPr txBox="1"/>
      </xdr:nvSpPr>
      <xdr:spPr>
        <a:xfrm>
          <a:off x="358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5" name="直線コネクタ 164">
          <a:extLst>
            <a:ext uri="{FF2B5EF4-FFF2-40B4-BE49-F238E27FC236}">
              <a16:creationId xmlns:a16="http://schemas.microsoft.com/office/drawing/2014/main" id="{D18276D0-2437-4DBC-9E81-AA347ADC0966}"/>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6" name="テキスト ボックス 165">
          <a:extLst>
            <a:ext uri="{FF2B5EF4-FFF2-40B4-BE49-F238E27FC236}">
              <a16:creationId xmlns:a16="http://schemas.microsoft.com/office/drawing/2014/main" id="{31B996A6-0EE1-42AF-92E9-41C53A1C3032}"/>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7" name="【体育館・プール】&#10;有形固定資産減価償却率グラフ枠">
          <a:extLst>
            <a:ext uri="{FF2B5EF4-FFF2-40B4-BE49-F238E27FC236}">
              <a16:creationId xmlns:a16="http://schemas.microsoft.com/office/drawing/2014/main" id="{BA1F6F9B-D3B5-4234-ABA2-379EDF09180A}"/>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54</xdr:row>
      <xdr:rowOff>153488</xdr:rowOff>
    </xdr:from>
    <xdr:to>
      <xdr:col>24</xdr:col>
      <xdr:colOff>62865</xdr:colOff>
      <xdr:row>64</xdr:row>
      <xdr:rowOff>9797</xdr:rowOff>
    </xdr:to>
    <xdr:cxnSp macro="">
      <xdr:nvCxnSpPr>
        <xdr:cNvPr id="168" name="直線コネクタ 167">
          <a:extLst>
            <a:ext uri="{FF2B5EF4-FFF2-40B4-BE49-F238E27FC236}">
              <a16:creationId xmlns:a16="http://schemas.microsoft.com/office/drawing/2014/main" id="{20D7221B-4E0F-4848-B39F-E91474BF887C}"/>
            </a:ext>
          </a:extLst>
        </xdr:cNvPr>
        <xdr:cNvCxnSpPr/>
      </xdr:nvCxnSpPr>
      <xdr:spPr>
        <a:xfrm flipV="1">
          <a:off x="4634865" y="9411788"/>
          <a:ext cx="0" cy="15708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13624</xdr:rowOff>
    </xdr:from>
    <xdr:ext cx="405111" cy="259045"/>
    <xdr:sp macro="" textlink="">
      <xdr:nvSpPr>
        <xdr:cNvPr id="169" name="【体育館・プール】&#10;有形固定資産減価償却率最小値テキスト">
          <a:extLst>
            <a:ext uri="{FF2B5EF4-FFF2-40B4-BE49-F238E27FC236}">
              <a16:creationId xmlns:a16="http://schemas.microsoft.com/office/drawing/2014/main" id="{132152CB-7F36-4504-9F19-EB52775898CB}"/>
            </a:ext>
          </a:extLst>
        </xdr:cNvPr>
        <xdr:cNvSpPr txBox="1"/>
      </xdr:nvSpPr>
      <xdr:spPr>
        <a:xfrm>
          <a:off x="4673600" y="10986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9797</xdr:rowOff>
    </xdr:from>
    <xdr:to>
      <xdr:col>24</xdr:col>
      <xdr:colOff>152400</xdr:colOff>
      <xdr:row>64</xdr:row>
      <xdr:rowOff>9797</xdr:rowOff>
    </xdr:to>
    <xdr:cxnSp macro="">
      <xdr:nvCxnSpPr>
        <xdr:cNvPr id="170" name="直線コネクタ 169">
          <a:extLst>
            <a:ext uri="{FF2B5EF4-FFF2-40B4-BE49-F238E27FC236}">
              <a16:creationId xmlns:a16="http://schemas.microsoft.com/office/drawing/2014/main" id="{AD431B6E-C286-4D8C-9D42-00AC78B2A1AB}"/>
            </a:ext>
          </a:extLst>
        </xdr:cNvPr>
        <xdr:cNvCxnSpPr/>
      </xdr:nvCxnSpPr>
      <xdr:spPr>
        <a:xfrm>
          <a:off x="4546600" y="10982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100165</xdr:rowOff>
    </xdr:from>
    <xdr:ext cx="405111" cy="259045"/>
    <xdr:sp macro="" textlink="">
      <xdr:nvSpPr>
        <xdr:cNvPr id="171" name="【体育館・プール】&#10;有形固定資産減価償却率最大値テキスト">
          <a:extLst>
            <a:ext uri="{FF2B5EF4-FFF2-40B4-BE49-F238E27FC236}">
              <a16:creationId xmlns:a16="http://schemas.microsoft.com/office/drawing/2014/main" id="{006E9C85-A30A-4989-932B-36FC37904A25}"/>
            </a:ext>
          </a:extLst>
        </xdr:cNvPr>
        <xdr:cNvSpPr txBox="1"/>
      </xdr:nvSpPr>
      <xdr:spPr>
        <a:xfrm>
          <a:off x="4673600" y="9187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54</xdr:row>
      <xdr:rowOff>153488</xdr:rowOff>
    </xdr:from>
    <xdr:to>
      <xdr:col>24</xdr:col>
      <xdr:colOff>152400</xdr:colOff>
      <xdr:row>54</xdr:row>
      <xdr:rowOff>153488</xdr:rowOff>
    </xdr:to>
    <xdr:cxnSp macro="">
      <xdr:nvCxnSpPr>
        <xdr:cNvPr id="172" name="直線コネクタ 171">
          <a:extLst>
            <a:ext uri="{FF2B5EF4-FFF2-40B4-BE49-F238E27FC236}">
              <a16:creationId xmlns:a16="http://schemas.microsoft.com/office/drawing/2014/main" id="{03B49FDC-7B80-4C43-86FF-CE19B2E88AA4}"/>
            </a:ext>
          </a:extLst>
        </xdr:cNvPr>
        <xdr:cNvCxnSpPr/>
      </xdr:nvCxnSpPr>
      <xdr:spPr>
        <a:xfrm>
          <a:off x="4546600" y="9411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28864</xdr:rowOff>
    </xdr:from>
    <xdr:ext cx="405111" cy="259045"/>
    <xdr:sp macro="" textlink="">
      <xdr:nvSpPr>
        <xdr:cNvPr id="173" name="【体育館・プール】&#10;有形固定資産減価償却率平均値テキスト">
          <a:extLst>
            <a:ext uri="{FF2B5EF4-FFF2-40B4-BE49-F238E27FC236}">
              <a16:creationId xmlns:a16="http://schemas.microsoft.com/office/drawing/2014/main" id="{B1C6A4BD-C52A-4BF0-9D00-26FD1BFC055C}"/>
            </a:ext>
          </a:extLst>
        </xdr:cNvPr>
        <xdr:cNvSpPr txBox="1"/>
      </xdr:nvSpPr>
      <xdr:spPr>
        <a:xfrm>
          <a:off x="4673600" y="99729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50437</xdr:rowOff>
    </xdr:from>
    <xdr:to>
      <xdr:col>24</xdr:col>
      <xdr:colOff>114300</xdr:colOff>
      <xdr:row>58</xdr:row>
      <xdr:rowOff>152037</xdr:rowOff>
    </xdr:to>
    <xdr:sp macro="" textlink="">
      <xdr:nvSpPr>
        <xdr:cNvPr id="174" name="フローチャート: 判断 173">
          <a:extLst>
            <a:ext uri="{FF2B5EF4-FFF2-40B4-BE49-F238E27FC236}">
              <a16:creationId xmlns:a16="http://schemas.microsoft.com/office/drawing/2014/main" id="{313C640B-CF51-4B91-8E11-8F522537F66F}"/>
            </a:ext>
          </a:extLst>
        </xdr:cNvPr>
        <xdr:cNvSpPr/>
      </xdr:nvSpPr>
      <xdr:spPr>
        <a:xfrm>
          <a:off x="4584700" y="999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57</xdr:row>
      <xdr:rowOff>133713</xdr:rowOff>
    </xdr:from>
    <xdr:to>
      <xdr:col>20</xdr:col>
      <xdr:colOff>38100</xdr:colOff>
      <xdr:row>58</xdr:row>
      <xdr:rowOff>63863</xdr:rowOff>
    </xdr:to>
    <xdr:sp macro="" textlink="">
      <xdr:nvSpPr>
        <xdr:cNvPr id="175" name="フローチャート: 判断 174">
          <a:extLst>
            <a:ext uri="{FF2B5EF4-FFF2-40B4-BE49-F238E27FC236}">
              <a16:creationId xmlns:a16="http://schemas.microsoft.com/office/drawing/2014/main" id="{D0E1BF24-BCDD-4613-A918-4FB275AD6E7B}"/>
            </a:ext>
          </a:extLst>
        </xdr:cNvPr>
        <xdr:cNvSpPr/>
      </xdr:nvSpPr>
      <xdr:spPr>
        <a:xfrm>
          <a:off x="3746500" y="990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109220</xdr:rowOff>
    </xdr:from>
    <xdr:to>
      <xdr:col>15</xdr:col>
      <xdr:colOff>101600</xdr:colOff>
      <xdr:row>59</xdr:row>
      <xdr:rowOff>39370</xdr:rowOff>
    </xdr:to>
    <xdr:sp macro="" textlink="">
      <xdr:nvSpPr>
        <xdr:cNvPr id="176" name="フローチャート: 判断 175">
          <a:extLst>
            <a:ext uri="{FF2B5EF4-FFF2-40B4-BE49-F238E27FC236}">
              <a16:creationId xmlns:a16="http://schemas.microsoft.com/office/drawing/2014/main" id="{6DD34132-4257-4313-8352-E3B8558B07D2}"/>
            </a:ext>
          </a:extLst>
        </xdr:cNvPr>
        <xdr:cNvSpPr/>
      </xdr:nvSpPr>
      <xdr:spPr>
        <a:xfrm>
          <a:off x="2857500" y="1005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92891</xdr:rowOff>
    </xdr:from>
    <xdr:to>
      <xdr:col>10</xdr:col>
      <xdr:colOff>165100</xdr:colOff>
      <xdr:row>59</xdr:row>
      <xdr:rowOff>23041</xdr:rowOff>
    </xdr:to>
    <xdr:sp macro="" textlink="">
      <xdr:nvSpPr>
        <xdr:cNvPr id="177" name="フローチャート: 判断 176">
          <a:extLst>
            <a:ext uri="{FF2B5EF4-FFF2-40B4-BE49-F238E27FC236}">
              <a16:creationId xmlns:a16="http://schemas.microsoft.com/office/drawing/2014/main" id="{CFA9E916-1DD4-4D7E-A195-FD8B7717DCF5}"/>
            </a:ext>
          </a:extLst>
        </xdr:cNvPr>
        <xdr:cNvSpPr/>
      </xdr:nvSpPr>
      <xdr:spPr>
        <a:xfrm>
          <a:off x="1968500" y="10036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57</xdr:row>
      <xdr:rowOff>153307</xdr:rowOff>
    </xdr:from>
    <xdr:to>
      <xdr:col>6</xdr:col>
      <xdr:colOff>38100</xdr:colOff>
      <xdr:row>58</xdr:row>
      <xdr:rowOff>83457</xdr:rowOff>
    </xdr:to>
    <xdr:sp macro="" textlink="">
      <xdr:nvSpPr>
        <xdr:cNvPr id="178" name="フローチャート: 判断 177">
          <a:extLst>
            <a:ext uri="{FF2B5EF4-FFF2-40B4-BE49-F238E27FC236}">
              <a16:creationId xmlns:a16="http://schemas.microsoft.com/office/drawing/2014/main" id="{204D6ECE-8CF9-43D2-9C40-22BC8FC74977}"/>
            </a:ext>
          </a:extLst>
        </xdr:cNvPr>
        <xdr:cNvSpPr/>
      </xdr:nvSpPr>
      <xdr:spPr>
        <a:xfrm>
          <a:off x="1079500" y="9925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70EED38E-A01B-41B9-991E-ECE417D9D326}"/>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08EE01E2-AFE0-49F5-B7B6-1D1D509B6035}"/>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869A68DC-5CAA-4B96-8D4E-23BD284647A5}"/>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DA7A7053-4825-4B22-AEDE-D8B1FE7EA352}"/>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3BD08922-74FB-44D9-B8E4-54AC40282332}"/>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43906</xdr:rowOff>
    </xdr:from>
    <xdr:to>
      <xdr:col>24</xdr:col>
      <xdr:colOff>114300</xdr:colOff>
      <xdr:row>56</xdr:row>
      <xdr:rowOff>145506</xdr:rowOff>
    </xdr:to>
    <xdr:sp macro="" textlink="">
      <xdr:nvSpPr>
        <xdr:cNvPr id="184" name="楕円 183">
          <a:extLst>
            <a:ext uri="{FF2B5EF4-FFF2-40B4-BE49-F238E27FC236}">
              <a16:creationId xmlns:a16="http://schemas.microsoft.com/office/drawing/2014/main" id="{F70EFA39-BAD5-4836-B053-186FFAC394DF}"/>
            </a:ext>
          </a:extLst>
        </xdr:cNvPr>
        <xdr:cNvSpPr/>
      </xdr:nvSpPr>
      <xdr:spPr>
        <a:xfrm>
          <a:off x="4584700" y="9645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66783</xdr:rowOff>
    </xdr:from>
    <xdr:ext cx="405111" cy="259045"/>
    <xdr:sp macro="" textlink="">
      <xdr:nvSpPr>
        <xdr:cNvPr id="185" name="【体育館・プール】&#10;有形固定資産減価償却率該当値テキスト">
          <a:extLst>
            <a:ext uri="{FF2B5EF4-FFF2-40B4-BE49-F238E27FC236}">
              <a16:creationId xmlns:a16="http://schemas.microsoft.com/office/drawing/2014/main" id="{0CFB309E-5C98-4970-9308-9B0CA8606021}"/>
            </a:ext>
          </a:extLst>
        </xdr:cNvPr>
        <xdr:cNvSpPr txBox="1"/>
      </xdr:nvSpPr>
      <xdr:spPr>
        <a:xfrm>
          <a:off x="4673600" y="9496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159838</xdr:rowOff>
    </xdr:from>
    <xdr:to>
      <xdr:col>20</xdr:col>
      <xdr:colOff>38100</xdr:colOff>
      <xdr:row>56</xdr:row>
      <xdr:rowOff>89988</xdr:rowOff>
    </xdr:to>
    <xdr:sp macro="" textlink="">
      <xdr:nvSpPr>
        <xdr:cNvPr id="186" name="楕円 185">
          <a:extLst>
            <a:ext uri="{FF2B5EF4-FFF2-40B4-BE49-F238E27FC236}">
              <a16:creationId xmlns:a16="http://schemas.microsoft.com/office/drawing/2014/main" id="{D4562429-B9F4-4163-8ED3-FD619E1C1220}"/>
            </a:ext>
          </a:extLst>
        </xdr:cNvPr>
        <xdr:cNvSpPr/>
      </xdr:nvSpPr>
      <xdr:spPr>
        <a:xfrm>
          <a:off x="3746500" y="9589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39188</xdr:rowOff>
    </xdr:from>
    <xdr:to>
      <xdr:col>24</xdr:col>
      <xdr:colOff>63500</xdr:colOff>
      <xdr:row>56</xdr:row>
      <xdr:rowOff>94706</xdr:rowOff>
    </xdr:to>
    <xdr:cxnSp macro="">
      <xdr:nvCxnSpPr>
        <xdr:cNvPr id="187" name="直線コネクタ 186">
          <a:extLst>
            <a:ext uri="{FF2B5EF4-FFF2-40B4-BE49-F238E27FC236}">
              <a16:creationId xmlns:a16="http://schemas.microsoft.com/office/drawing/2014/main" id="{3606EFF1-FABD-41F3-9A80-477F3399958F}"/>
            </a:ext>
          </a:extLst>
        </xdr:cNvPr>
        <xdr:cNvCxnSpPr/>
      </xdr:nvCxnSpPr>
      <xdr:spPr>
        <a:xfrm>
          <a:off x="3797300" y="9640388"/>
          <a:ext cx="8382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97790</xdr:rowOff>
    </xdr:from>
    <xdr:to>
      <xdr:col>15</xdr:col>
      <xdr:colOff>101600</xdr:colOff>
      <xdr:row>56</xdr:row>
      <xdr:rowOff>27940</xdr:rowOff>
    </xdr:to>
    <xdr:sp macro="" textlink="">
      <xdr:nvSpPr>
        <xdr:cNvPr id="188" name="楕円 187">
          <a:extLst>
            <a:ext uri="{FF2B5EF4-FFF2-40B4-BE49-F238E27FC236}">
              <a16:creationId xmlns:a16="http://schemas.microsoft.com/office/drawing/2014/main" id="{05F7A93B-F16E-40B4-84BF-0832D451D3B7}"/>
            </a:ext>
          </a:extLst>
        </xdr:cNvPr>
        <xdr:cNvSpPr/>
      </xdr:nvSpPr>
      <xdr:spPr>
        <a:xfrm>
          <a:off x="2857500" y="9527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148590</xdr:rowOff>
    </xdr:from>
    <xdr:to>
      <xdr:col>19</xdr:col>
      <xdr:colOff>177800</xdr:colOff>
      <xdr:row>56</xdr:row>
      <xdr:rowOff>39188</xdr:rowOff>
    </xdr:to>
    <xdr:cxnSp macro="">
      <xdr:nvCxnSpPr>
        <xdr:cNvPr id="189" name="直線コネクタ 188">
          <a:extLst>
            <a:ext uri="{FF2B5EF4-FFF2-40B4-BE49-F238E27FC236}">
              <a16:creationId xmlns:a16="http://schemas.microsoft.com/office/drawing/2014/main" id="{01C08D0A-5E58-4B3F-97F8-90F8FC91BE4A}"/>
            </a:ext>
          </a:extLst>
        </xdr:cNvPr>
        <xdr:cNvCxnSpPr/>
      </xdr:nvCxnSpPr>
      <xdr:spPr>
        <a:xfrm>
          <a:off x="2908300" y="9578340"/>
          <a:ext cx="8890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25944</xdr:rowOff>
    </xdr:from>
    <xdr:to>
      <xdr:col>10</xdr:col>
      <xdr:colOff>165100</xdr:colOff>
      <xdr:row>55</xdr:row>
      <xdr:rowOff>127544</xdr:rowOff>
    </xdr:to>
    <xdr:sp macro="" textlink="">
      <xdr:nvSpPr>
        <xdr:cNvPr id="190" name="楕円 189">
          <a:extLst>
            <a:ext uri="{FF2B5EF4-FFF2-40B4-BE49-F238E27FC236}">
              <a16:creationId xmlns:a16="http://schemas.microsoft.com/office/drawing/2014/main" id="{89849A2E-C95B-4A9E-9296-46267B83E8E5}"/>
            </a:ext>
          </a:extLst>
        </xdr:cNvPr>
        <xdr:cNvSpPr/>
      </xdr:nvSpPr>
      <xdr:spPr>
        <a:xfrm>
          <a:off x="1968500" y="9455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55</xdr:row>
      <xdr:rowOff>76744</xdr:rowOff>
    </xdr:from>
    <xdr:to>
      <xdr:col>15</xdr:col>
      <xdr:colOff>50800</xdr:colOff>
      <xdr:row>55</xdr:row>
      <xdr:rowOff>148590</xdr:rowOff>
    </xdr:to>
    <xdr:cxnSp macro="">
      <xdr:nvCxnSpPr>
        <xdr:cNvPr id="191" name="直線コネクタ 190">
          <a:extLst>
            <a:ext uri="{FF2B5EF4-FFF2-40B4-BE49-F238E27FC236}">
              <a16:creationId xmlns:a16="http://schemas.microsoft.com/office/drawing/2014/main" id="{8168EDDA-9149-47E7-A0DA-40B898E5B6FB}"/>
            </a:ext>
          </a:extLst>
        </xdr:cNvPr>
        <xdr:cNvCxnSpPr/>
      </xdr:nvCxnSpPr>
      <xdr:spPr>
        <a:xfrm>
          <a:off x="2019300" y="9506494"/>
          <a:ext cx="8890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54</xdr:row>
      <xdr:rowOff>125549</xdr:rowOff>
    </xdr:from>
    <xdr:to>
      <xdr:col>6</xdr:col>
      <xdr:colOff>38100</xdr:colOff>
      <xdr:row>55</xdr:row>
      <xdr:rowOff>55699</xdr:rowOff>
    </xdr:to>
    <xdr:sp macro="" textlink="">
      <xdr:nvSpPr>
        <xdr:cNvPr id="192" name="楕円 191">
          <a:extLst>
            <a:ext uri="{FF2B5EF4-FFF2-40B4-BE49-F238E27FC236}">
              <a16:creationId xmlns:a16="http://schemas.microsoft.com/office/drawing/2014/main" id="{0B4336CF-E223-4EC2-BDC3-355EF8878000}"/>
            </a:ext>
          </a:extLst>
        </xdr:cNvPr>
        <xdr:cNvSpPr/>
      </xdr:nvSpPr>
      <xdr:spPr>
        <a:xfrm>
          <a:off x="1079500" y="9383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55</xdr:row>
      <xdr:rowOff>4899</xdr:rowOff>
    </xdr:from>
    <xdr:to>
      <xdr:col>10</xdr:col>
      <xdr:colOff>114300</xdr:colOff>
      <xdr:row>55</xdr:row>
      <xdr:rowOff>76744</xdr:rowOff>
    </xdr:to>
    <xdr:cxnSp macro="">
      <xdr:nvCxnSpPr>
        <xdr:cNvPr id="193" name="直線コネクタ 192">
          <a:extLst>
            <a:ext uri="{FF2B5EF4-FFF2-40B4-BE49-F238E27FC236}">
              <a16:creationId xmlns:a16="http://schemas.microsoft.com/office/drawing/2014/main" id="{AB25518A-3013-4492-9335-FF0135FA2C96}"/>
            </a:ext>
          </a:extLst>
        </xdr:cNvPr>
        <xdr:cNvCxnSpPr/>
      </xdr:nvCxnSpPr>
      <xdr:spPr>
        <a:xfrm>
          <a:off x="1130300" y="9434649"/>
          <a:ext cx="88900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54990</xdr:rowOff>
    </xdr:from>
    <xdr:ext cx="405111" cy="259045"/>
    <xdr:sp macro="" textlink="">
      <xdr:nvSpPr>
        <xdr:cNvPr id="194" name="n_1aveValue【体育館・プール】&#10;有形固定資産減価償却率">
          <a:extLst>
            <a:ext uri="{FF2B5EF4-FFF2-40B4-BE49-F238E27FC236}">
              <a16:creationId xmlns:a16="http://schemas.microsoft.com/office/drawing/2014/main" id="{42D41529-F4D1-4B1C-BD17-AA9A3E175B99}"/>
            </a:ext>
          </a:extLst>
        </xdr:cNvPr>
        <xdr:cNvSpPr txBox="1"/>
      </xdr:nvSpPr>
      <xdr:spPr>
        <a:xfrm>
          <a:off x="3582044" y="9999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30497</xdr:rowOff>
    </xdr:from>
    <xdr:ext cx="405111" cy="259045"/>
    <xdr:sp macro="" textlink="">
      <xdr:nvSpPr>
        <xdr:cNvPr id="195" name="n_2aveValue【体育館・プール】&#10;有形固定資産減価償却率">
          <a:extLst>
            <a:ext uri="{FF2B5EF4-FFF2-40B4-BE49-F238E27FC236}">
              <a16:creationId xmlns:a16="http://schemas.microsoft.com/office/drawing/2014/main" id="{C285CA8B-1F30-4175-9364-73B8D8215B32}"/>
            </a:ext>
          </a:extLst>
        </xdr:cNvPr>
        <xdr:cNvSpPr txBox="1"/>
      </xdr:nvSpPr>
      <xdr:spPr>
        <a:xfrm>
          <a:off x="2705744" y="1014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14168</xdr:rowOff>
    </xdr:from>
    <xdr:ext cx="405111" cy="259045"/>
    <xdr:sp macro="" textlink="">
      <xdr:nvSpPr>
        <xdr:cNvPr id="196" name="n_3aveValue【体育館・プール】&#10;有形固定資産減価償却率">
          <a:extLst>
            <a:ext uri="{FF2B5EF4-FFF2-40B4-BE49-F238E27FC236}">
              <a16:creationId xmlns:a16="http://schemas.microsoft.com/office/drawing/2014/main" id="{A8C17013-5620-4F16-8522-53DC5A72C9D5}"/>
            </a:ext>
          </a:extLst>
        </xdr:cNvPr>
        <xdr:cNvSpPr txBox="1"/>
      </xdr:nvSpPr>
      <xdr:spPr>
        <a:xfrm>
          <a:off x="1816744" y="101297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74584</xdr:rowOff>
    </xdr:from>
    <xdr:ext cx="405111" cy="259045"/>
    <xdr:sp macro="" textlink="">
      <xdr:nvSpPr>
        <xdr:cNvPr id="197" name="n_4aveValue【体育館・プール】&#10;有形固定資産減価償却率">
          <a:extLst>
            <a:ext uri="{FF2B5EF4-FFF2-40B4-BE49-F238E27FC236}">
              <a16:creationId xmlns:a16="http://schemas.microsoft.com/office/drawing/2014/main" id="{A57005CB-2A3C-4C09-92BE-D665CC3D25D2}"/>
            </a:ext>
          </a:extLst>
        </xdr:cNvPr>
        <xdr:cNvSpPr txBox="1"/>
      </xdr:nvSpPr>
      <xdr:spPr>
        <a:xfrm>
          <a:off x="927744" y="10018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54</xdr:row>
      <xdr:rowOff>106515</xdr:rowOff>
    </xdr:from>
    <xdr:ext cx="405111" cy="259045"/>
    <xdr:sp macro="" textlink="">
      <xdr:nvSpPr>
        <xdr:cNvPr id="198" name="n_1mainValue【体育館・プール】&#10;有形固定資産減価償却率">
          <a:extLst>
            <a:ext uri="{FF2B5EF4-FFF2-40B4-BE49-F238E27FC236}">
              <a16:creationId xmlns:a16="http://schemas.microsoft.com/office/drawing/2014/main" id="{881B57F0-9BE3-4517-A9DD-2B0F0A2045A7}"/>
            </a:ext>
          </a:extLst>
        </xdr:cNvPr>
        <xdr:cNvSpPr txBox="1"/>
      </xdr:nvSpPr>
      <xdr:spPr>
        <a:xfrm>
          <a:off x="3582044" y="9364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54</xdr:row>
      <xdr:rowOff>44467</xdr:rowOff>
    </xdr:from>
    <xdr:ext cx="405111" cy="259045"/>
    <xdr:sp macro="" textlink="">
      <xdr:nvSpPr>
        <xdr:cNvPr id="199" name="n_2mainValue【体育館・プール】&#10;有形固定資産減価償却率">
          <a:extLst>
            <a:ext uri="{FF2B5EF4-FFF2-40B4-BE49-F238E27FC236}">
              <a16:creationId xmlns:a16="http://schemas.microsoft.com/office/drawing/2014/main" id="{75266B87-AB85-4DF0-9C7C-E2EA4585A648}"/>
            </a:ext>
          </a:extLst>
        </xdr:cNvPr>
        <xdr:cNvSpPr txBox="1"/>
      </xdr:nvSpPr>
      <xdr:spPr>
        <a:xfrm>
          <a:off x="2705744" y="9302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53</xdr:row>
      <xdr:rowOff>144071</xdr:rowOff>
    </xdr:from>
    <xdr:ext cx="405111" cy="259045"/>
    <xdr:sp macro="" textlink="">
      <xdr:nvSpPr>
        <xdr:cNvPr id="200" name="n_3mainValue【体育館・プール】&#10;有形固定資産減価償却率">
          <a:extLst>
            <a:ext uri="{FF2B5EF4-FFF2-40B4-BE49-F238E27FC236}">
              <a16:creationId xmlns:a16="http://schemas.microsoft.com/office/drawing/2014/main" id="{6E6FCE02-C1AA-4ED6-8DB9-AE64BCA1E13E}"/>
            </a:ext>
          </a:extLst>
        </xdr:cNvPr>
        <xdr:cNvSpPr txBox="1"/>
      </xdr:nvSpPr>
      <xdr:spPr>
        <a:xfrm>
          <a:off x="1816744" y="9230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53</xdr:row>
      <xdr:rowOff>72226</xdr:rowOff>
    </xdr:from>
    <xdr:ext cx="405111" cy="259045"/>
    <xdr:sp macro="" textlink="">
      <xdr:nvSpPr>
        <xdr:cNvPr id="201" name="n_4mainValue【体育館・プール】&#10;有形固定資産減価償却率">
          <a:extLst>
            <a:ext uri="{FF2B5EF4-FFF2-40B4-BE49-F238E27FC236}">
              <a16:creationId xmlns:a16="http://schemas.microsoft.com/office/drawing/2014/main" id="{423DDDE2-ACCC-4899-A1D4-15E0E0CCFF2A}"/>
            </a:ext>
          </a:extLst>
        </xdr:cNvPr>
        <xdr:cNvSpPr txBox="1"/>
      </xdr:nvSpPr>
      <xdr:spPr>
        <a:xfrm>
          <a:off x="927744" y="9159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2" name="正方形/長方形 201">
          <a:extLst>
            <a:ext uri="{FF2B5EF4-FFF2-40B4-BE49-F238E27FC236}">
              <a16:creationId xmlns:a16="http://schemas.microsoft.com/office/drawing/2014/main" id="{9A4FDAEB-35F0-4CED-BF2D-3281EEE25756}"/>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3" name="正方形/長方形 202">
          <a:extLst>
            <a:ext uri="{FF2B5EF4-FFF2-40B4-BE49-F238E27FC236}">
              <a16:creationId xmlns:a16="http://schemas.microsoft.com/office/drawing/2014/main" id="{52E95ED3-F2DC-4DD6-8D2F-B2A3BF0D043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4" name="正方形/長方形 203">
          <a:extLst>
            <a:ext uri="{FF2B5EF4-FFF2-40B4-BE49-F238E27FC236}">
              <a16:creationId xmlns:a16="http://schemas.microsoft.com/office/drawing/2014/main" id="{D620EFA1-706C-4847-BBC8-975F56FDCABA}"/>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5" name="正方形/長方形 204">
          <a:extLst>
            <a:ext uri="{FF2B5EF4-FFF2-40B4-BE49-F238E27FC236}">
              <a16:creationId xmlns:a16="http://schemas.microsoft.com/office/drawing/2014/main" id="{F364DA89-241D-451F-A8E1-45CC1A20EF57}"/>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6" name="正方形/長方形 205">
          <a:extLst>
            <a:ext uri="{FF2B5EF4-FFF2-40B4-BE49-F238E27FC236}">
              <a16:creationId xmlns:a16="http://schemas.microsoft.com/office/drawing/2014/main" id="{FBEEBE4E-5FD7-4D6F-B666-F371D25D094F}"/>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7" name="正方形/長方形 206">
          <a:extLst>
            <a:ext uri="{FF2B5EF4-FFF2-40B4-BE49-F238E27FC236}">
              <a16:creationId xmlns:a16="http://schemas.microsoft.com/office/drawing/2014/main" id="{5325A8BC-CBE7-4F66-809F-7182EB44D6F6}"/>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8" name="正方形/長方形 207">
          <a:extLst>
            <a:ext uri="{FF2B5EF4-FFF2-40B4-BE49-F238E27FC236}">
              <a16:creationId xmlns:a16="http://schemas.microsoft.com/office/drawing/2014/main" id="{646AE0C5-1815-4E93-B9D7-91963C82B82F}"/>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9" name="正方形/長方形 208">
          <a:extLst>
            <a:ext uri="{FF2B5EF4-FFF2-40B4-BE49-F238E27FC236}">
              <a16:creationId xmlns:a16="http://schemas.microsoft.com/office/drawing/2014/main" id="{DA298D39-74F5-49F8-9206-B6FF51B5CC72}"/>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0" name="テキスト ボックス 209">
          <a:extLst>
            <a:ext uri="{FF2B5EF4-FFF2-40B4-BE49-F238E27FC236}">
              <a16:creationId xmlns:a16="http://schemas.microsoft.com/office/drawing/2014/main" id="{E4447738-68FA-43D7-8B65-6E05E019E559}"/>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1" name="直線コネクタ 210">
          <a:extLst>
            <a:ext uri="{FF2B5EF4-FFF2-40B4-BE49-F238E27FC236}">
              <a16:creationId xmlns:a16="http://schemas.microsoft.com/office/drawing/2014/main" id="{73C2A45B-C113-4A41-99B5-09FA5464D02E}"/>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2" name="直線コネクタ 211">
          <a:extLst>
            <a:ext uri="{FF2B5EF4-FFF2-40B4-BE49-F238E27FC236}">
              <a16:creationId xmlns:a16="http://schemas.microsoft.com/office/drawing/2014/main" id="{26361E72-69B1-4810-8068-B6471BB96E33}"/>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3" name="テキスト ボックス 212">
          <a:extLst>
            <a:ext uri="{FF2B5EF4-FFF2-40B4-BE49-F238E27FC236}">
              <a16:creationId xmlns:a16="http://schemas.microsoft.com/office/drawing/2014/main" id="{88195207-893F-40D4-95BC-EAD78223B21A}"/>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4" name="直線コネクタ 213">
          <a:extLst>
            <a:ext uri="{FF2B5EF4-FFF2-40B4-BE49-F238E27FC236}">
              <a16:creationId xmlns:a16="http://schemas.microsoft.com/office/drawing/2014/main" id="{05CDEF41-B9C4-45A0-8B5B-EA6FB943716B}"/>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5" name="テキスト ボックス 214">
          <a:extLst>
            <a:ext uri="{FF2B5EF4-FFF2-40B4-BE49-F238E27FC236}">
              <a16:creationId xmlns:a16="http://schemas.microsoft.com/office/drawing/2014/main" id="{027209CE-28E6-4E53-BD02-752E5E73E5A1}"/>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6" name="直線コネクタ 215">
          <a:extLst>
            <a:ext uri="{FF2B5EF4-FFF2-40B4-BE49-F238E27FC236}">
              <a16:creationId xmlns:a16="http://schemas.microsoft.com/office/drawing/2014/main" id="{6413F24F-FAB8-4098-8B14-A3AFE5163DCA}"/>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7" name="テキスト ボックス 216">
          <a:extLst>
            <a:ext uri="{FF2B5EF4-FFF2-40B4-BE49-F238E27FC236}">
              <a16:creationId xmlns:a16="http://schemas.microsoft.com/office/drawing/2014/main" id="{9EAF7166-6FB8-496A-AA29-BDC2172CF9AC}"/>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8" name="直線コネクタ 217">
          <a:extLst>
            <a:ext uri="{FF2B5EF4-FFF2-40B4-BE49-F238E27FC236}">
              <a16:creationId xmlns:a16="http://schemas.microsoft.com/office/drawing/2014/main" id="{2D2C7884-49E9-4546-BC83-82FEDE04148A}"/>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19" name="テキスト ボックス 218">
          <a:extLst>
            <a:ext uri="{FF2B5EF4-FFF2-40B4-BE49-F238E27FC236}">
              <a16:creationId xmlns:a16="http://schemas.microsoft.com/office/drawing/2014/main" id="{EC476034-CCC8-43F7-AA38-6C027CF42686}"/>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0" name="直線コネクタ 219">
          <a:extLst>
            <a:ext uri="{FF2B5EF4-FFF2-40B4-BE49-F238E27FC236}">
              <a16:creationId xmlns:a16="http://schemas.microsoft.com/office/drawing/2014/main" id="{4EC15BCB-E46A-4812-9FA9-FED55D1E42FB}"/>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1" name="テキスト ボックス 220">
          <a:extLst>
            <a:ext uri="{FF2B5EF4-FFF2-40B4-BE49-F238E27FC236}">
              <a16:creationId xmlns:a16="http://schemas.microsoft.com/office/drawing/2014/main" id="{16C08E6E-1BBA-4426-A54B-6FBF957BFDA2}"/>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81E049C7-E5F0-4105-B021-45C8E161545D}"/>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3" name="テキスト ボックス 222">
          <a:extLst>
            <a:ext uri="{FF2B5EF4-FFF2-40B4-BE49-F238E27FC236}">
              <a16:creationId xmlns:a16="http://schemas.microsoft.com/office/drawing/2014/main" id="{60DF44E5-67CA-4749-A4B0-5475ED6CE669}"/>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a:extLst>
            <a:ext uri="{FF2B5EF4-FFF2-40B4-BE49-F238E27FC236}">
              <a16:creationId xmlns:a16="http://schemas.microsoft.com/office/drawing/2014/main" id="{0E66C683-089A-4D73-A9EE-40056FE1CBA4}"/>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90170</xdr:rowOff>
    </xdr:from>
    <xdr:to>
      <xdr:col>54</xdr:col>
      <xdr:colOff>189865</xdr:colOff>
      <xdr:row>63</xdr:row>
      <xdr:rowOff>116840</xdr:rowOff>
    </xdr:to>
    <xdr:cxnSp macro="">
      <xdr:nvCxnSpPr>
        <xdr:cNvPr id="225" name="直線コネクタ 224">
          <a:extLst>
            <a:ext uri="{FF2B5EF4-FFF2-40B4-BE49-F238E27FC236}">
              <a16:creationId xmlns:a16="http://schemas.microsoft.com/office/drawing/2014/main" id="{AC90B533-4E2F-4618-A381-A9E805A56A00}"/>
            </a:ext>
          </a:extLst>
        </xdr:cNvPr>
        <xdr:cNvCxnSpPr/>
      </xdr:nvCxnSpPr>
      <xdr:spPr>
        <a:xfrm flipV="1">
          <a:off x="10476865" y="9519920"/>
          <a:ext cx="0" cy="13982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120667</xdr:rowOff>
    </xdr:from>
    <xdr:ext cx="469744" cy="259045"/>
    <xdr:sp macro="" textlink="">
      <xdr:nvSpPr>
        <xdr:cNvPr id="226" name="【体育館・プール】&#10;一人当たり面積最小値テキスト">
          <a:extLst>
            <a:ext uri="{FF2B5EF4-FFF2-40B4-BE49-F238E27FC236}">
              <a16:creationId xmlns:a16="http://schemas.microsoft.com/office/drawing/2014/main" id="{D3757476-0DF1-4BBB-ABBF-693F5EF179FD}"/>
            </a:ext>
          </a:extLst>
        </xdr:cNvPr>
        <xdr:cNvSpPr txBox="1"/>
      </xdr:nvSpPr>
      <xdr:spPr>
        <a:xfrm>
          <a:off x="10515600" y="10922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116840</xdr:rowOff>
    </xdr:from>
    <xdr:to>
      <xdr:col>55</xdr:col>
      <xdr:colOff>88900</xdr:colOff>
      <xdr:row>63</xdr:row>
      <xdr:rowOff>116840</xdr:rowOff>
    </xdr:to>
    <xdr:cxnSp macro="">
      <xdr:nvCxnSpPr>
        <xdr:cNvPr id="227" name="直線コネクタ 226">
          <a:extLst>
            <a:ext uri="{FF2B5EF4-FFF2-40B4-BE49-F238E27FC236}">
              <a16:creationId xmlns:a16="http://schemas.microsoft.com/office/drawing/2014/main" id="{9CDA3EEB-D7A3-4591-A27E-72CC78418080}"/>
            </a:ext>
          </a:extLst>
        </xdr:cNvPr>
        <xdr:cNvCxnSpPr/>
      </xdr:nvCxnSpPr>
      <xdr:spPr>
        <a:xfrm>
          <a:off x="10388600" y="10918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36847</xdr:rowOff>
    </xdr:from>
    <xdr:ext cx="469744" cy="259045"/>
    <xdr:sp macro="" textlink="">
      <xdr:nvSpPr>
        <xdr:cNvPr id="228" name="【体育館・プール】&#10;一人当たり面積最大値テキスト">
          <a:extLst>
            <a:ext uri="{FF2B5EF4-FFF2-40B4-BE49-F238E27FC236}">
              <a16:creationId xmlns:a16="http://schemas.microsoft.com/office/drawing/2014/main" id="{CC5F95DC-A5F2-4CA6-8BC4-2B2614D4C6F3}"/>
            </a:ext>
          </a:extLst>
        </xdr:cNvPr>
        <xdr:cNvSpPr txBox="1"/>
      </xdr:nvSpPr>
      <xdr:spPr>
        <a:xfrm>
          <a:off x="10515600" y="929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90170</xdr:rowOff>
    </xdr:from>
    <xdr:to>
      <xdr:col>55</xdr:col>
      <xdr:colOff>88900</xdr:colOff>
      <xdr:row>55</xdr:row>
      <xdr:rowOff>90170</xdr:rowOff>
    </xdr:to>
    <xdr:cxnSp macro="">
      <xdr:nvCxnSpPr>
        <xdr:cNvPr id="229" name="直線コネクタ 228">
          <a:extLst>
            <a:ext uri="{FF2B5EF4-FFF2-40B4-BE49-F238E27FC236}">
              <a16:creationId xmlns:a16="http://schemas.microsoft.com/office/drawing/2014/main" id="{AE7849C1-554D-4392-BFC6-D2FEBF2433AE}"/>
            </a:ext>
          </a:extLst>
        </xdr:cNvPr>
        <xdr:cNvCxnSpPr/>
      </xdr:nvCxnSpPr>
      <xdr:spPr>
        <a:xfrm>
          <a:off x="10388600" y="9519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130827</xdr:rowOff>
    </xdr:from>
    <xdr:ext cx="469744" cy="259045"/>
    <xdr:sp macro="" textlink="">
      <xdr:nvSpPr>
        <xdr:cNvPr id="230" name="【体育館・プール】&#10;一人当たり面積平均値テキスト">
          <a:extLst>
            <a:ext uri="{FF2B5EF4-FFF2-40B4-BE49-F238E27FC236}">
              <a16:creationId xmlns:a16="http://schemas.microsoft.com/office/drawing/2014/main" id="{145060EF-837B-4AC6-AAB4-F9DF093E78E7}"/>
            </a:ext>
          </a:extLst>
        </xdr:cNvPr>
        <xdr:cNvSpPr txBox="1"/>
      </xdr:nvSpPr>
      <xdr:spPr>
        <a:xfrm>
          <a:off x="10515600" y="102463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107950</xdr:rowOff>
    </xdr:from>
    <xdr:to>
      <xdr:col>55</xdr:col>
      <xdr:colOff>50800</xdr:colOff>
      <xdr:row>61</xdr:row>
      <xdr:rowOff>38100</xdr:rowOff>
    </xdr:to>
    <xdr:sp macro="" textlink="">
      <xdr:nvSpPr>
        <xdr:cNvPr id="231" name="フローチャート: 判断 230">
          <a:extLst>
            <a:ext uri="{FF2B5EF4-FFF2-40B4-BE49-F238E27FC236}">
              <a16:creationId xmlns:a16="http://schemas.microsoft.com/office/drawing/2014/main" id="{97C26BFC-AF24-482F-B0FD-5DB5F4BC3EDF}"/>
            </a:ext>
          </a:extLst>
        </xdr:cNvPr>
        <xdr:cNvSpPr/>
      </xdr:nvSpPr>
      <xdr:spPr>
        <a:xfrm>
          <a:off x="10426700" y="10394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114300</xdr:rowOff>
    </xdr:from>
    <xdr:to>
      <xdr:col>50</xdr:col>
      <xdr:colOff>165100</xdr:colOff>
      <xdr:row>61</xdr:row>
      <xdr:rowOff>44450</xdr:rowOff>
    </xdr:to>
    <xdr:sp macro="" textlink="">
      <xdr:nvSpPr>
        <xdr:cNvPr id="232" name="フローチャート: 判断 231">
          <a:extLst>
            <a:ext uri="{FF2B5EF4-FFF2-40B4-BE49-F238E27FC236}">
              <a16:creationId xmlns:a16="http://schemas.microsoft.com/office/drawing/2014/main" id="{8FBA7F3B-BB8B-418F-9061-2DA9C6F3A5F6}"/>
            </a:ext>
          </a:extLst>
        </xdr:cNvPr>
        <xdr:cNvSpPr/>
      </xdr:nvSpPr>
      <xdr:spPr>
        <a:xfrm>
          <a:off x="9588500" y="1040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128270</xdr:rowOff>
    </xdr:from>
    <xdr:to>
      <xdr:col>46</xdr:col>
      <xdr:colOff>38100</xdr:colOff>
      <xdr:row>61</xdr:row>
      <xdr:rowOff>58420</xdr:rowOff>
    </xdr:to>
    <xdr:sp macro="" textlink="">
      <xdr:nvSpPr>
        <xdr:cNvPr id="233" name="フローチャート: 判断 232">
          <a:extLst>
            <a:ext uri="{FF2B5EF4-FFF2-40B4-BE49-F238E27FC236}">
              <a16:creationId xmlns:a16="http://schemas.microsoft.com/office/drawing/2014/main" id="{BD44BACB-64D1-47F5-A7CF-68FAE221881A}"/>
            </a:ext>
          </a:extLst>
        </xdr:cNvPr>
        <xdr:cNvSpPr/>
      </xdr:nvSpPr>
      <xdr:spPr>
        <a:xfrm>
          <a:off x="8699500" y="1041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139700</xdr:rowOff>
    </xdr:from>
    <xdr:to>
      <xdr:col>41</xdr:col>
      <xdr:colOff>101600</xdr:colOff>
      <xdr:row>61</xdr:row>
      <xdr:rowOff>69850</xdr:rowOff>
    </xdr:to>
    <xdr:sp macro="" textlink="">
      <xdr:nvSpPr>
        <xdr:cNvPr id="234" name="フローチャート: 判断 233">
          <a:extLst>
            <a:ext uri="{FF2B5EF4-FFF2-40B4-BE49-F238E27FC236}">
              <a16:creationId xmlns:a16="http://schemas.microsoft.com/office/drawing/2014/main" id="{DEC19B8D-E9D4-4CE0-B1A4-694F46BA64E9}"/>
            </a:ext>
          </a:extLst>
        </xdr:cNvPr>
        <xdr:cNvSpPr/>
      </xdr:nvSpPr>
      <xdr:spPr>
        <a:xfrm>
          <a:off x="7810500" y="1042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78740</xdr:rowOff>
    </xdr:from>
    <xdr:to>
      <xdr:col>36</xdr:col>
      <xdr:colOff>165100</xdr:colOff>
      <xdr:row>61</xdr:row>
      <xdr:rowOff>8890</xdr:rowOff>
    </xdr:to>
    <xdr:sp macro="" textlink="">
      <xdr:nvSpPr>
        <xdr:cNvPr id="235" name="フローチャート: 判断 234">
          <a:extLst>
            <a:ext uri="{FF2B5EF4-FFF2-40B4-BE49-F238E27FC236}">
              <a16:creationId xmlns:a16="http://schemas.microsoft.com/office/drawing/2014/main" id="{2CD089C9-6142-4E4F-9E63-A425A4407A83}"/>
            </a:ext>
          </a:extLst>
        </xdr:cNvPr>
        <xdr:cNvSpPr/>
      </xdr:nvSpPr>
      <xdr:spPr>
        <a:xfrm>
          <a:off x="6921500" y="1036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28E2BF0D-086E-4E3A-8A21-D7F14A3A612E}"/>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FE7F2725-FB2D-49F4-8CF4-862A1E6398E5}"/>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8E15EC64-66AC-4ADF-A33F-44C5DDCF30B4}"/>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DAD0A0E9-5C65-44CD-82F0-B0F258C3E82B}"/>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B417C744-AAA6-4F6A-82E0-4480F0B2E12B}"/>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29210</xdr:rowOff>
    </xdr:from>
    <xdr:to>
      <xdr:col>55</xdr:col>
      <xdr:colOff>50800</xdr:colOff>
      <xdr:row>61</xdr:row>
      <xdr:rowOff>130810</xdr:rowOff>
    </xdr:to>
    <xdr:sp macro="" textlink="">
      <xdr:nvSpPr>
        <xdr:cNvPr id="241" name="楕円 240">
          <a:extLst>
            <a:ext uri="{FF2B5EF4-FFF2-40B4-BE49-F238E27FC236}">
              <a16:creationId xmlns:a16="http://schemas.microsoft.com/office/drawing/2014/main" id="{6DDFA812-59E6-4928-9E52-F54C571632B7}"/>
            </a:ext>
          </a:extLst>
        </xdr:cNvPr>
        <xdr:cNvSpPr/>
      </xdr:nvSpPr>
      <xdr:spPr>
        <a:xfrm>
          <a:off x="10426700" y="1048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7637</xdr:rowOff>
    </xdr:from>
    <xdr:ext cx="469744" cy="259045"/>
    <xdr:sp macro="" textlink="">
      <xdr:nvSpPr>
        <xdr:cNvPr id="242" name="【体育館・プール】&#10;一人当たり面積該当値テキスト">
          <a:extLst>
            <a:ext uri="{FF2B5EF4-FFF2-40B4-BE49-F238E27FC236}">
              <a16:creationId xmlns:a16="http://schemas.microsoft.com/office/drawing/2014/main" id="{F8FDD1B6-098E-4902-BAAC-DFB12A09E965}"/>
            </a:ext>
          </a:extLst>
        </xdr:cNvPr>
        <xdr:cNvSpPr txBox="1"/>
      </xdr:nvSpPr>
      <xdr:spPr>
        <a:xfrm>
          <a:off x="10515600" y="10466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38100</xdr:rowOff>
    </xdr:from>
    <xdr:to>
      <xdr:col>50</xdr:col>
      <xdr:colOff>165100</xdr:colOff>
      <xdr:row>61</xdr:row>
      <xdr:rowOff>139700</xdr:rowOff>
    </xdr:to>
    <xdr:sp macro="" textlink="">
      <xdr:nvSpPr>
        <xdr:cNvPr id="243" name="楕円 242">
          <a:extLst>
            <a:ext uri="{FF2B5EF4-FFF2-40B4-BE49-F238E27FC236}">
              <a16:creationId xmlns:a16="http://schemas.microsoft.com/office/drawing/2014/main" id="{8803E826-4906-4452-9077-8F7349039D2F}"/>
            </a:ext>
          </a:extLst>
        </xdr:cNvPr>
        <xdr:cNvSpPr/>
      </xdr:nvSpPr>
      <xdr:spPr>
        <a:xfrm>
          <a:off x="9588500" y="10496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80010</xdr:rowOff>
    </xdr:from>
    <xdr:to>
      <xdr:col>55</xdr:col>
      <xdr:colOff>0</xdr:colOff>
      <xdr:row>61</xdr:row>
      <xdr:rowOff>88900</xdr:rowOff>
    </xdr:to>
    <xdr:cxnSp macro="">
      <xdr:nvCxnSpPr>
        <xdr:cNvPr id="244" name="直線コネクタ 243">
          <a:extLst>
            <a:ext uri="{FF2B5EF4-FFF2-40B4-BE49-F238E27FC236}">
              <a16:creationId xmlns:a16="http://schemas.microsoft.com/office/drawing/2014/main" id="{4E5A3FD0-3287-42A1-A63A-C88E4DA38CAE}"/>
            </a:ext>
          </a:extLst>
        </xdr:cNvPr>
        <xdr:cNvCxnSpPr/>
      </xdr:nvCxnSpPr>
      <xdr:spPr>
        <a:xfrm flipV="1">
          <a:off x="9639300" y="10538460"/>
          <a:ext cx="83820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46990</xdr:rowOff>
    </xdr:from>
    <xdr:to>
      <xdr:col>46</xdr:col>
      <xdr:colOff>38100</xdr:colOff>
      <xdr:row>61</xdr:row>
      <xdr:rowOff>148590</xdr:rowOff>
    </xdr:to>
    <xdr:sp macro="" textlink="">
      <xdr:nvSpPr>
        <xdr:cNvPr id="245" name="楕円 244">
          <a:extLst>
            <a:ext uri="{FF2B5EF4-FFF2-40B4-BE49-F238E27FC236}">
              <a16:creationId xmlns:a16="http://schemas.microsoft.com/office/drawing/2014/main" id="{0BC8DBF0-FD1D-4AFB-BB84-213D793FBD39}"/>
            </a:ext>
          </a:extLst>
        </xdr:cNvPr>
        <xdr:cNvSpPr/>
      </xdr:nvSpPr>
      <xdr:spPr>
        <a:xfrm>
          <a:off x="8699500" y="10505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88900</xdr:rowOff>
    </xdr:from>
    <xdr:to>
      <xdr:col>50</xdr:col>
      <xdr:colOff>114300</xdr:colOff>
      <xdr:row>61</xdr:row>
      <xdr:rowOff>97790</xdr:rowOff>
    </xdr:to>
    <xdr:cxnSp macro="">
      <xdr:nvCxnSpPr>
        <xdr:cNvPr id="246" name="直線コネクタ 245">
          <a:extLst>
            <a:ext uri="{FF2B5EF4-FFF2-40B4-BE49-F238E27FC236}">
              <a16:creationId xmlns:a16="http://schemas.microsoft.com/office/drawing/2014/main" id="{58E1EF09-A6CD-46AC-9B3A-453560F95ADF}"/>
            </a:ext>
          </a:extLst>
        </xdr:cNvPr>
        <xdr:cNvCxnSpPr/>
      </xdr:nvCxnSpPr>
      <xdr:spPr>
        <a:xfrm flipV="1">
          <a:off x="8750300" y="10547350"/>
          <a:ext cx="88900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57150</xdr:rowOff>
    </xdr:from>
    <xdr:to>
      <xdr:col>41</xdr:col>
      <xdr:colOff>101600</xdr:colOff>
      <xdr:row>61</xdr:row>
      <xdr:rowOff>158750</xdr:rowOff>
    </xdr:to>
    <xdr:sp macro="" textlink="">
      <xdr:nvSpPr>
        <xdr:cNvPr id="247" name="楕円 246">
          <a:extLst>
            <a:ext uri="{FF2B5EF4-FFF2-40B4-BE49-F238E27FC236}">
              <a16:creationId xmlns:a16="http://schemas.microsoft.com/office/drawing/2014/main" id="{34F1D57E-96A8-48B2-8AC7-3C253752AA8D}"/>
            </a:ext>
          </a:extLst>
        </xdr:cNvPr>
        <xdr:cNvSpPr/>
      </xdr:nvSpPr>
      <xdr:spPr>
        <a:xfrm>
          <a:off x="7810500" y="1051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97790</xdr:rowOff>
    </xdr:from>
    <xdr:to>
      <xdr:col>45</xdr:col>
      <xdr:colOff>177800</xdr:colOff>
      <xdr:row>61</xdr:row>
      <xdr:rowOff>107950</xdr:rowOff>
    </xdr:to>
    <xdr:cxnSp macro="">
      <xdr:nvCxnSpPr>
        <xdr:cNvPr id="248" name="直線コネクタ 247">
          <a:extLst>
            <a:ext uri="{FF2B5EF4-FFF2-40B4-BE49-F238E27FC236}">
              <a16:creationId xmlns:a16="http://schemas.microsoft.com/office/drawing/2014/main" id="{698AACD1-5C10-4558-90F4-E88F9BEDB1C4}"/>
            </a:ext>
          </a:extLst>
        </xdr:cNvPr>
        <xdr:cNvCxnSpPr/>
      </xdr:nvCxnSpPr>
      <xdr:spPr>
        <a:xfrm flipV="1">
          <a:off x="7861300" y="10556240"/>
          <a:ext cx="889000"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67310</xdr:rowOff>
    </xdr:from>
    <xdr:to>
      <xdr:col>36</xdr:col>
      <xdr:colOff>165100</xdr:colOff>
      <xdr:row>61</xdr:row>
      <xdr:rowOff>168910</xdr:rowOff>
    </xdr:to>
    <xdr:sp macro="" textlink="">
      <xdr:nvSpPr>
        <xdr:cNvPr id="249" name="楕円 248">
          <a:extLst>
            <a:ext uri="{FF2B5EF4-FFF2-40B4-BE49-F238E27FC236}">
              <a16:creationId xmlns:a16="http://schemas.microsoft.com/office/drawing/2014/main" id="{A1313A55-C078-44F7-82F0-9B30AFD409AB}"/>
            </a:ext>
          </a:extLst>
        </xdr:cNvPr>
        <xdr:cNvSpPr/>
      </xdr:nvSpPr>
      <xdr:spPr>
        <a:xfrm>
          <a:off x="6921500" y="10525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107950</xdr:rowOff>
    </xdr:from>
    <xdr:to>
      <xdr:col>41</xdr:col>
      <xdr:colOff>50800</xdr:colOff>
      <xdr:row>61</xdr:row>
      <xdr:rowOff>118110</xdr:rowOff>
    </xdr:to>
    <xdr:cxnSp macro="">
      <xdr:nvCxnSpPr>
        <xdr:cNvPr id="250" name="直線コネクタ 249">
          <a:extLst>
            <a:ext uri="{FF2B5EF4-FFF2-40B4-BE49-F238E27FC236}">
              <a16:creationId xmlns:a16="http://schemas.microsoft.com/office/drawing/2014/main" id="{C73B2D50-92FC-4A65-AD98-B7118CD7D615}"/>
            </a:ext>
          </a:extLst>
        </xdr:cNvPr>
        <xdr:cNvCxnSpPr/>
      </xdr:nvCxnSpPr>
      <xdr:spPr>
        <a:xfrm flipV="1">
          <a:off x="6972300" y="10566400"/>
          <a:ext cx="889000"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60977</xdr:rowOff>
    </xdr:from>
    <xdr:ext cx="469744" cy="259045"/>
    <xdr:sp macro="" textlink="">
      <xdr:nvSpPr>
        <xdr:cNvPr id="251" name="n_1aveValue【体育館・プール】&#10;一人当たり面積">
          <a:extLst>
            <a:ext uri="{FF2B5EF4-FFF2-40B4-BE49-F238E27FC236}">
              <a16:creationId xmlns:a16="http://schemas.microsoft.com/office/drawing/2014/main" id="{B7B26D3C-C6C9-48D0-91B4-DC14ABFBA577}"/>
            </a:ext>
          </a:extLst>
        </xdr:cNvPr>
        <xdr:cNvSpPr txBox="1"/>
      </xdr:nvSpPr>
      <xdr:spPr>
        <a:xfrm>
          <a:off x="9391727" y="10176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74947</xdr:rowOff>
    </xdr:from>
    <xdr:ext cx="469744" cy="259045"/>
    <xdr:sp macro="" textlink="">
      <xdr:nvSpPr>
        <xdr:cNvPr id="252" name="n_2aveValue【体育館・プール】&#10;一人当たり面積">
          <a:extLst>
            <a:ext uri="{FF2B5EF4-FFF2-40B4-BE49-F238E27FC236}">
              <a16:creationId xmlns:a16="http://schemas.microsoft.com/office/drawing/2014/main" id="{9EE95B68-50AB-4B47-A246-65307B065482}"/>
            </a:ext>
          </a:extLst>
        </xdr:cNvPr>
        <xdr:cNvSpPr txBox="1"/>
      </xdr:nvSpPr>
      <xdr:spPr>
        <a:xfrm>
          <a:off x="8515427" y="1019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86377</xdr:rowOff>
    </xdr:from>
    <xdr:ext cx="469744" cy="259045"/>
    <xdr:sp macro="" textlink="">
      <xdr:nvSpPr>
        <xdr:cNvPr id="253" name="n_3aveValue【体育館・プール】&#10;一人当たり面積">
          <a:extLst>
            <a:ext uri="{FF2B5EF4-FFF2-40B4-BE49-F238E27FC236}">
              <a16:creationId xmlns:a16="http://schemas.microsoft.com/office/drawing/2014/main" id="{1FEEA829-6FA8-402B-8D48-C62BDBC26CA5}"/>
            </a:ext>
          </a:extLst>
        </xdr:cNvPr>
        <xdr:cNvSpPr txBox="1"/>
      </xdr:nvSpPr>
      <xdr:spPr>
        <a:xfrm>
          <a:off x="7626427" y="1020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25417</xdr:rowOff>
    </xdr:from>
    <xdr:ext cx="469744" cy="259045"/>
    <xdr:sp macro="" textlink="">
      <xdr:nvSpPr>
        <xdr:cNvPr id="254" name="n_4aveValue【体育館・プール】&#10;一人当たり面積">
          <a:extLst>
            <a:ext uri="{FF2B5EF4-FFF2-40B4-BE49-F238E27FC236}">
              <a16:creationId xmlns:a16="http://schemas.microsoft.com/office/drawing/2014/main" id="{817B0AF2-8797-4CFD-B470-7194A6D15BCE}"/>
            </a:ext>
          </a:extLst>
        </xdr:cNvPr>
        <xdr:cNvSpPr txBox="1"/>
      </xdr:nvSpPr>
      <xdr:spPr>
        <a:xfrm>
          <a:off x="6737427" y="1014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130827</xdr:rowOff>
    </xdr:from>
    <xdr:ext cx="469744" cy="259045"/>
    <xdr:sp macro="" textlink="">
      <xdr:nvSpPr>
        <xdr:cNvPr id="255" name="n_1mainValue【体育館・プール】&#10;一人当たり面積">
          <a:extLst>
            <a:ext uri="{FF2B5EF4-FFF2-40B4-BE49-F238E27FC236}">
              <a16:creationId xmlns:a16="http://schemas.microsoft.com/office/drawing/2014/main" id="{52601A36-F464-4087-8EEA-4CDB85DE0A22}"/>
            </a:ext>
          </a:extLst>
        </xdr:cNvPr>
        <xdr:cNvSpPr txBox="1"/>
      </xdr:nvSpPr>
      <xdr:spPr>
        <a:xfrm>
          <a:off x="9391727" y="1058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139717</xdr:rowOff>
    </xdr:from>
    <xdr:ext cx="469744" cy="259045"/>
    <xdr:sp macro="" textlink="">
      <xdr:nvSpPr>
        <xdr:cNvPr id="256" name="n_2mainValue【体育館・プール】&#10;一人当たり面積">
          <a:extLst>
            <a:ext uri="{FF2B5EF4-FFF2-40B4-BE49-F238E27FC236}">
              <a16:creationId xmlns:a16="http://schemas.microsoft.com/office/drawing/2014/main" id="{98443927-D84D-4427-88E1-30E3A80136C4}"/>
            </a:ext>
          </a:extLst>
        </xdr:cNvPr>
        <xdr:cNvSpPr txBox="1"/>
      </xdr:nvSpPr>
      <xdr:spPr>
        <a:xfrm>
          <a:off x="8515427" y="10598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149877</xdr:rowOff>
    </xdr:from>
    <xdr:ext cx="469744" cy="259045"/>
    <xdr:sp macro="" textlink="">
      <xdr:nvSpPr>
        <xdr:cNvPr id="257" name="n_3mainValue【体育館・プール】&#10;一人当たり面積">
          <a:extLst>
            <a:ext uri="{FF2B5EF4-FFF2-40B4-BE49-F238E27FC236}">
              <a16:creationId xmlns:a16="http://schemas.microsoft.com/office/drawing/2014/main" id="{42D02E39-A43A-4806-A3EE-8A682FC3C04A}"/>
            </a:ext>
          </a:extLst>
        </xdr:cNvPr>
        <xdr:cNvSpPr txBox="1"/>
      </xdr:nvSpPr>
      <xdr:spPr>
        <a:xfrm>
          <a:off x="7626427" y="1060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160037</xdr:rowOff>
    </xdr:from>
    <xdr:ext cx="469744" cy="259045"/>
    <xdr:sp macro="" textlink="">
      <xdr:nvSpPr>
        <xdr:cNvPr id="258" name="n_4mainValue【体育館・プール】&#10;一人当たり面積">
          <a:extLst>
            <a:ext uri="{FF2B5EF4-FFF2-40B4-BE49-F238E27FC236}">
              <a16:creationId xmlns:a16="http://schemas.microsoft.com/office/drawing/2014/main" id="{1A49B365-F660-4BFC-82FD-6DBDA158BBC3}"/>
            </a:ext>
          </a:extLst>
        </xdr:cNvPr>
        <xdr:cNvSpPr txBox="1"/>
      </xdr:nvSpPr>
      <xdr:spPr>
        <a:xfrm>
          <a:off x="6737427" y="10618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7FEBE608-D249-4442-BA97-59EC073114A1}"/>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2E2B9B7F-DA33-4D28-9B8E-951FCE7C9EC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B973D35C-B8C5-4FA0-8553-92E0F6A5C6DD}"/>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B8427930-9CE4-4546-A4F2-DD7C753705D8}"/>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751434A9-844A-4E8B-84D8-E30B113CE2DE}"/>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9938E44E-416F-4203-BE43-5D3897EB12B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9F0704ED-0E10-4978-AC49-0F5C624845EE}"/>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990D1B33-6FE0-4948-8FD0-450847E22883}"/>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4A645742-5B9D-4B38-835D-8D2734A0C1BD}"/>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37E992B6-03E2-4970-9B32-2D2E74D2279E}"/>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73350E52-C99C-4AC5-A033-02581B848F6E}"/>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0" name="直線コネクタ 269">
          <a:extLst>
            <a:ext uri="{FF2B5EF4-FFF2-40B4-BE49-F238E27FC236}">
              <a16:creationId xmlns:a16="http://schemas.microsoft.com/office/drawing/2014/main" id="{027C3ED6-9883-4969-AA0D-E650E6F79FCB}"/>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1" name="テキスト ボックス 270">
          <a:extLst>
            <a:ext uri="{FF2B5EF4-FFF2-40B4-BE49-F238E27FC236}">
              <a16:creationId xmlns:a16="http://schemas.microsoft.com/office/drawing/2014/main" id="{07D33D13-DB87-4E81-B6FB-9BB448CAF972}"/>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2" name="直線コネクタ 271">
          <a:extLst>
            <a:ext uri="{FF2B5EF4-FFF2-40B4-BE49-F238E27FC236}">
              <a16:creationId xmlns:a16="http://schemas.microsoft.com/office/drawing/2014/main" id="{7775936C-6A62-4B49-97DF-80BE77D55D0E}"/>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3" name="テキスト ボックス 272">
          <a:extLst>
            <a:ext uri="{FF2B5EF4-FFF2-40B4-BE49-F238E27FC236}">
              <a16:creationId xmlns:a16="http://schemas.microsoft.com/office/drawing/2014/main" id="{606B9F33-A34A-450F-9028-3D1A3C41CAD7}"/>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4" name="直線コネクタ 273">
          <a:extLst>
            <a:ext uri="{FF2B5EF4-FFF2-40B4-BE49-F238E27FC236}">
              <a16:creationId xmlns:a16="http://schemas.microsoft.com/office/drawing/2014/main" id="{870D0AC4-AEFE-460E-B808-E3199F580796}"/>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5" name="テキスト ボックス 274">
          <a:extLst>
            <a:ext uri="{FF2B5EF4-FFF2-40B4-BE49-F238E27FC236}">
              <a16:creationId xmlns:a16="http://schemas.microsoft.com/office/drawing/2014/main" id="{2FBCB74A-0A02-415B-B2BB-AA2C3B22EB12}"/>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6" name="直線コネクタ 275">
          <a:extLst>
            <a:ext uri="{FF2B5EF4-FFF2-40B4-BE49-F238E27FC236}">
              <a16:creationId xmlns:a16="http://schemas.microsoft.com/office/drawing/2014/main" id="{B3998AEC-ACBB-47BE-B1CE-4C1AAC9CE817}"/>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7" name="テキスト ボックス 276">
          <a:extLst>
            <a:ext uri="{FF2B5EF4-FFF2-40B4-BE49-F238E27FC236}">
              <a16:creationId xmlns:a16="http://schemas.microsoft.com/office/drawing/2014/main" id="{1723F407-D799-4072-AA9E-BD8628C09266}"/>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8" name="直線コネクタ 277">
          <a:extLst>
            <a:ext uri="{FF2B5EF4-FFF2-40B4-BE49-F238E27FC236}">
              <a16:creationId xmlns:a16="http://schemas.microsoft.com/office/drawing/2014/main" id="{1E7274F5-D4C7-4B93-A850-AAD3623EA857}"/>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79" name="テキスト ボックス 278">
          <a:extLst>
            <a:ext uri="{FF2B5EF4-FFF2-40B4-BE49-F238E27FC236}">
              <a16:creationId xmlns:a16="http://schemas.microsoft.com/office/drawing/2014/main" id="{C9BF07C7-1A45-4ADC-B6AE-599FD196F83A}"/>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0" name="直線コネクタ 279">
          <a:extLst>
            <a:ext uri="{FF2B5EF4-FFF2-40B4-BE49-F238E27FC236}">
              <a16:creationId xmlns:a16="http://schemas.microsoft.com/office/drawing/2014/main" id="{94C59D1C-8BE8-48E6-9539-D8971EEB13B9}"/>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1" name="テキスト ボックス 280">
          <a:extLst>
            <a:ext uri="{FF2B5EF4-FFF2-40B4-BE49-F238E27FC236}">
              <a16:creationId xmlns:a16="http://schemas.microsoft.com/office/drawing/2014/main" id="{56AAC13E-2FFC-482A-8D43-DFFA43ADFF8B}"/>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6086BE88-9C7E-472E-A4C5-8FE164424A27}"/>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3" name="【福祉施設】&#10;有形固定資産減価償却率グラフ枠">
          <a:extLst>
            <a:ext uri="{FF2B5EF4-FFF2-40B4-BE49-F238E27FC236}">
              <a16:creationId xmlns:a16="http://schemas.microsoft.com/office/drawing/2014/main" id="{46A47578-C682-4E7D-9F1B-03A95A4B996B}"/>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106680</xdr:rowOff>
    </xdr:from>
    <xdr:to>
      <xdr:col>24</xdr:col>
      <xdr:colOff>62865</xdr:colOff>
      <xdr:row>86</xdr:row>
      <xdr:rowOff>140970</xdr:rowOff>
    </xdr:to>
    <xdr:cxnSp macro="">
      <xdr:nvCxnSpPr>
        <xdr:cNvPr id="284" name="直線コネクタ 283">
          <a:extLst>
            <a:ext uri="{FF2B5EF4-FFF2-40B4-BE49-F238E27FC236}">
              <a16:creationId xmlns:a16="http://schemas.microsoft.com/office/drawing/2014/main" id="{F17C7EFC-F3F0-4465-9800-FCC3BADA73D9}"/>
            </a:ext>
          </a:extLst>
        </xdr:cNvPr>
        <xdr:cNvCxnSpPr/>
      </xdr:nvCxnSpPr>
      <xdr:spPr>
        <a:xfrm flipV="1">
          <a:off x="4634865" y="13479780"/>
          <a:ext cx="0" cy="140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144797</xdr:rowOff>
    </xdr:from>
    <xdr:ext cx="405111" cy="259045"/>
    <xdr:sp macro="" textlink="">
      <xdr:nvSpPr>
        <xdr:cNvPr id="285" name="【福祉施設】&#10;有形固定資産減価償却率最小値テキスト">
          <a:extLst>
            <a:ext uri="{FF2B5EF4-FFF2-40B4-BE49-F238E27FC236}">
              <a16:creationId xmlns:a16="http://schemas.microsoft.com/office/drawing/2014/main" id="{A1938EB5-98AA-4260-882E-B29453D28918}"/>
            </a:ext>
          </a:extLst>
        </xdr:cNvPr>
        <xdr:cNvSpPr txBox="1"/>
      </xdr:nvSpPr>
      <xdr:spPr>
        <a:xfrm>
          <a:off x="4673600" y="1488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140970</xdr:rowOff>
    </xdr:from>
    <xdr:to>
      <xdr:col>24</xdr:col>
      <xdr:colOff>152400</xdr:colOff>
      <xdr:row>86</xdr:row>
      <xdr:rowOff>140970</xdr:rowOff>
    </xdr:to>
    <xdr:cxnSp macro="">
      <xdr:nvCxnSpPr>
        <xdr:cNvPr id="286" name="直線コネクタ 285">
          <a:extLst>
            <a:ext uri="{FF2B5EF4-FFF2-40B4-BE49-F238E27FC236}">
              <a16:creationId xmlns:a16="http://schemas.microsoft.com/office/drawing/2014/main" id="{A3C15A4C-EEC0-44E1-8D5B-57ECD12292D7}"/>
            </a:ext>
          </a:extLst>
        </xdr:cNvPr>
        <xdr:cNvCxnSpPr/>
      </xdr:nvCxnSpPr>
      <xdr:spPr>
        <a:xfrm>
          <a:off x="4546600" y="14885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53357</xdr:rowOff>
    </xdr:from>
    <xdr:ext cx="405111" cy="259045"/>
    <xdr:sp macro="" textlink="">
      <xdr:nvSpPr>
        <xdr:cNvPr id="287" name="【福祉施設】&#10;有形固定資産減価償却率最大値テキスト">
          <a:extLst>
            <a:ext uri="{FF2B5EF4-FFF2-40B4-BE49-F238E27FC236}">
              <a16:creationId xmlns:a16="http://schemas.microsoft.com/office/drawing/2014/main" id="{295E0690-CFDF-435B-9002-4E94EFDD36C7}"/>
            </a:ext>
          </a:extLst>
        </xdr:cNvPr>
        <xdr:cNvSpPr txBox="1"/>
      </xdr:nvSpPr>
      <xdr:spPr>
        <a:xfrm>
          <a:off x="4673600" y="13255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106680</xdr:rowOff>
    </xdr:from>
    <xdr:to>
      <xdr:col>24</xdr:col>
      <xdr:colOff>152400</xdr:colOff>
      <xdr:row>78</xdr:row>
      <xdr:rowOff>106680</xdr:rowOff>
    </xdr:to>
    <xdr:cxnSp macro="">
      <xdr:nvCxnSpPr>
        <xdr:cNvPr id="288" name="直線コネクタ 287">
          <a:extLst>
            <a:ext uri="{FF2B5EF4-FFF2-40B4-BE49-F238E27FC236}">
              <a16:creationId xmlns:a16="http://schemas.microsoft.com/office/drawing/2014/main" id="{87C85FB4-B79B-409C-99A9-3C31F23B8856}"/>
            </a:ext>
          </a:extLst>
        </xdr:cNvPr>
        <xdr:cNvCxnSpPr/>
      </xdr:nvCxnSpPr>
      <xdr:spPr>
        <a:xfrm>
          <a:off x="4546600" y="1347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134275</xdr:rowOff>
    </xdr:from>
    <xdr:ext cx="405111" cy="259045"/>
    <xdr:sp macro="" textlink="">
      <xdr:nvSpPr>
        <xdr:cNvPr id="289" name="【福祉施設】&#10;有形固定資産減価償却率平均値テキスト">
          <a:extLst>
            <a:ext uri="{FF2B5EF4-FFF2-40B4-BE49-F238E27FC236}">
              <a16:creationId xmlns:a16="http://schemas.microsoft.com/office/drawing/2014/main" id="{05E7CEBE-6870-4E3A-9A7C-1110BD793316}"/>
            </a:ext>
          </a:extLst>
        </xdr:cNvPr>
        <xdr:cNvSpPr txBox="1"/>
      </xdr:nvSpPr>
      <xdr:spPr>
        <a:xfrm>
          <a:off x="4673600" y="140217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111398</xdr:rowOff>
    </xdr:from>
    <xdr:to>
      <xdr:col>24</xdr:col>
      <xdr:colOff>114300</xdr:colOff>
      <xdr:row>83</xdr:row>
      <xdr:rowOff>41548</xdr:rowOff>
    </xdr:to>
    <xdr:sp macro="" textlink="">
      <xdr:nvSpPr>
        <xdr:cNvPr id="290" name="フローチャート: 判断 289">
          <a:extLst>
            <a:ext uri="{FF2B5EF4-FFF2-40B4-BE49-F238E27FC236}">
              <a16:creationId xmlns:a16="http://schemas.microsoft.com/office/drawing/2014/main" id="{691353F0-1FFF-4636-9B13-B885F8850658}"/>
            </a:ext>
          </a:extLst>
        </xdr:cNvPr>
        <xdr:cNvSpPr/>
      </xdr:nvSpPr>
      <xdr:spPr>
        <a:xfrm>
          <a:off x="4584700" y="14170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93436</xdr:rowOff>
    </xdr:from>
    <xdr:to>
      <xdr:col>20</xdr:col>
      <xdr:colOff>38100</xdr:colOff>
      <xdr:row>83</xdr:row>
      <xdr:rowOff>23586</xdr:rowOff>
    </xdr:to>
    <xdr:sp macro="" textlink="">
      <xdr:nvSpPr>
        <xdr:cNvPr id="291" name="フローチャート: 判断 290">
          <a:extLst>
            <a:ext uri="{FF2B5EF4-FFF2-40B4-BE49-F238E27FC236}">
              <a16:creationId xmlns:a16="http://schemas.microsoft.com/office/drawing/2014/main" id="{B8778C13-6640-424E-953D-ADC7C3BE8B7B}"/>
            </a:ext>
          </a:extLst>
        </xdr:cNvPr>
        <xdr:cNvSpPr/>
      </xdr:nvSpPr>
      <xdr:spPr>
        <a:xfrm>
          <a:off x="3746500" y="14152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75474</xdr:rowOff>
    </xdr:from>
    <xdr:to>
      <xdr:col>15</xdr:col>
      <xdr:colOff>101600</xdr:colOff>
      <xdr:row>83</xdr:row>
      <xdr:rowOff>5624</xdr:rowOff>
    </xdr:to>
    <xdr:sp macro="" textlink="">
      <xdr:nvSpPr>
        <xdr:cNvPr id="292" name="フローチャート: 判断 291">
          <a:extLst>
            <a:ext uri="{FF2B5EF4-FFF2-40B4-BE49-F238E27FC236}">
              <a16:creationId xmlns:a16="http://schemas.microsoft.com/office/drawing/2014/main" id="{3EB39197-66A8-4924-ACA3-ABE2A0B8DDAE}"/>
            </a:ext>
          </a:extLst>
        </xdr:cNvPr>
        <xdr:cNvSpPr/>
      </xdr:nvSpPr>
      <xdr:spPr>
        <a:xfrm>
          <a:off x="2857500" y="1413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28121</xdr:rowOff>
    </xdr:from>
    <xdr:to>
      <xdr:col>10</xdr:col>
      <xdr:colOff>165100</xdr:colOff>
      <xdr:row>83</xdr:row>
      <xdr:rowOff>129721</xdr:rowOff>
    </xdr:to>
    <xdr:sp macro="" textlink="">
      <xdr:nvSpPr>
        <xdr:cNvPr id="293" name="フローチャート: 判断 292">
          <a:extLst>
            <a:ext uri="{FF2B5EF4-FFF2-40B4-BE49-F238E27FC236}">
              <a16:creationId xmlns:a16="http://schemas.microsoft.com/office/drawing/2014/main" id="{050BAB08-DFA9-483F-9636-ED49599C425F}"/>
            </a:ext>
          </a:extLst>
        </xdr:cNvPr>
        <xdr:cNvSpPr/>
      </xdr:nvSpPr>
      <xdr:spPr>
        <a:xfrm>
          <a:off x="1968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5262</xdr:rowOff>
    </xdr:from>
    <xdr:to>
      <xdr:col>6</xdr:col>
      <xdr:colOff>38100</xdr:colOff>
      <xdr:row>83</xdr:row>
      <xdr:rowOff>106862</xdr:rowOff>
    </xdr:to>
    <xdr:sp macro="" textlink="">
      <xdr:nvSpPr>
        <xdr:cNvPr id="294" name="フローチャート: 判断 293">
          <a:extLst>
            <a:ext uri="{FF2B5EF4-FFF2-40B4-BE49-F238E27FC236}">
              <a16:creationId xmlns:a16="http://schemas.microsoft.com/office/drawing/2014/main" id="{535B7760-0CAD-4600-A0D7-C0639CFE5F1F}"/>
            </a:ext>
          </a:extLst>
        </xdr:cNvPr>
        <xdr:cNvSpPr/>
      </xdr:nvSpPr>
      <xdr:spPr>
        <a:xfrm>
          <a:off x="1079500" y="1423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BB30CFDE-26DF-4310-A98E-103ACE91E5F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5BE11712-7E8A-4A87-9D9B-A2450BCC1B44}"/>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96566A89-99B0-451F-B847-1CFAD5146A9F}"/>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79B0086A-8028-4228-ABFC-5F3DB941C499}"/>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D758CB64-E43F-4A8B-B0F5-57FF50AA3276}"/>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75474</xdr:rowOff>
    </xdr:from>
    <xdr:to>
      <xdr:col>24</xdr:col>
      <xdr:colOff>114300</xdr:colOff>
      <xdr:row>85</xdr:row>
      <xdr:rowOff>5624</xdr:rowOff>
    </xdr:to>
    <xdr:sp macro="" textlink="">
      <xdr:nvSpPr>
        <xdr:cNvPr id="300" name="楕円 299">
          <a:extLst>
            <a:ext uri="{FF2B5EF4-FFF2-40B4-BE49-F238E27FC236}">
              <a16:creationId xmlns:a16="http://schemas.microsoft.com/office/drawing/2014/main" id="{76D59004-CF9E-4845-9987-DBA45A8275AF}"/>
            </a:ext>
          </a:extLst>
        </xdr:cNvPr>
        <xdr:cNvSpPr/>
      </xdr:nvSpPr>
      <xdr:spPr>
        <a:xfrm>
          <a:off x="4584700" y="14477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53901</xdr:rowOff>
    </xdr:from>
    <xdr:ext cx="405111" cy="259045"/>
    <xdr:sp macro="" textlink="">
      <xdr:nvSpPr>
        <xdr:cNvPr id="301" name="【福祉施設】&#10;有形固定資産減価償却率該当値テキスト">
          <a:extLst>
            <a:ext uri="{FF2B5EF4-FFF2-40B4-BE49-F238E27FC236}">
              <a16:creationId xmlns:a16="http://schemas.microsoft.com/office/drawing/2014/main" id="{A22B84D1-DBD7-4099-8971-BB87D694503B}"/>
            </a:ext>
          </a:extLst>
        </xdr:cNvPr>
        <xdr:cNvSpPr txBox="1"/>
      </xdr:nvSpPr>
      <xdr:spPr>
        <a:xfrm>
          <a:off x="4673600" y="14455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37919</xdr:rowOff>
    </xdr:from>
    <xdr:to>
      <xdr:col>20</xdr:col>
      <xdr:colOff>38100</xdr:colOff>
      <xdr:row>84</xdr:row>
      <xdr:rowOff>139519</xdr:rowOff>
    </xdr:to>
    <xdr:sp macro="" textlink="">
      <xdr:nvSpPr>
        <xdr:cNvPr id="302" name="楕円 301">
          <a:extLst>
            <a:ext uri="{FF2B5EF4-FFF2-40B4-BE49-F238E27FC236}">
              <a16:creationId xmlns:a16="http://schemas.microsoft.com/office/drawing/2014/main" id="{CB4C965A-0738-4655-B952-4CE9D4940B33}"/>
            </a:ext>
          </a:extLst>
        </xdr:cNvPr>
        <xdr:cNvSpPr/>
      </xdr:nvSpPr>
      <xdr:spPr>
        <a:xfrm>
          <a:off x="3746500" y="14439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88719</xdr:rowOff>
    </xdr:from>
    <xdr:to>
      <xdr:col>24</xdr:col>
      <xdr:colOff>63500</xdr:colOff>
      <xdr:row>84</xdr:row>
      <xdr:rowOff>126274</xdr:rowOff>
    </xdr:to>
    <xdr:cxnSp macro="">
      <xdr:nvCxnSpPr>
        <xdr:cNvPr id="303" name="直線コネクタ 302">
          <a:extLst>
            <a:ext uri="{FF2B5EF4-FFF2-40B4-BE49-F238E27FC236}">
              <a16:creationId xmlns:a16="http://schemas.microsoft.com/office/drawing/2014/main" id="{F74018EF-D88F-444E-95EB-C52B84BEB362}"/>
            </a:ext>
          </a:extLst>
        </xdr:cNvPr>
        <xdr:cNvCxnSpPr/>
      </xdr:nvCxnSpPr>
      <xdr:spPr>
        <a:xfrm>
          <a:off x="3797300" y="14490519"/>
          <a:ext cx="8382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363</xdr:rowOff>
    </xdr:from>
    <xdr:to>
      <xdr:col>15</xdr:col>
      <xdr:colOff>101600</xdr:colOff>
      <xdr:row>84</xdr:row>
      <xdr:rowOff>101963</xdr:rowOff>
    </xdr:to>
    <xdr:sp macro="" textlink="">
      <xdr:nvSpPr>
        <xdr:cNvPr id="304" name="楕円 303">
          <a:extLst>
            <a:ext uri="{FF2B5EF4-FFF2-40B4-BE49-F238E27FC236}">
              <a16:creationId xmlns:a16="http://schemas.microsoft.com/office/drawing/2014/main" id="{D847B0F9-80CD-40FB-9C9A-9AD156F12B33}"/>
            </a:ext>
          </a:extLst>
        </xdr:cNvPr>
        <xdr:cNvSpPr/>
      </xdr:nvSpPr>
      <xdr:spPr>
        <a:xfrm>
          <a:off x="2857500" y="14402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51163</xdr:rowOff>
    </xdr:from>
    <xdr:to>
      <xdr:col>19</xdr:col>
      <xdr:colOff>177800</xdr:colOff>
      <xdr:row>84</xdr:row>
      <xdr:rowOff>88719</xdr:rowOff>
    </xdr:to>
    <xdr:cxnSp macro="">
      <xdr:nvCxnSpPr>
        <xdr:cNvPr id="305" name="直線コネクタ 304">
          <a:extLst>
            <a:ext uri="{FF2B5EF4-FFF2-40B4-BE49-F238E27FC236}">
              <a16:creationId xmlns:a16="http://schemas.microsoft.com/office/drawing/2014/main" id="{B78F95D6-7534-49FC-AB1D-DCD32C0269BE}"/>
            </a:ext>
          </a:extLst>
        </xdr:cNvPr>
        <xdr:cNvCxnSpPr/>
      </xdr:nvCxnSpPr>
      <xdr:spPr>
        <a:xfrm>
          <a:off x="2908300" y="14452963"/>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132624</xdr:rowOff>
    </xdr:from>
    <xdr:to>
      <xdr:col>10</xdr:col>
      <xdr:colOff>165100</xdr:colOff>
      <xdr:row>84</xdr:row>
      <xdr:rowOff>62774</xdr:rowOff>
    </xdr:to>
    <xdr:sp macro="" textlink="">
      <xdr:nvSpPr>
        <xdr:cNvPr id="306" name="楕円 305">
          <a:extLst>
            <a:ext uri="{FF2B5EF4-FFF2-40B4-BE49-F238E27FC236}">
              <a16:creationId xmlns:a16="http://schemas.microsoft.com/office/drawing/2014/main" id="{311F84DB-AA92-41BC-8060-24DD7C3E39E3}"/>
            </a:ext>
          </a:extLst>
        </xdr:cNvPr>
        <xdr:cNvSpPr/>
      </xdr:nvSpPr>
      <xdr:spPr>
        <a:xfrm>
          <a:off x="1968500" y="14362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11974</xdr:rowOff>
    </xdr:from>
    <xdr:to>
      <xdr:col>15</xdr:col>
      <xdr:colOff>50800</xdr:colOff>
      <xdr:row>84</xdr:row>
      <xdr:rowOff>51163</xdr:rowOff>
    </xdr:to>
    <xdr:cxnSp macro="">
      <xdr:nvCxnSpPr>
        <xdr:cNvPr id="307" name="直線コネクタ 306">
          <a:extLst>
            <a:ext uri="{FF2B5EF4-FFF2-40B4-BE49-F238E27FC236}">
              <a16:creationId xmlns:a16="http://schemas.microsoft.com/office/drawing/2014/main" id="{DC217E1F-15FD-4F6E-9BF5-87959335E371}"/>
            </a:ext>
          </a:extLst>
        </xdr:cNvPr>
        <xdr:cNvCxnSpPr/>
      </xdr:nvCxnSpPr>
      <xdr:spPr>
        <a:xfrm>
          <a:off x="2019300" y="14413774"/>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95069</xdr:rowOff>
    </xdr:from>
    <xdr:to>
      <xdr:col>6</xdr:col>
      <xdr:colOff>38100</xdr:colOff>
      <xdr:row>84</xdr:row>
      <xdr:rowOff>25219</xdr:rowOff>
    </xdr:to>
    <xdr:sp macro="" textlink="">
      <xdr:nvSpPr>
        <xdr:cNvPr id="308" name="楕円 307">
          <a:extLst>
            <a:ext uri="{FF2B5EF4-FFF2-40B4-BE49-F238E27FC236}">
              <a16:creationId xmlns:a16="http://schemas.microsoft.com/office/drawing/2014/main" id="{4968C740-8424-44CB-8477-2B8DF5E9014D}"/>
            </a:ext>
          </a:extLst>
        </xdr:cNvPr>
        <xdr:cNvSpPr/>
      </xdr:nvSpPr>
      <xdr:spPr>
        <a:xfrm>
          <a:off x="1079500" y="14325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145869</xdr:rowOff>
    </xdr:from>
    <xdr:to>
      <xdr:col>10</xdr:col>
      <xdr:colOff>114300</xdr:colOff>
      <xdr:row>84</xdr:row>
      <xdr:rowOff>11974</xdr:rowOff>
    </xdr:to>
    <xdr:cxnSp macro="">
      <xdr:nvCxnSpPr>
        <xdr:cNvPr id="309" name="直線コネクタ 308">
          <a:extLst>
            <a:ext uri="{FF2B5EF4-FFF2-40B4-BE49-F238E27FC236}">
              <a16:creationId xmlns:a16="http://schemas.microsoft.com/office/drawing/2014/main" id="{B0A256EC-40B2-4127-A98A-F2F5FDA27EB5}"/>
            </a:ext>
          </a:extLst>
        </xdr:cNvPr>
        <xdr:cNvCxnSpPr/>
      </xdr:nvCxnSpPr>
      <xdr:spPr>
        <a:xfrm>
          <a:off x="1130300" y="14376219"/>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40113</xdr:rowOff>
    </xdr:from>
    <xdr:ext cx="405111" cy="259045"/>
    <xdr:sp macro="" textlink="">
      <xdr:nvSpPr>
        <xdr:cNvPr id="310" name="n_1aveValue【福祉施設】&#10;有形固定資産減価償却率">
          <a:extLst>
            <a:ext uri="{FF2B5EF4-FFF2-40B4-BE49-F238E27FC236}">
              <a16:creationId xmlns:a16="http://schemas.microsoft.com/office/drawing/2014/main" id="{307DAE17-9C5F-48D7-8278-A84B82574DED}"/>
            </a:ext>
          </a:extLst>
        </xdr:cNvPr>
        <xdr:cNvSpPr txBox="1"/>
      </xdr:nvSpPr>
      <xdr:spPr>
        <a:xfrm>
          <a:off x="3582044" y="13927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22151</xdr:rowOff>
    </xdr:from>
    <xdr:ext cx="405111" cy="259045"/>
    <xdr:sp macro="" textlink="">
      <xdr:nvSpPr>
        <xdr:cNvPr id="311" name="n_2aveValue【福祉施設】&#10;有形固定資産減価償却率">
          <a:extLst>
            <a:ext uri="{FF2B5EF4-FFF2-40B4-BE49-F238E27FC236}">
              <a16:creationId xmlns:a16="http://schemas.microsoft.com/office/drawing/2014/main" id="{EA5C5C3C-2F52-4BB9-84A8-9902E4A1DFE3}"/>
            </a:ext>
          </a:extLst>
        </xdr:cNvPr>
        <xdr:cNvSpPr txBox="1"/>
      </xdr:nvSpPr>
      <xdr:spPr>
        <a:xfrm>
          <a:off x="2705744" y="1390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146248</xdr:rowOff>
    </xdr:from>
    <xdr:ext cx="405111" cy="259045"/>
    <xdr:sp macro="" textlink="">
      <xdr:nvSpPr>
        <xdr:cNvPr id="312" name="n_3aveValue【福祉施設】&#10;有形固定資産減価償却率">
          <a:extLst>
            <a:ext uri="{FF2B5EF4-FFF2-40B4-BE49-F238E27FC236}">
              <a16:creationId xmlns:a16="http://schemas.microsoft.com/office/drawing/2014/main" id="{7AC44320-D4D3-438C-84E9-36682B6253CD}"/>
            </a:ext>
          </a:extLst>
        </xdr:cNvPr>
        <xdr:cNvSpPr txBox="1"/>
      </xdr:nvSpPr>
      <xdr:spPr>
        <a:xfrm>
          <a:off x="1816744" y="14033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123389</xdr:rowOff>
    </xdr:from>
    <xdr:ext cx="405111" cy="259045"/>
    <xdr:sp macro="" textlink="">
      <xdr:nvSpPr>
        <xdr:cNvPr id="313" name="n_4aveValue【福祉施設】&#10;有形固定資産減価償却率">
          <a:extLst>
            <a:ext uri="{FF2B5EF4-FFF2-40B4-BE49-F238E27FC236}">
              <a16:creationId xmlns:a16="http://schemas.microsoft.com/office/drawing/2014/main" id="{2C032119-43FD-4258-A05C-47088273506F}"/>
            </a:ext>
          </a:extLst>
        </xdr:cNvPr>
        <xdr:cNvSpPr txBox="1"/>
      </xdr:nvSpPr>
      <xdr:spPr>
        <a:xfrm>
          <a:off x="927744" y="14010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130646</xdr:rowOff>
    </xdr:from>
    <xdr:ext cx="405111" cy="259045"/>
    <xdr:sp macro="" textlink="">
      <xdr:nvSpPr>
        <xdr:cNvPr id="314" name="n_1mainValue【福祉施設】&#10;有形固定資産減価償却率">
          <a:extLst>
            <a:ext uri="{FF2B5EF4-FFF2-40B4-BE49-F238E27FC236}">
              <a16:creationId xmlns:a16="http://schemas.microsoft.com/office/drawing/2014/main" id="{4C1BB759-BE7D-4986-BDC7-66E1431FFB42}"/>
            </a:ext>
          </a:extLst>
        </xdr:cNvPr>
        <xdr:cNvSpPr txBox="1"/>
      </xdr:nvSpPr>
      <xdr:spPr>
        <a:xfrm>
          <a:off x="3582044" y="14532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93090</xdr:rowOff>
    </xdr:from>
    <xdr:ext cx="405111" cy="259045"/>
    <xdr:sp macro="" textlink="">
      <xdr:nvSpPr>
        <xdr:cNvPr id="315" name="n_2mainValue【福祉施設】&#10;有形固定資産減価償却率">
          <a:extLst>
            <a:ext uri="{FF2B5EF4-FFF2-40B4-BE49-F238E27FC236}">
              <a16:creationId xmlns:a16="http://schemas.microsoft.com/office/drawing/2014/main" id="{1A06A34D-E984-4484-8E88-1E0C3A24C1E5}"/>
            </a:ext>
          </a:extLst>
        </xdr:cNvPr>
        <xdr:cNvSpPr txBox="1"/>
      </xdr:nvSpPr>
      <xdr:spPr>
        <a:xfrm>
          <a:off x="2705744" y="14494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53901</xdr:rowOff>
    </xdr:from>
    <xdr:ext cx="405111" cy="259045"/>
    <xdr:sp macro="" textlink="">
      <xdr:nvSpPr>
        <xdr:cNvPr id="316" name="n_3mainValue【福祉施設】&#10;有形固定資産減価償却率">
          <a:extLst>
            <a:ext uri="{FF2B5EF4-FFF2-40B4-BE49-F238E27FC236}">
              <a16:creationId xmlns:a16="http://schemas.microsoft.com/office/drawing/2014/main" id="{EA81B5BB-D4F8-4083-B959-7782D8706FD1}"/>
            </a:ext>
          </a:extLst>
        </xdr:cNvPr>
        <xdr:cNvSpPr txBox="1"/>
      </xdr:nvSpPr>
      <xdr:spPr>
        <a:xfrm>
          <a:off x="1816744" y="14455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16346</xdr:rowOff>
    </xdr:from>
    <xdr:ext cx="405111" cy="259045"/>
    <xdr:sp macro="" textlink="">
      <xdr:nvSpPr>
        <xdr:cNvPr id="317" name="n_4mainValue【福祉施設】&#10;有形固定資産減価償却率">
          <a:extLst>
            <a:ext uri="{FF2B5EF4-FFF2-40B4-BE49-F238E27FC236}">
              <a16:creationId xmlns:a16="http://schemas.microsoft.com/office/drawing/2014/main" id="{E1F40855-37D6-402F-B413-396FB5F32375}"/>
            </a:ext>
          </a:extLst>
        </xdr:cNvPr>
        <xdr:cNvSpPr txBox="1"/>
      </xdr:nvSpPr>
      <xdr:spPr>
        <a:xfrm>
          <a:off x="927744" y="14418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a:extLst>
            <a:ext uri="{FF2B5EF4-FFF2-40B4-BE49-F238E27FC236}">
              <a16:creationId xmlns:a16="http://schemas.microsoft.com/office/drawing/2014/main" id="{08DF94C7-36CA-43EF-BA29-F0CCAAE93278}"/>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a:extLst>
            <a:ext uri="{FF2B5EF4-FFF2-40B4-BE49-F238E27FC236}">
              <a16:creationId xmlns:a16="http://schemas.microsoft.com/office/drawing/2014/main" id="{275DE306-1C60-4420-9996-4A22B672E816}"/>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a:extLst>
            <a:ext uri="{FF2B5EF4-FFF2-40B4-BE49-F238E27FC236}">
              <a16:creationId xmlns:a16="http://schemas.microsoft.com/office/drawing/2014/main" id="{23AE937F-0204-40D2-B8BF-411956CA6E33}"/>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a:extLst>
            <a:ext uri="{FF2B5EF4-FFF2-40B4-BE49-F238E27FC236}">
              <a16:creationId xmlns:a16="http://schemas.microsoft.com/office/drawing/2014/main" id="{558892A7-1D33-4A58-9FFE-D9F82BF5C934}"/>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a:extLst>
            <a:ext uri="{FF2B5EF4-FFF2-40B4-BE49-F238E27FC236}">
              <a16:creationId xmlns:a16="http://schemas.microsoft.com/office/drawing/2014/main" id="{31EB3AE9-AAA5-494B-86AB-BF58EF279DC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a:extLst>
            <a:ext uri="{FF2B5EF4-FFF2-40B4-BE49-F238E27FC236}">
              <a16:creationId xmlns:a16="http://schemas.microsoft.com/office/drawing/2014/main" id="{84E797CC-2F4C-441C-85DE-06AFD233592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a:extLst>
            <a:ext uri="{FF2B5EF4-FFF2-40B4-BE49-F238E27FC236}">
              <a16:creationId xmlns:a16="http://schemas.microsoft.com/office/drawing/2014/main" id="{F88046C8-2376-419B-B7BC-474FF91EBB39}"/>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a:extLst>
            <a:ext uri="{FF2B5EF4-FFF2-40B4-BE49-F238E27FC236}">
              <a16:creationId xmlns:a16="http://schemas.microsoft.com/office/drawing/2014/main" id="{C1899378-F834-490F-BCE3-79D28180587B}"/>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6" name="テキスト ボックス 325">
          <a:extLst>
            <a:ext uri="{FF2B5EF4-FFF2-40B4-BE49-F238E27FC236}">
              <a16:creationId xmlns:a16="http://schemas.microsoft.com/office/drawing/2014/main" id="{BAC23A6B-7827-4D20-9583-0AE16C81C142}"/>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a:extLst>
            <a:ext uri="{FF2B5EF4-FFF2-40B4-BE49-F238E27FC236}">
              <a16:creationId xmlns:a16="http://schemas.microsoft.com/office/drawing/2014/main" id="{28B0FFD7-EE27-48AF-B8A7-B21DA7AB8B6A}"/>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87</xdr:row>
      <xdr:rowOff>38100</xdr:rowOff>
    </xdr:from>
    <xdr:to>
      <xdr:col>59</xdr:col>
      <xdr:colOff>50800</xdr:colOff>
      <xdr:row>87</xdr:row>
      <xdr:rowOff>38100</xdr:rowOff>
    </xdr:to>
    <xdr:cxnSp macro="">
      <xdr:nvCxnSpPr>
        <xdr:cNvPr id="328" name="直線コネクタ 327">
          <a:extLst>
            <a:ext uri="{FF2B5EF4-FFF2-40B4-BE49-F238E27FC236}">
              <a16:creationId xmlns:a16="http://schemas.microsoft.com/office/drawing/2014/main" id="{10BA8AB5-C707-41DE-99A7-CA38928AF2CD}"/>
            </a:ext>
          </a:extLst>
        </xdr:cNvPr>
        <xdr:cNvCxnSpPr/>
      </xdr:nvCxnSpPr>
      <xdr:spPr>
        <a:xfrm>
          <a:off x="6604000" y="1495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67327</xdr:rowOff>
    </xdr:from>
    <xdr:ext cx="467179" cy="259045"/>
    <xdr:sp macro="" textlink="">
      <xdr:nvSpPr>
        <xdr:cNvPr id="329" name="テキスト ボックス 328">
          <a:extLst>
            <a:ext uri="{FF2B5EF4-FFF2-40B4-BE49-F238E27FC236}">
              <a16:creationId xmlns:a16="http://schemas.microsoft.com/office/drawing/2014/main" id="{4A8156BE-E925-473C-A179-2DE27C76D2F7}"/>
            </a:ext>
          </a:extLst>
        </xdr:cNvPr>
        <xdr:cNvSpPr txBox="1"/>
      </xdr:nvSpPr>
      <xdr:spPr>
        <a:xfrm>
          <a:off x="6136821" y="1481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95250</xdr:rowOff>
    </xdr:from>
    <xdr:to>
      <xdr:col>59</xdr:col>
      <xdr:colOff>50800</xdr:colOff>
      <xdr:row>85</xdr:row>
      <xdr:rowOff>95250</xdr:rowOff>
    </xdr:to>
    <xdr:cxnSp macro="">
      <xdr:nvCxnSpPr>
        <xdr:cNvPr id="330" name="直線コネクタ 329">
          <a:extLst>
            <a:ext uri="{FF2B5EF4-FFF2-40B4-BE49-F238E27FC236}">
              <a16:creationId xmlns:a16="http://schemas.microsoft.com/office/drawing/2014/main" id="{A9AB8B93-AE91-44FE-9454-1B2944A4CE99}"/>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1" name="テキスト ボックス 330">
          <a:extLst>
            <a:ext uri="{FF2B5EF4-FFF2-40B4-BE49-F238E27FC236}">
              <a16:creationId xmlns:a16="http://schemas.microsoft.com/office/drawing/2014/main" id="{FD335CAB-4182-4992-83F0-33BF17C3DFE3}"/>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152400</xdr:rowOff>
    </xdr:from>
    <xdr:to>
      <xdr:col>59</xdr:col>
      <xdr:colOff>50800</xdr:colOff>
      <xdr:row>83</xdr:row>
      <xdr:rowOff>152400</xdr:rowOff>
    </xdr:to>
    <xdr:cxnSp macro="">
      <xdr:nvCxnSpPr>
        <xdr:cNvPr id="332" name="直線コネクタ 331">
          <a:extLst>
            <a:ext uri="{FF2B5EF4-FFF2-40B4-BE49-F238E27FC236}">
              <a16:creationId xmlns:a16="http://schemas.microsoft.com/office/drawing/2014/main" id="{34CB56B9-C289-448F-8729-BFD28BFD745D}"/>
            </a:ext>
          </a:extLst>
        </xdr:cNvPr>
        <xdr:cNvCxnSpPr/>
      </xdr:nvCxnSpPr>
      <xdr:spPr>
        <a:xfrm>
          <a:off x="6604000" y="1438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10177</xdr:rowOff>
    </xdr:from>
    <xdr:ext cx="467179" cy="259045"/>
    <xdr:sp macro="" textlink="">
      <xdr:nvSpPr>
        <xdr:cNvPr id="333" name="テキスト ボックス 332">
          <a:extLst>
            <a:ext uri="{FF2B5EF4-FFF2-40B4-BE49-F238E27FC236}">
              <a16:creationId xmlns:a16="http://schemas.microsoft.com/office/drawing/2014/main" id="{B2DD81B0-13D7-400C-9722-8069316DE8E0}"/>
            </a:ext>
          </a:extLst>
        </xdr:cNvPr>
        <xdr:cNvSpPr txBox="1"/>
      </xdr:nvSpPr>
      <xdr:spPr>
        <a:xfrm>
          <a:off x="6136821" y="1424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5BDE0835-3ADD-41F6-BECB-F34C339B217B}"/>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2BB80CB1-96BA-4396-837F-C1B1CE05E656}"/>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95250</xdr:rowOff>
    </xdr:from>
    <xdr:to>
      <xdr:col>59</xdr:col>
      <xdr:colOff>50800</xdr:colOff>
      <xdr:row>80</xdr:row>
      <xdr:rowOff>95250</xdr:rowOff>
    </xdr:to>
    <xdr:cxnSp macro="">
      <xdr:nvCxnSpPr>
        <xdr:cNvPr id="336" name="直線コネクタ 335">
          <a:extLst>
            <a:ext uri="{FF2B5EF4-FFF2-40B4-BE49-F238E27FC236}">
              <a16:creationId xmlns:a16="http://schemas.microsoft.com/office/drawing/2014/main" id="{59FABB20-7329-4F8C-99B5-85C0E185DE26}"/>
            </a:ext>
          </a:extLst>
        </xdr:cNvPr>
        <xdr:cNvCxnSpPr/>
      </xdr:nvCxnSpPr>
      <xdr:spPr>
        <a:xfrm>
          <a:off x="6604000" y="1381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124477</xdr:rowOff>
    </xdr:from>
    <xdr:ext cx="467179" cy="259045"/>
    <xdr:sp macro="" textlink="">
      <xdr:nvSpPr>
        <xdr:cNvPr id="337" name="テキスト ボックス 336">
          <a:extLst>
            <a:ext uri="{FF2B5EF4-FFF2-40B4-BE49-F238E27FC236}">
              <a16:creationId xmlns:a16="http://schemas.microsoft.com/office/drawing/2014/main" id="{0C0E1C62-893E-41AF-B62A-B77F6AB8366C}"/>
            </a:ext>
          </a:extLst>
        </xdr:cNvPr>
        <xdr:cNvSpPr txBox="1"/>
      </xdr:nvSpPr>
      <xdr:spPr>
        <a:xfrm>
          <a:off x="6136821" y="1366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8" name="直線コネクタ 337">
          <a:extLst>
            <a:ext uri="{FF2B5EF4-FFF2-40B4-BE49-F238E27FC236}">
              <a16:creationId xmlns:a16="http://schemas.microsoft.com/office/drawing/2014/main" id="{54A4DB99-B9ED-4E0A-ABA3-5AFD9E2E6F55}"/>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9" name="テキスト ボックス 338">
          <a:extLst>
            <a:ext uri="{FF2B5EF4-FFF2-40B4-BE49-F238E27FC236}">
              <a16:creationId xmlns:a16="http://schemas.microsoft.com/office/drawing/2014/main" id="{397D6953-E46B-4971-A4BD-9AD4B74C0F2C}"/>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38100</xdr:rowOff>
    </xdr:from>
    <xdr:to>
      <xdr:col>59</xdr:col>
      <xdr:colOff>50800</xdr:colOff>
      <xdr:row>77</xdr:row>
      <xdr:rowOff>38100</xdr:rowOff>
    </xdr:to>
    <xdr:cxnSp macro="">
      <xdr:nvCxnSpPr>
        <xdr:cNvPr id="340" name="直線コネクタ 339">
          <a:extLst>
            <a:ext uri="{FF2B5EF4-FFF2-40B4-BE49-F238E27FC236}">
              <a16:creationId xmlns:a16="http://schemas.microsoft.com/office/drawing/2014/main" id="{5B748B6C-A170-455C-B4F8-902A1FC7C00B}"/>
            </a:ext>
          </a:extLst>
        </xdr:cNvPr>
        <xdr:cNvCxnSpPr/>
      </xdr:nvCxnSpPr>
      <xdr:spPr>
        <a:xfrm>
          <a:off x="6604000" y="1323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67327</xdr:rowOff>
    </xdr:from>
    <xdr:ext cx="467179" cy="259045"/>
    <xdr:sp macro="" textlink="">
      <xdr:nvSpPr>
        <xdr:cNvPr id="341" name="テキスト ボックス 340">
          <a:extLst>
            <a:ext uri="{FF2B5EF4-FFF2-40B4-BE49-F238E27FC236}">
              <a16:creationId xmlns:a16="http://schemas.microsoft.com/office/drawing/2014/main" id="{3C8A1234-13A7-47C0-8BBB-321F1451F4C3}"/>
            </a:ext>
          </a:extLst>
        </xdr:cNvPr>
        <xdr:cNvSpPr txBox="1"/>
      </xdr:nvSpPr>
      <xdr:spPr>
        <a:xfrm>
          <a:off x="6136821" y="1309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FF096EE0-B02B-4238-B74C-458DFE5FA138}"/>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E0A46060-C9C5-44EF-BBA1-8DEF6FB36D5C}"/>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福祉施設】&#10;一人当たり面積グラフ枠">
          <a:extLst>
            <a:ext uri="{FF2B5EF4-FFF2-40B4-BE49-F238E27FC236}">
              <a16:creationId xmlns:a16="http://schemas.microsoft.com/office/drawing/2014/main" id="{907ED6F8-D6E6-42E5-B41C-5DA3A05E1313}"/>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166688</xdr:rowOff>
    </xdr:from>
    <xdr:to>
      <xdr:col>54</xdr:col>
      <xdr:colOff>189865</xdr:colOff>
      <xdr:row>86</xdr:row>
      <xdr:rowOff>15239</xdr:rowOff>
    </xdr:to>
    <xdr:cxnSp macro="">
      <xdr:nvCxnSpPr>
        <xdr:cNvPr id="345" name="直線コネクタ 344">
          <a:extLst>
            <a:ext uri="{FF2B5EF4-FFF2-40B4-BE49-F238E27FC236}">
              <a16:creationId xmlns:a16="http://schemas.microsoft.com/office/drawing/2014/main" id="{9CC02CA5-7D5B-48E4-945C-CE1EE36189CB}"/>
            </a:ext>
          </a:extLst>
        </xdr:cNvPr>
        <xdr:cNvCxnSpPr/>
      </xdr:nvCxnSpPr>
      <xdr:spPr>
        <a:xfrm flipV="1">
          <a:off x="10476865" y="13368338"/>
          <a:ext cx="0" cy="13916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19066</xdr:rowOff>
    </xdr:from>
    <xdr:ext cx="469744" cy="259045"/>
    <xdr:sp macro="" textlink="">
      <xdr:nvSpPr>
        <xdr:cNvPr id="346" name="【福祉施設】&#10;一人当たり面積最小値テキスト">
          <a:extLst>
            <a:ext uri="{FF2B5EF4-FFF2-40B4-BE49-F238E27FC236}">
              <a16:creationId xmlns:a16="http://schemas.microsoft.com/office/drawing/2014/main" id="{97789516-9D4E-46BD-99F2-BB8E6584A6A6}"/>
            </a:ext>
          </a:extLst>
        </xdr:cNvPr>
        <xdr:cNvSpPr txBox="1"/>
      </xdr:nvSpPr>
      <xdr:spPr>
        <a:xfrm>
          <a:off x="10515600" y="1476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15239</xdr:rowOff>
    </xdr:from>
    <xdr:to>
      <xdr:col>55</xdr:col>
      <xdr:colOff>88900</xdr:colOff>
      <xdr:row>86</xdr:row>
      <xdr:rowOff>15239</xdr:rowOff>
    </xdr:to>
    <xdr:cxnSp macro="">
      <xdr:nvCxnSpPr>
        <xdr:cNvPr id="347" name="直線コネクタ 346">
          <a:extLst>
            <a:ext uri="{FF2B5EF4-FFF2-40B4-BE49-F238E27FC236}">
              <a16:creationId xmlns:a16="http://schemas.microsoft.com/office/drawing/2014/main" id="{992D4B10-6971-444D-ADED-92C1B12C4179}"/>
            </a:ext>
          </a:extLst>
        </xdr:cNvPr>
        <xdr:cNvCxnSpPr/>
      </xdr:nvCxnSpPr>
      <xdr:spPr>
        <a:xfrm>
          <a:off x="10388600" y="1475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113365</xdr:rowOff>
    </xdr:from>
    <xdr:ext cx="469744" cy="259045"/>
    <xdr:sp macro="" textlink="">
      <xdr:nvSpPr>
        <xdr:cNvPr id="348" name="【福祉施設】&#10;一人当たり面積最大値テキスト">
          <a:extLst>
            <a:ext uri="{FF2B5EF4-FFF2-40B4-BE49-F238E27FC236}">
              <a16:creationId xmlns:a16="http://schemas.microsoft.com/office/drawing/2014/main" id="{E6FB6909-CABD-4601-9E7C-CA37FD778D97}"/>
            </a:ext>
          </a:extLst>
        </xdr:cNvPr>
        <xdr:cNvSpPr txBox="1"/>
      </xdr:nvSpPr>
      <xdr:spPr>
        <a:xfrm>
          <a:off x="10515600" y="13143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166688</xdr:rowOff>
    </xdr:from>
    <xdr:to>
      <xdr:col>55</xdr:col>
      <xdr:colOff>88900</xdr:colOff>
      <xdr:row>77</xdr:row>
      <xdr:rowOff>166688</xdr:rowOff>
    </xdr:to>
    <xdr:cxnSp macro="">
      <xdr:nvCxnSpPr>
        <xdr:cNvPr id="349" name="直線コネクタ 348">
          <a:extLst>
            <a:ext uri="{FF2B5EF4-FFF2-40B4-BE49-F238E27FC236}">
              <a16:creationId xmlns:a16="http://schemas.microsoft.com/office/drawing/2014/main" id="{237EB5AF-C826-4BAA-8B51-377D6A1EED13}"/>
            </a:ext>
          </a:extLst>
        </xdr:cNvPr>
        <xdr:cNvCxnSpPr/>
      </xdr:nvCxnSpPr>
      <xdr:spPr>
        <a:xfrm>
          <a:off x="10388600" y="13368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168609</xdr:rowOff>
    </xdr:from>
    <xdr:ext cx="469744" cy="259045"/>
    <xdr:sp macro="" textlink="">
      <xdr:nvSpPr>
        <xdr:cNvPr id="350" name="【福祉施設】&#10;一人当たり面積平均値テキスト">
          <a:extLst>
            <a:ext uri="{FF2B5EF4-FFF2-40B4-BE49-F238E27FC236}">
              <a16:creationId xmlns:a16="http://schemas.microsoft.com/office/drawing/2014/main" id="{9A43F4CD-FFDB-4B9F-B9BC-E9143718A476}"/>
            </a:ext>
          </a:extLst>
        </xdr:cNvPr>
        <xdr:cNvSpPr txBox="1"/>
      </xdr:nvSpPr>
      <xdr:spPr>
        <a:xfrm>
          <a:off x="10515600" y="142275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18732</xdr:rowOff>
    </xdr:from>
    <xdr:to>
      <xdr:col>55</xdr:col>
      <xdr:colOff>50800</xdr:colOff>
      <xdr:row>83</xdr:row>
      <xdr:rowOff>120332</xdr:rowOff>
    </xdr:to>
    <xdr:sp macro="" textlink="">
      <xdr:nvSpPr>
        <xdr:cNvPr id="351" name="フローチャート: 判断 350">
          <a:extLst>
            <a:ext uri="{FF2B5EF4-FFF2-40B4-BE49-F238E27FC236}">
              <a16:creationId xmlns:a16="http://schemas.microsoft.com/office/drawing/2014/main" id="{2316DDF8-7780-4A84-AA79-3593000A0A6F}"/>
            </a:ext>
          </a:extLst>
        </xdr:cNvPr>
        <xdr:cNvSpPr/>
      </xdr:nvSpPr>
      <xdr:spPr>
        <a:xfrm>
          <a:off x="10426700" y="14249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35877</xdr:rowOff>
    </xdr:from>
    <xdr:to>
      <xdr:col>50</xdr:col>
      <xdr:colOff>165100</xdr:colOff>
      <xdr:row>83</xdr:row>
      <xdr:rowOff>137477</xdr:rowOff>
    </xdr:to>
    <xdr:sp macro="" textlink="">
      <xdr:nvSpPr>
        <xdr:cNvPr id="352" name="フローチャート: 判断 351">
          <a:extLst>
            <a:ext uri="{FF2B5EF4-FFF2-40B4-BE49-F238E27FC236}">
              <a16:creationId xmlns:a16="http://schemas.microsoft.com/office/drawing/2014/main" id="{F53B3733-1BD4-4BA0-A291-63D7C02838B9}"/>
            </a:ext>
          </a:extLst>
        </xdr:cNvPr>
        <xdr:cNvSpPr/>
      </xdr:nvSpPr>
      <xdr:spPr>
        <a:xfrm>
          <a:off x="9588500" y="14266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67311</xdr:rowOff>
    </xdr:from>
    <xdr:to>
      <xdr:col>46</xdr:col>
      <xdr:colOff>38100</xdr:colOff>
      <xdr:row>83</xdr:row>
      <xdr:rowOff>168911</xdr:rowOff>
    </xdr:to>
    <xdr:sp macro="" textlink="">
      <xdr:nvSpPr>
        <xdr:cNvPr id="353" name="フローチャート: 判断 352">
          <a:extLst>
            <a:ext uri="{FF2B5EF4-FFF2-40B4-BE49-F238E27FC236}">
              <a16:creationId xmlns:a16="http://schemas.microsoft.com/office/drawing/2014/main" id="{DB6F431E-ACD1-454A-949D-30E74EB2B929}"/>
            </a:ext>
          </a:extLst>
        </xdr:cNvPr>
        <xdr:cNvSpPr/>
      </xdr:nvSpPr>
      <xdr:spPr>
        <a:xfrm>
          <a:off x="869950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130175</xdr:rowOff>
    </xdr:from>
    <xdr:to>
      <xdr:col>41</xdr:col>
      <xdr:colOff>101600</xdr:colOff>
      <xdr:row>84</xdr:row>
      <xdr:rowOff>60325</xdr:rowOff>
    </xdr:to>
    <xdr:sp macro="" textlink="">
      <xdr:nvSpPr>
        <xdr:cNvPr id="354" name="フローチャート: 判断 353">
          <a:extLst>
            <a:ext uri="{FF2B5EF4-FFF2-40B4-BE49-F238E27FC236}">
              <a16:creationId xmlns:a16="http://schemas.microsoft.com/office/drawing/2014/main" id="{D7765F2F-A0D4-41EC-B935-43E7FC5E3729}"/>
            </a:ext>
          </a:extLst>
        </xdr:cNvPr>
        <xdr:cNvSpPr/>
      </xdr:nvSpPr>
      <xdr:spPr>
        <a:xfrm>
          <a:off x="7810500" y="14360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41593</xdr:rowOff>
    </xdr:from>
    <xdr:to>
      <xdr:col>36</xdr:col>
      <xdr:colOff>165100</xdr:colOff>
      <xdr:row>84</xdr:row>
      <xdr:rowOff>143193</xdr:rowOff>
    </xdr:to>
    <xdr:sp macro="" textlink="">
      <xdr:nvSpPr>
        <xdr:cNvPr id="355" name="フローチャート: 判断 354">
          <a:extLst>
            <a:ext uri="{FF2B5EF4-FFF2-40B4-BE49-F238E27FC236}">
              <a16:creationId xmlns:a16="http://schemas.microsoft.com/office/drawing/2014/main" id="{A572D159-1F46-4D11-A9B4-5D73C68A8685}"/>
            </a:ext>
          </a:extLst>
        </xdr:cNvPr>
        <xdr:cNvSpPr/>
      </xdr:nvSpPr>
      <xdr:spPr>
        <a:xfrm>
          <a:off x="6921500" y="14443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7B9459A-48D9-446A-9008-FDD4FA92CA8D}"/>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1F9E5D64-EC16-43DE-9FD0-AF0DC7750DF8}"/>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7F4460B7-09B7-48E2-8254-E5DF9B57852E}"/>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B1FC340F-0BDD-46A3-905C-5BE30965EA47}"/>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263400EE-E076-4BF2-BB03-5866E75ABE21}"/>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30163</xdr:rowOff>
    </xdr:from>
    <xdr:to>
      <xdr:col>55</xdr:col>
      <xdr:colOff>50800</xdr:colOff>
      <xdr:row>81</xdr:row>
      <xdr:rowOff>131763</xdr:rowOff>
    </xdr:to>
    <xdr:sp macro="" textlink="">
      <xdr:nvSpPr>
        <xdr:cNvPr id="361" name="楕円 360">
          <a:extLst>
            <a:ext uri="{FF2B5EF4-FFF2-40B4-BE49-F238E27FC236}">
              <a16:creationId xmlns:a16="http://schemas.microsoft.com/office/drawing/2014/main" id="{B12953D4-A8C8-469B-ABBF-08F5EF1CDF0F}"/>
            </a:ext>
          </a:extLst>
        </xdr:cNvPr>
        <xdr:cNvSpPr/>
      </xdr:nvSpPr>
      <xdr:spPr>
        <a:xfrm>
          <a:off x="10426700" y="13917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53040</xdr:rowOff>
    </xdr:from>
    <xdr:ext cx="469744" cy="259045"/>
    <xdr:sp macro="" textlink="">
      <xdr:nvSpPr>
        <xdr:cNvPr id="362" name="【福祉施設】&#10;一人当たり面積該当値テキスト">
          <a:extLst>
            <a:ext uri="{FF2B5EF4-FFF2-40B4-BE49-F238E27FC236}">
              <a16:creationId xmlns:a16="http://schemas.microsoft.com/office/drawing/2014/main" id="{A2F87FD1-082A-41AD-B0FD-B99EE3881DFA}"/>
            </a:ext>
          </a:extLst>
        </xdr:cNvPr>
        <xdr:cNvSpPr txBox="1"/>
      </xdr:nvSpPr>
      <xdr:spPr>
        <a:xfrm>
          <a:off x="10515600" y="13769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47307</xdr:rowOff>
    </xdr:from>
    <xdr:to>
      <xdr:col>50</xdr:col>
      <xdr:colOff>165100</xdr:colOff>
      <xdr:row>81</xdr:row>
      <xdr:rowOff>148907</xdr:rowOff>
    </xdr:to>
    <xdr:sp macro="" textlink="">
      <xdr:nvSpPr>
        <xdr:cNvPr id="363" name="楕円 362">
          <a:extLst>
            <a:ext uri="{FF2B5EF4-FFF2-40B4-BE49-F238E27FC236}">
              <a16:creationId xmlns:a16="http://schemas.microsoft.com/office/drawing/2014/main" id="{BB2A343D-55F1-4D7F-9499-B3BE21EB140A}"/>
            </a:ext>
          </a:extLst>
        </xdr:cNvPr>
        <xdr:cNvSpPr/>
      </xdr:nvSpPr>
      <xdr:spPr>
        <a:xfrm>
          <a:off x="9588500" y="13934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80963</xdr:rowOff>
    </xdr:from>
    <xdr:to>
      <xdr:col>55</xdr:col>
      <xdr:colOff>0</xdr:colOff>
      <xdr:row>81</xdr:row>
      <xdr:rowOff>98107</xdr:rowOff>
    </xdr:to>
    <xdr:cxnSp macro="">
      <xdr:nvCxnSpPr>
        <xdr:cNvPr id="364" name="直線コネクタ 363">
          <a:extLst>
            <a:ext uri="{FF2B5EF4-FFF2-40B4-BE49-F238E27FC236}">
              <a16:creationId xmlns:a16="http://schemas.microsoft.com/office/drawing/2014/main" id="{CB636914-C87B-46BD-9025-780C623ED89F}"/>
            </a:ext>
          </a:extLst>
        </xdr:cNvPr>
        <xdr:cNvCxnSpPr/>
      </xdr:nvCxnSpPr>
      <xdr:spPr>
        <a:xfrm flipV="1">
          <a:off x="9639300" y="13968413"/>
          <a:ext cx="8382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64452</xdr:rowOff>
    </xdr:from>
    <xdr:to>
      <xdr:col>46</xdr:col>
      <xdr:colOff>38100</xdr:colOff>
      <xdr:row>81</xdr:row>
      <xdr:rowOff>166052</xdr:rowOff>
    </xdr:to>
    <xdr:sp macro="" textlink="">
      <xdr:nvSpPr>
        <xdr:cNvPr id="365" name="楕円 364">
          <a:extLst>
            <a:ext uri="{FF2B5EF4-FFF2-40B4-BE49-F238E27FC236}">
              <a16:creationId xmlns:a16="http://schemas.microsoft.com/office/drawing/2014/main" id="{94BF4AE3-FD8F-464D-BC8B-BB947BF20528}"/>
            </a:ext>
          </a:extLst>
        </xdr:cNvPr>
        <xdr:cNvSpPr/>
      </xdr:nvSpPr>
      <xdr:spPr>
        <a:xfrm>
          <a:off x="8699500" y="13951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98107</xdr:rowOff>
    </xdr:from>
    <xdr:to>
      <xdr:col>50</xdr:col>
      <xdr:colOff>114300</xdr:colOff>
      <xdr:row>81</xdr:row>
      <xdr:rowOff>115252</xdr:rowOff>
    </xdr:to>
    <xdr:cxnSp macro="">
      <xdr:nvCxnSpPr>
        <xdr:cNvPr id="366" name="直線コネクタ 365">
          <a:extLst>
            <a:ext uri="{FF2B5EF4-FFF2-40B4-BE49-F238E27FC236}">
              <a16:creationId xmlns:a16="http://schemas.microsoft.com/office/drawing/2014/main" id="{112C595F-FED2-4A33-A476-52B7B2E0CD2B}"/>
            </a:ext>
          </a:extLst>
        </xdr:cNvPr>
        <xdr:cNvCxnSpPr/>
      </xdr:nvCxnSpPr>
      <xdr:spPr>
        <a:xfrm flipV="1">
          <a:off x="8750300" y="13985557"/>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81598</xdr:rowOff>
    </xdr:from>
    <xdr:to>
      <xdr:col>41</xdr:col>
      <xdr:colOff>101600</xdr:colOff>
      <xdr:row>82</xdr:row>
      <xdr:rowOff>11748</xdr:rowOff>
    </xdr:to>
    <xdr:sp macro="" textlink="">
      <xdr:nvSpPr>
        <xdr:cNvPr id="367" name="楕円 366">
          <a:extLst>
            <a:ext uri="{FF2B5EF4-FFF2-40B4-BE49-F238E27FC236}">
              <a16:creationId xmlns:a16="http://schemas.microsoft.com/office/drawing/2014/main" id="{01069AF4-C515-42D4-AC52-AB2A94BC0480}"/>
            </a:ext>
          </a:extLst>
        </xdr:cNvPr>
        <xdr:cNvSpPr/>
      </xdr:nvSpPr>
      <xdr:spPr>
        <a:xfrm>
          <a:off x="7810500" y="13969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115252</xdr:rowOff>
    </xdr:from>
    <xdr:to>
      <xdr:col>45</xdr:col>
      <xdr:colOff>177800</xdr:colOff>
      <xdr:row>81</xdr:row>
      <xdr:rowOff>132398</xdr:rowOff>
    </xdr:to>
    <xdr:cxnSp macro="">
      <xdr:nvCxnSpPr>
        <xdr:cNvPr id="368" name="直線コネクタ 367">
          <a:extLst>
            <a:ext uri="{FF2B5EF4-FFF2-40B4-BE49-F238E27FC236}">
              <a16:creationId xmlns:a16="http://schemas.microsoft.com/office/drawing/2014/main" id="{D16C6948-AA97-4B17-920D-4316BE51B24F}"/>
            </a:ext>
          </a:extLst>
        </xdr:cNvPr>
        <xdr:cNvCxnSpPr/>
      </xdr:nvCxnSpPr>
      <xdr:spPr>
        <a:xfrm flipV="1">
          <a:off x="7861300" y="14002702"/>
          <a:ext cx="889000" cy="17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101600</xdr:rowOff>
    </xdr:from>
    <xdr:to>
      <xdr:col>36</xdr:col>
      <xdr:colOff>165100</xdr:colOff>
      <xdr:row>82</xdr:row>
      <xdr:rowOff>31750</xdr:rowOff>
    </xdr:to>
    <xdr:sp macro="" textlink="">
      <xdr:nvSpPr>
        <xdr:cNvPr id="369" name="楕円 368">
          <a:extLst>
            <a:ext uri="{FF2B5EF4-FFF2-40B4-BE49-F238E27FC236}">
              <a16:creationId xmlns:a16="http://schemas.microsoft.com/office/drawing/2014/main" id="{CC2F0D1F-3E8C-48D4-AE41-0941B07B710F}"/>
            </a:ext>
          </a:extLst>
        </xdr:cNvPr>
        <xdr:cNvSpPr/>
      </xdr:nvSpPr>
      <xdr:spPr>
        <a:xfrm>
          <a:off x="6921500" y="1398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132398</xdr:rowOff>
    </xdr:from>
    <xdr:to>
      <xdr:col>41</xdr:col>
      <xdr:colOff>50800</xdr:colOff>
      <xdr:row>81</xdr:row>
      <xdr:rowOff>152400</xdr:rowOff>
    </xdr:to>
    <xdr:cxnSp macro="">
      <xdr:nvCxnSpPr>
        <xdr:cNvPr id="370" name="直線コネクタ 369">
          <a:extLst>
            <a:ext uri="{FF2B5EF4-FFF2-40B4-BE49-F238E27FC236}">
              <a16:creationId xmlns:a16="http://schemas.microsoft.com/office/drawing/2014/main" id="{C828705C-371B-45FD-BA02-FA2C49F88984}"/>
            </a:ext>
          </a:extLst>
        </xdr:cNvPr>
        <xdr:cNvCxnSpPr/>
      </xdr:nvCxnSpPr>
      <xdr:spPr>
        <a:xfrm flipV="1">
          <a:off x="6972300" y="14019848"/>
          <a:ext cx="889000" cy="20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128604</xdr:rowOff>
    </xdr:from>
    <xdr:ext cx="469744" cy="259045"/>
    <xdr:sp macro="" textlink="">
      <xdr:nvSpPr>
        <xdr:cNvPr id="371" name="n_1aveValue【福祉施設】&#10;一人当たり面積">
          <a:extLst>
            <a:ext uri="{FF2B5EF4-FFF2-40B4-BE49-F238E27FC236}">
              <a16:creationId xmlns:a16="http://schemas.microsoft.com/office/drawing/2014/main" id="{3545B40B-FD5A-4DB6-9745-4AAEC4E7E801}"/>
            </a:ext>
          </a:extLst>
        </xdr:cNvPr>
        <xdr:cNvSpPr txBox="1"/>
      </xdr:nvSpPr>
      <xdr:spPr>
        <a:xfrm>
          <a:off x="9391727" y="14358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160038</xdr:rowOff>
    </xdr:from>
    <xdr:ext cx="469744" cy="259045"/>
    <xdr:sp macro="" textlink="">
      <xdr:nvSpPr>
        <xdr:cNvPr id="372" name="n_2aveValue【福祉施設】&#10;一人当たり面積">
          <a:extLst>
            <a:ext uri="{FF2B5EF4-FFF2-40B4-BE49-F238E27FC236}">
              <a16:creationId xmlns:a16="http://schemas.microsoft.com/office/drawing/2014/main" id="{5DAA368B-12D5-43BA-8A17-428269E43FAC}"/>
            </a:ext>
          </a:extLst>
        </xdr:cNvPr>
        <xdr:cNvSpPr txBox="1"/>
      </xdr:nvSpPr>
      <xdr:spPr>
        <a:xfrm>
          <a:off x="8515427" y="14390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51452</xdr:rowOff>
    </xdr:from>
    <xdr:ext cx="469744" cy="259045"/>
    <xdr:sp macro="" textlink="">
      <xdr:nvSpPr>
        <xdr:cNvPr id="373" name="n_3aveValue【福祉施設】&#10;一人当たり面積">
          <a:extLst>
            <a:ext uri="{FF2B5EF4-FFF2-40B4-BE49-F238E27FC236}">
              <a16:creationId xmlns:a16="http://schemas.microsoft.com/office/drawing/2014/main" id="{ED824950-B3AF-4276-B18C-3EA7F34C4C77}"/>
            </a:ext>
          </a:extLst>
        </xdr:cNvPr>
        <xdr:cNvSpPr txBox="1"/>
      </xdr:nvSpPr>
      <xdr:spPr>
        <a:xfrm>
          <a:off x="7626427" y="14453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134320</xdr:rowOff>
    </xdr:from>
    <xdr:ext cx="469744" cy="259045"/>
    <xdr:sp macro="" textlink="">
      <xdr:nvSpPr>
        <xdr:cNvPr id="374" name="n_4aveValue【福祉施設】&#10;一人当たり面積">
          <a:extLst>
            <a:ext uri="{FF2B5EF4-FFF2-40B4-BE49-F238E27FC236}">
              <a16:creationId xmlns:a16="http://schemas.microsoft.com/office/drawing/2014/main" id="{BA85912B-34F9-401A-88A5-2686F4DEF7C2}"/>
            </a:ext>
          </a:extLst>
        </xdr:cNvPr>
        <xdr:cNvSpPr txBox="1"/>
      </xdr:nvSpPr>
      <xdr:spPr>
        <a:xfrm>
          <a:off x="6737427" y="14536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79</xdr:row>
      <xdr:rowOff>165434</xdr:rowOff>
    </xdr:from>
    <xdr:ext cx="469744" cy="259045"/>
    <xdr:sp macro="" textlink="">
      <xdr:nvSpPr>
        <xdr:cNvPr id="375" name="n_1mainValue【福祉施設】&#10;一人当たり面積">
          <a:extLst>
            <a:ext uri="{FF2B5EF4-FFF2-40B4-BE49-F238E27FC236}">
              <a16:creationId xmlns:a16="http://schemas.microsoft.com/office/drawing/2014/main" id="{1C84A4A6-6F97-4E41-81D9-5F5A4D23F21D}"/>
            </a:ext>
          </a:extLst>
        </xdr:cNvPr>
        <xdr:cNvSpPr txBox="1"/>
      </xdr:nvSpPr>
      <xdr:spPr>
        <a:xfrm>
          <a:off x="9391727" y="13709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11129</xdr:rowOff>
    </xdr:from>
    <xdr:ext cx="469744" cy="259045"/>
    <xdr:sp macro="" textlink="">
      <xdr:nvSpPr>
        <xdr:cNvPr id="376" name="n_2mainValue【福祉施設】&#10;一人当たり面積">
          <a:extLst>
            <a:ext uri="{FF2B5EF4-FFF2-40B4-BE49-F238E27FC236}">
              <a16:creationId xmlns:a16="http://schemas.microsoft.com/office/drawing/2014/main" id="{1F676181-9143-421F-A9C1-B70B2C0872D5}"/>
            </a:ext>
          </a:extLst>
        </xdr:cNvPr>
        <xdr:cNvSpPr txBox="1"/>
      </xdr:nvSpPr>
      <xdr:spPr>
        <a:xfrm>
          <a:off x="8515427" y="13727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28275</xdr:rowOff>
    </xdr:from>
    <xdr:ext cx="469744" cy="259045"/>
    <xdr:sp macro="" textlink="">
      <xdr:nvSpPr>
        <xdr:cNvPr id="377" name="n_3mainValue【福祉施設】&#10;一人当たり面積">
          <a:extLst>
            <a:ext uri="{FF2B5EF4-FFF2-40B4-BE49-F238E27FC236}">
              <a16:creationId xmlns:a16="http://schemas.microsoft.com/office/drawing/2014/main" id="{1F202279-A8A2-4413-860E-023FD9E40336}"/>
            </a:ext>
          </a:extLst>
        </xdr:cNvPr>
        <xdr:cNvSpPr txBox="1"/>
      </xdr:nvSpPr>
      <xdr:spPr>
        <a:xfrm>
          <a:off x="7626427" y="13744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48277</xdr:rowOff>
    </xdr:from>
    <xdr:ext cx="469744" cy="259045"/>
    <xdr:sp macro="" textlink="">
      <xdr:nvSpPr>
        <xdr:cNvPr id="378" name="n_4mainValue【福祉施設】&#10;一人当たり面積">
          <a:extLst>
            <a:ext uri="{FF2B5EF4-FFF2-40B4-BE49-F238E27FC236}">
              <a16:creationId xmlns:a16="http://schemas.microsoft.com/office/drawing/2014/main" id="{C7783013-51AF-48FF-968E-5F5D641107B6}"/>
            </a:ext>
          </a:extLst>
        </xdr:cNvPr>
        <xdr:cNvSpPr txBox="1"/>
      </xdr:nvSpPr>
      <xdr:spPr>
        <a:xfrm>
          <a:off x="6737427" y="13764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1AABDA41-72EB-407F-AA48-4F8E639E75B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34D527EA-D47C-452D-A565-34B0D567E38F}"/>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1FED355C-B1A8-43D6-A538-0C834476660A}"/>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AD57C0DE-7880-4796-BBB2-70AFEC726D6C}"/>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DBC028D7-CAD5-4AC1-8521-F826724B4317}"/>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593B248C-3884-4219-9CCD-C986F85A574B}"/>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C49A5563-1510-4388-8916-0925A92360E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D0F1876D-3E00-435C-8AC0-47164DFFEE4F}"/>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DAAD7178-9577-4100-88D9-4F2EBF74A9E8}"/>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66E057A8-03E3-4385-A157-57BAF1894504}"/>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CDB29635-5AC1-4CF5-8B1C-0E98CD3C9545}"/>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87605DBA-6B28-4836-B502-3DF1FD3B45D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E12C9A9B-8E56-4180-B977-865590EDA49A}"/>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02C02920-5E58-48EF-9F29-2E5EA1B8249A}"/>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FA5B81A5-1072-4CFB-BBE2-87DB2E5619CE}"/>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3EB64701-B873-4B71-B21F-0D78DF304973}"/>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5311376D-79D1-4910-938E-298ABBD0A5F5}"/>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CBF0FAFA-D914-4CDF-9C53-9B77DB890957}"/>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51D5D982-F179-412B-A2FF-D41CC7287704}"/>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474A6BB5-DC24-4796-810A-FB196ADA9852}"/>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5F7969C3-809A-4399-A3F1-BBCF0CCD44E2}"/>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35DB7945-17AE-41A9-81AA-7DB36C6005CD}"/>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B340479D-DACC-4DC8-AE63-EA42F453FD9C}"/>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45229C3C-3238-4AE3-8A08-5304E36D48D2}"/>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D10E4706-4073-4C2B-BCA4-AC4452F1A8E1}"/>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6084F23B-A0B9-49CC-B861-E6AED4A48CB6}"/>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F05B4451-288E-4E6A-8B35-51F0CC06B02E}"/>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a:extLst>
            <a:ext uri="{FF2B5EF4-FFF2-40B4-BE49-F238E27FC236}">
              <a16:creationId xmlns:a16="http://schemas.microsoft.com/office/drawing/2014/main" id="{081AABEE-13CA-4802-B09F-A2D3F36CF4C6}"/>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67327</xdr:rowOff>
    </xdr:from>
    <xdr:ext cx="403059" cy="259045"/>
    <xdr:sp macro="" textlink="">
      <xdr:nvSpPr>
        <xdr:cNvPr id="407" name="テキスト ボックス 406">
          <a:extLst>
            <a:ext uri="{FF2B5EF4-FFF2-40B4-BE49-F238E27FC236}">
              <a16:creationId xmlns:a16="http://schemas.microsoft.com/office/drawing/2014/main" id="{C560736D-9A62-420E-9DE8-7C712BF9367C}"/>
            </a:ext>
          </a:extLst>
        </xdr:cNvPr>
        <xdr:cNvSpPr txBox="1"/>
      </xdr:nvSpPr>
      <xdr:spPr>
        <a:xfrm>
          <a:off x="12042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a:extLst>
            <a:ext uri="{FF2B5EF4-FFF2-40B4-BE49-F238E27FC236}">
              <a16:creationId xmlns:a16="http://schemas.microsoft.com/office/drawing/2014/main" id="{6DAEEFBE-FC28-48AB-A451-AACB3274F87A}"/>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a:extLst>
            <a:ext uri="{FF2B5EF4-FFF2-40B4-BE49-F238E27FC236}">
              <a16:creationId xmlns:a16="http://schemas.microsoft.com/office/drawing/2014/main" id="{DEB5BBFD-0841-4663-945D-670F4E2CE7F7}"/>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a:extLst>
            <a:ext uri="{FF2B5EF4-FFF2-40B4-BE49-F238E27FC236}">
              <a16:creationId xmlns:a16="http://schemas.microsoft.com/office/drawing/2014/main" id="{713265AE-D869-4D5D-BCB4-78D3BB0D5BE8}"/>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a:extLst>
            <a:ext uri="{FF2B5EF4-FFF2-40B4-BE49-F238E27FC236}">
              <a16:creationId xmlns:a16="http://schemas.microsoft.com/office/drawing/2014/main" id="{DD8F70FB-343C-4821-9479-0D6EE633C289}"/>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a:extLst>
            <a:ext uri="{FF2B5EF4-FFF2-40B4-BE49-F238E27FC236}">
              <a16:creationId xmlns:a16="http://schemas.microsoft.com/office/drawing/2014/main" id="{00C6A0FD-F5F9-40D3-8012-B32AA4D00906}"/>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a:extLst>
            <a:ext uri="{FF2B5EF4-FFF2-40B4-BE49-F238E27FC236}">
              <a16:creationId xmlns:a16="http://schemas.microsoft.com/office/drawing/2014/main" id="{76BEF270-CF0B-4ACF-A529-DB1E2EB8DFFE}"/>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a:extLst>
            <a:ext uri="{FF2B5EF4-FFF2-40B4-BE49-F238E27FC236}">
              <a16:creationId xmlns:a16="http://schemas.microsoft.com/office/drawing/2014/main" id="{55D6C738-C8E1-43C1-9CBC-C9B306CED5C3}"/>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5" name="テキスト ボックス 414">
          <a:extLst>
            <a:ext uri="{FF2B5EF4-FFF2-40B4-BE49-F238E27FC236}">
              <a16:creationId xmlns:a16="http://schemas.microsoft.com/office/drawing/2014/main" id="{12B9BFBC-FC28-49C4-8699-492698A80906}"/>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C7AC3462-BB5E-42D1-8CCD-F148CCFC6B9F}"/>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17" name="テキスト ボックス 416">
          <a:extLst>
            <a:ext uri="{FF2B5EF4-FFF2-40B4-BE49-F238E27FC236}">
              <a16:creationId xmlns:a16="http://schemas.microsoft.com/office/drawing/2014/main" id="{9A158D5B-2E24-4EE7-A280-E4FCF4306082}"/>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一般廃棄物処理施設】&#10;有形固定資産減価償却率グラフ枠">
          <a:extLst>
            <a:ext uri="{FF2B5EF4-FFF2-40B4-BE49-F238E27FC236}">
              <a16:creationId xmlns:a16="http://schemas.microsoft.com/office/drawing/2014/main" id="{6B25F8D4-FAFE-4573-AA64-4C00EEDC71C6}"/>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11430</xdr:rowOff>
    </xdr:from>
    <xdr:to>
      <xdr:col>85</xdr:col>
      <xdr:colOff>126364</xdr:colOff>
      <xdr:row>40</xdr:row>
      <xdr:rowOff>137160</xdr:rowOff>
    </xdr:to>
    <xdr:cxnSp macro="">
      <xdr:nvCxnSpPr>
        <xdr:cNvPr id="419" name="直線コネクタ 418">
          <a:extLst>
            <a:ext uri="{FF2B5EF4-FFF2-40B4-BE49-F238E27FC236}">
              <a16:creationId xmlns:a16="http://schemas.microsoft.com/office/drawing/2014/main" id="{DCAAE31C-3870-4A3E-964E-3F5FE43F0CDC}"/>
            </a:ext>
          </a:extLst>
        </xdr:cNvPr>
        <xdr:cNvCxnSpPr/>
      </xdr:nvCxnSpPr>
      <xdr:spPr>
        <a:xfrm flipV="1">
          <a:off x="16318864" y="566928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140987</xdr:rowOff>
    </xdr:from>
    <xdr:ext cx="405111" cy="259045"/>
    <xdr:sp macro="" textlink="">
      <xdr:nvSpPr>
        <xdr:cNvPr id="420" name="【一般廃棄物処理施設】&#10;有形固定資産減価償却率最小値テキスト">
          <a:extLst>
            <a:ext uri="{FF2B5EF4-FFF2-40B4-BE49-F238E27FC236}">
              <a16:creationId xmlns:a16="http://schemas.microsoft.com/office/drawing/2014/main" id="{8866C679-DC88-4970-B66A-DCE80D77435E}"/>
            </a:ext>
          </a:extLst>
        </xdr:cNvPr>
        <xdr:cNvSpPr txBox="1"/>
      </xdr:nvSpPr>
      <xdr:spPr>
        <a:xfrm>
          <a:off x="16357600" y="6998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137160</xdr:rowOff>
    </xdr:from>
    <xdr:to>
      <xdr:col>86</xdr:col>
      <xdr:colOff>25400</xdr:colOff>
      <xdr:row>40</xdr:row>
      <xdr:rowOff>137160</xdr:rowOff>
    </xdr:to>
    <xdr:cxnSp macro="">
      <xdr:nvCxnSpPr>
        <xdr:cNvPr id="421" name="直線コネクタ 420">
          <a:extLst>
            <a:ext uri="{FF2B5EF4-FFF2-40B4-BE49-F238E27FC236}">
              <a16:creationId xmlns:a16="http://schemas.microsoft.com/office/drawing/2014/main" id="{9CCF990F-3105-4AEC-84E6-DA10EDBD8CB5}"/>
            </a:ext>
          </a:extLst>
        </xdr:cNvPr>
        <xdr:cNvCxnSpPr/>
      </xdr:nvCxnSpPr>
      <xdr:spPr>
        <a:xfrm>
          <a:off x="16230600" y="6995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129557</xdr:rowOff>
    </xdr:from>
    <xdr:ext cx="405111" cy="259045"/>
    <xdr:sp macro="" textlink="">
      <xdr:nvSpPr>
        <xdr:cNvPr id="422" name="【一般廃棄物処理施設】&#10;有形固定資産減価償却率最大値テキスト">
          <a:extLst>
            <a:ext uri="{FF2B5EF4-FFF2-40B4-BE49-F238E27FC236}">
              <a16:creationId xmlns:a16="http://schemas.microsoft.com/office/drawing/2014/main" id="{3F6E1A71-9E8A-44BA-8A57-97052EDBB68C}"/>
            </a:ext>
          </a:extLst>
        </xdr:cNvPr>
        <xdr:cNvSpPr txBox="1"/>
      </xdr:nvSpPr>
      <xdr:spPr>
        <a:xfrm>
          <a:off x="16357600" y="5444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11430</xdr:rowOff>
    </xdr:from>
    <xdr:to>
      <xdr:col>86</xdr:col>
      <xdr:colOff>25400</xdr:colOff>
      <xdr:row>33</xdr:row>
      <xdr:rowOff>11430</xdr:rowOff>
    </xdr:to>
    <xdr:cxnSp macro="">
      <xdr:nvCxnSpPr>
        <xdr:cNvPr id="423" name="直線コネクタ 422">
          <a:extLst>
            <a:ext uri="{FF2B5EF4-FFF2-40B4-BE49-F238E27FC236}">
              <a16:creationId xmlns:a16="http://schemas.microsoft.com/office/drawing/2014/main" id="{9F7732ED-9540-493D-B821-7AB3D78F8090}"/>
            </a:ext>
          </a:extLst>
        </xdr:cNvPr>
        <xdr:cNvCxnSpPr/>
      </xdr:nvCxnSpPr>
      <xdr:spPr>
        <a:xfrm>
          <a:off x="16230600" y="5669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52087</xdr:rowOff>
    </xdr:from>
    <xdr:ext cx="405111" cy="259045"/>
    <xdr:sp macro="" textlink="">
      <xdr:nvSpPr>
        <xdr:cNvPr id="424" name="【一般廃棄物処理施設】&#10;有形固定資産減価償却率平均値テキスト">
          <a:extLst>
            <a:ext uri="{FF2B5EF4-FFF2-40B4-BE49-F238E27FC236}">
              <a16:creationId xmlns:a16="http://schemas.microsoft.com/office/drawing/2014/main" id="{6818ADEE-B9F1-4744-82C4-7B39275CA346}"/>
            </a:ext>
          </a:extLst>
        </xdr:cNvPr>
        <xdr:cNvSpPr txBox="1"/>
      </xdr:nvSpPr>
      <xdr:spPr>
        <a:xfrm>
          <a:off x="16357600" y="60528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29210</xdr:rowOff>
    </xdr:from>
    <xdr:to>
      <xdr:col>85</xdr:col>
      <xdr:colOff>177800</xdr:colOff>
      <xdr:row>36</xdr:row>
      <xdr:rowOff>130810</xdr:rowOff>
    </xdr:to>
    <xdr:sp macro="" textlink="">
      <xdr:nvSpPr>
        <xdr:cNvPr id="425" name="フローチャート: 判断 424">
          <a:extLst>
            <a:ext uri="{FF2B5EF4-FFF2-40B4-BE49-F238E27FC236}">
              <a16:creationId xmlns:a16="http://schemas.microsoft.com/office/drawing/2014/main" id="{C5A49CF2-CC18-4C2F-B183-257B88E0E573}"/>
            </a:ext>
          </a:extLst>
        </xdr:cNvPr>
        <xdr:cNvSpPr/>
      </xdr:nvSpPr>
      <xdr:spPr>
        <a:xfrm>
          <a:off x="16268700" y="6201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33020</xdr:rowOff>
    </xdr:from>
    <xdr:to>
      <xdr:col>81</xdr:col>
      <xdr:colOff>101600</xdr:colOff>
      <xdr:row>36</xdr:row>
      <xdr:rowOff>134620</xdr:rowOff>
    </xdr:to>
    <xdr:sp macro="" textlink="">
      <xdr:nvSpPr>
        <xdr:cNvPr id="426" name="フローチャート: 判断 425">
          <a:extLst>
            <a:ext uri="{FF2B5EF4-FFF2-40B4-BE49-F238E27FC236}">
              <a16:creationId xmlns:a16="http://schemas.microsoft.com/office/drawing/2014/main" id="{D5F1D344-B260-4688-9C39-4F1F4BE33A7B}"/>
            </a:ext>
          </a:extLst>
        </xdr:cNvPr>
        <xdr:cNvSpPr/>
      </xdr:nvSpPr>
      <xdr:spPr>
        <a:xfrm>
          <a:off x="15430500" y="620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35</xdr:row>
      <xdr:rowOff>120650</xdr:rowOff>
    </xdr:from>
    <xdr:to>
      <xdr:col>76</xdr:col>
      <xdr:colOff>165100</xdr:colOff>
      <xdr:row>36</xdr:row>
      <xdr:rowOff>50800</xdr:rowOff>
    </xdr:to>
    <xdr:sp macro="" textlink="">
      <xdr:nvSpPr>
        <xdr:cNvPr id="427" name="フローチャート: 判断 426">
          <a:extLst>
            <a:ext uri="{FF2B5EF4-FFF2-40B4-BE49-F238E27FC236}">
              <a16:creationId xmlns:a16="http://schemas.microsoft.com/office/drawing/2014/main" id="{980C5AEF-7CC8-4E2C-B326-7E4AC90F66F4}"/>
            </a:ext>
          </a:extLst>
        </xdr:cNvPr>
        <xdr:cNvSpPr/>
      </xdr:nvSpPr>
      <xdr:spPr>
        <a:xfrm>
          <a:off x="14541500" y="612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35</xdr:row>
      <xdr:rowOff>25400</xdr:rowOff>
    </xdr:from>
    <xdr:to>
      <xdr:col>72</xdr:col>
      <xdr:colOff>38100</xdr:colOff>
      <xdr:row>35</xdr:row>
      <xdr:rowOff>127000</xdr:rowOff>
    </xdr:to>
    <xdr:sp macro="" textlink="">
      <xdr:nvSpPr>
        <xdr:cNvPr id="428" name="フローチャート: 判断 427">
          <a:extLst>
            <a:ext uri="{FF2B5EF4-FFF2-40B4-BE49-F238E27FC236}">
              <a16:creationId xmlns:a16="http://schemas.microsoft.com/office/drawing/2014/main" id="{A7F5FCD7-9575-4DF8-BACF-E654A76EFDA0}"/>
            </a:ext>
          </a:extLst>
        </xdr:cNvPr>
        <xdr:cNvSpPr/>
      </xdr:nvSpPr>
      <xdr:spPr>
        <a:xfrm>
          <a:off x="13652500" y="602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34</xdr:row>
      <xdr:rowOff>113030</xdr:rowOff>
    </xdr:from>
    <xdr:to>
      <xdr:col>67</xdr:col>
      <xdr:colOff>101600</xdr:colOff>
      <xdr:row>35</xdr:row>
      <xdr:rowOff>43180</xdr:rowOff>
    </xdr:to>
    <xdr:sp macro="" textlink="">
      <xdr:nvSpPr>
        <xdr:cNvPr id="429" name="フローチャート: 判断 428">
          <a:extLst>
            <a:ext uri="{FF2B5EF4-FFF2-40B4-BE49-F238E27FC236}">
              <a16:creationId xmlns:a16="http://schemas.microsoft.com/office/drawing/2014/main" id="{DEDA9A25-D3D8-4569-A1A7-FEB440B2BBB5}"/>
            </a:ext>
          </a:extLst>
        </xdr:cNvPr>
        <xdr:cNvSpPr/>
      </xdr:nvSpPr>
      <xdr:spPr>
        <a:xfrm>
          <a:off x="12763500" y="5942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E5549400-2F68-4F1D-AFAC-8927DDD92CCF}"/>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46F98964-FBCA-425B-88FB-CC5668E1CB8A}"/>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D170C5E0-9B58-4F9F-B288-F5705483C8B2}"/>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F02EF6FF-54A3-48D5-AB97-F11628199DC2}"/>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810452E0-F8F5-402E-A16E-6F751AA029E8}"/>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55880</xdr:rowOff>
    </xdr:from>
    <xdr:to>
      <xdr:col>85</xdr:col>
      <xdr:colOff>177800</xdr:colOff>
      <xdr:row>37</xdr:row>
      <xdr:rowOff>157480</xdr:rowOff>
    </xdr:to>
    <xdr:sp macro="" textlink="">
      <xdr:nvSpPr>
        <xdr:cNvPr id="435" name="楕円 434">
          <a:extLst>
            <a:ext uri="{FF2B5EF4-FFF2-40B4-BE49-F238E27FC236}">
              <a16:creationId xmlns:a16="http://schemas.microsoft.com/office/drawing/2014/main" id="{363E3876-E78F-4F81-A71B-F69650EF528F}"/>
            </a:ext>
          </a:extLst>
        </xdr:cNvPr>
        <xdr:cNvSpPr/>
      </xdr:nvSpPr>
      <xdr:spPr>
        <a:xfrm>
          <a:off x="16268700" y="639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34307</xdr:rowOff>
    </xdr:from>
    <xdr:ext cx="405111" cy="259045"/>
    <xdr:sp macro="" textlink="">
      <xdr:nvSpPr>
        <xdr:cNvPr id="436" name="【一般廃棄物処理施設】&#10;有形固定資産減価償却率該当値テキスト">
          <a:extLst>
            <a:ext uri="{FF2B5EF4-FFF2-40B4-BE49-F238E27FC236}">
              <a16:creationId xmlns:a16="http://schemas.microsoft.com/office/drawing/2014/main" id="{E9989580-3D7E-4D30-9F1C-69BD85D9A4D8}"/>
            </a:ext>
          </a:extLst>
        </xdr:cNvPr>
        <xdr:cNvSpPr txBox="1"/>
      </xdr:nvSpPr>
      <xdr:spPr>
        <a:xfrm>
          <a:off x="16357600" y="6377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101600</xdr:rowOff>
    </xdr:from>
    <xdr:to>
      <xdr:col>81</xdr:col>
      <xdr:colOff>101600</xdr:colOff>
      <xdr:row>37</xdr:row>
      <xdr:rowOff>31750</xdr:rowOff>
    </xdr:to>
    <xdr:sp macro="" textlink="">
      <xdr:nvSpPr>
        <xdr:cNvPr id="437" name="楕円 436">
          <a:extLst>
            <a:ext uri="{FF2B5EF4-FFF2-40B4-BE49-F238E27FC236}">
              <a16:creationId xmlns:a16="http://schemas.microsoft.com/office/drawing/2014/main" id="{7CE3C462-4BC5-4129-833E-E1E59BF8CB5E}"/>
            </a:ext>
          </a:extLst>
        </xdr:cNvPr>
        <xdr:cNvSpPr/>
      </xdr:nvSpPr>
      <xdr:spPr>
        <a:xfrm>
          <a:off x="15430500" y="627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152400</xdr:rowOff>
    </xdr:from>
    <xdr:to>
      <xdr:col>85</xdr:col>
      <xdr:colOff>127000</xdr:colOff>
      <xdr:row>37</xdr:row>
      <xdr:rowOff>106680</xdr:rowOff>
    </xdr:to>
    <xdr:cxnSp macro="">
      <xdr:nvCxnSpPr>
        <xdr:cNvPr id="438" name="直線コネクタ 437">
          <a:extLst>
            <a:ext uri="{FF2B5EF4-FFF2-40B4-BE49-F238E27FC236}">
              <a16:creationId xmlns:a16="http://schemas.microsoft.com/office/drawing/2014/main" id="{7F7A8F79-2963-4721-8A16-B38335B18076}"/>
            </a:ext>
          </a:extLst>
        </xdr:cNvPr>
        <xdr:cNvCxnSpPr/>
      </xdr:nvCxnSpPr>
      <xdr:spPr>
        <a:xfrm>
          <a:off x="15481300" y="6324600"/>
          <a:ext cx="8382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147320</xdr:rowOff>
    </xdr:from>
    <xdr:to>
      <xdr:col>76</xdr:col>
      <xdr:colOff>165100</xdr:colOff>
      <xdr:row>36</xdr:row>
      <xdr:rowOff>77470</xdr:rowOff>
    </xdr:to>
    <xdr:sp macro="" textlink="">
      <xdr:nvSpPr>
        <xdr:cNvPr id="439" name="楕円 438">
          <a:extLst>
            <a:ext uri="{FF2B5EF4-FFF2-40B4-BE49-F238E27FC236}">
              <a16:creationId xmlns:a16="http://schemas.microsoft.com/office/drawing/2014/main" id="{E033BEA4-127F-4336-A0C6-CBA074B02F0D}"/>
            </a:ext>
          </a:extLst>
        </xdr:cNvPr>
        <xdr:cNvSpPr/>
      </xdr:nvSpPr>
      <xdr:spPr>
        <a:xfrm>
          <a:off x="14541500" y="6148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26670</xdr:rowOff>
    </xdr:from>
    <xdr:to>
      <xdr:col>81</xdr:col>
      <xdr:colOff>50800</xdr:colOff>
      <xdr:row>36</xdr:row>
      <xdr:rowOff>152400</xdr:rowOff>
    </xdr:to>
    <xdr:cxnSp macro="">
      <xdr:nvCxnSpPr>
        <xdr:cNvPr id="440" name="直線コネクタ 439">
          <a:extLst>
            <a:ext uri="{FF2B5EF4-FFF2-40B4-BE49-F238E27FC236}">
              <a16:creationId xmlns:a16="http://schemas.microsoft.com/office/drawing/2014/main" id="{A27A4920-63DD-4566-9839-1932A199E19B}"/>
            </a:ext>
          </a:extLst>
        </xdr:cNvPr>
        <xdr:cNvCxnSpPr/>
      </xdr:nvCxnSpPr>
      <xdr:spPr>
        <a:xfrm>
          <a:off x="14592300" y="6198870"/>
          <a:ext cx="8890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21590</xdr:rowOff>
    </xdr:from>
    <xdr:to>
      <xdr:col>72</xdr:col>
      <xdr:colOff>38100</xdr:colOff>
      <xdr:row>35</xdr:row>
      <xdr:rowOff>123190</xdr:rowOff>
    </xdr:to>
    <xdr:sp macro="" textlink="">
      <xdr:nvSpPr>
        <xdr:cNvPr id="441" name="楕円 440">
          <a:extLst>
            <a:ext uri="{FF2B5EF4-FFF2-40B4-BE49-F238E27FC236}">
              <a16:creationId xmlns:a16="http://schemas.microsoft.com/office/drawing/2014/main" id="{38DB9D63-7C34-4294-BB6D-F0B836BBA48F}"/>
            </a:ext>
          </a:extLst>
        </xdr:cNvPr>
        <xdr:cNvSpPr/>
      </xdr:nvSpPr>
      <xdr:spPr>
        <a:xfrm>
          <a:off x="13652500" y="6022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72390</xdr:rowOff>
    </xdr:from>
    <xdr:to>
      <xdr:col>76</xdr:col>
      <xdr:colOff>114300</xdr:colOff>
      <xdr:row>36</xdr:row>
      <xdr:rowOff>26670</xdr:rowOff>
    </xdr:to>
    <xdr:cxnSp macro="">
      <xdr:nvCxnSpPr>
        <xdr:cNvPr id="442" name="直線コネクタ 441">
          <a:extLst>
            <a:ext uri="{FF2B5EF4-FFF2-40B4-BE49-F238E27FC236}">
              <a16:creationId xmlns:a16="http://schemas.microsoft.com/office/drawing/2014/main" id="{92A5938B-2FB5-4B4B-9416-22D4D29C1749}"/>
            </a:ext>
          </a:extLst>
        </xdr:cNvPr>
        <xdr:cNvCxnSpPr/>
      </xdr:nvCxnSpPr>
      <xdr:spPr>
        <a:xfrm>
          <a:off x="13703300" y="6073140"/>
          <a:ext cx="8890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67310</xdr:rowOff>
    </xdr:from>
    <xdr:to>
      <xdr:col>67</xdr:col>
      <xdr:colOff>101600</xdr:colOff>
      <xdr:row>34</xdr:row>
      <xdr:rowOff>168910</xdr:rowOff>
    </xdr:to>
    <xdr:sp macro="" textlink="">
      <xdr:nvSpPr>
        <xdr:cNvPr id="443" name="楕円 442">
          <a:extLst>
            <a:ext uri="{FF2B5EF4-FFF2-40B4-BE49-F238E27FC236}">
              <a16:creationId xmlns:a16="http://schemas.microsoft.com/office/drawing/2014/main" id="{FD86C842-0A9E-4CAA-9A1C-219B9D7B5093}"/>
            </a:ext>
          </a:extLst>
        </xdr:cNvPr>
        <xdr:cNvSpPr/>
      </xdr:nvSpPr>
      <xdr:spPr>
        <a:xfrm>
          <a:off x="12763500" y="5896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118110</xdr:rowOff>
    </xdr:from>
    <xdr:to>
      <xdr:col>71</xdr:col>
      <xdr:colOff>177800</xdr:colOff>
      <xdr:row>35</xdr:row>
      <xdr:rowOff>72390</xdr:rowOff>
    </xdr:to>
    <xdr:cxnSp macro="">
      <xdr:nvCxnSpPr>
        <xdr:cNvPr id="444" name="直線コネクタ 443">
          <a:extLst>
            <a:ext uri="{FF2B5EF4-FFF2-40B4-BE49-F238E27FC236}">
              <a16:creationId xmlns:a16="http://schemas.microsoft.com/office/drawing/2014/main" id="{3662B357-79B9-44D1-A3B6-898919841B9F}"/>
            </a:ext>
          </a:extLst>
        </xdr:cNvPr>
        <xdr:cNvCxnSpPr/>
      </xdr:nvCxnSpPr>
      <xdr:spPr>
        <a:xfrm>
          <a:off x="12814300" y="5947410"/>
          <a:ext cx="8890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34</xdr:row>
      <xdr:rowOff>151147</xdr:rowOff>
    </xdr:from>
    <xdr:ext cx="405111" cy="259045"/>
    <xdr:sp macro="" textlink="">
      <xdr:nvSpPr>
        <xdr:cNvPr id="445" name="n_1aveValue【一般廃棄物処理施設】&#10;有形固定資産減価償却率">
          <a:extLst>
            <a:ext uri="{FF2B5EF4-FFF2-40B4-BE49-F238E27FC236}">
              <a16:creationId xmlns:a16="http://schemas.microsoft.com/office/drawing/2014/main" id="{2BB52CED-9A1B-4B30-B389-B7F8EA28B3B7}"/>
            </a:ext>
          </a:extLst>
        </xdr:cNvPr>
        <xdr:cNvSpPr txBox="1"/>
      </xdr:nvSpPr>
      <xdr:spPr>
        <a:xfrm>
          <a:off x="15266044" y="598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67327</xdr:rowOff>
    </xdr:from>
    <xdr:ext cx="405111" cy="259045"/>
    <xdr:sp macro="" textlink="">
      <xdr:nvSpPr>
        <xdr:cNvPr id="446" name="n_2aveValue【一般廃棄物処理施設】&#10;有形固定資産減価償却率">
          <a:extLst>
            <a:ext uri="{FF2B5EF4-FFF2-40B4-BE49-F238E27FC236}">
              <a16:creationId xmlns:a16="http://schemas.microsoft.com/office/drawing/2014/main" id="{B83E0319-1A36-4A55-9AEA-439E6CBBD403}"/>
            </a:ext>
          </a:extLst>
        </xdr:cNvPr>
        <xdr:cNvSpPr txBox="1"/>
      </xdr:nvSpPr>
      <xdr:spPr>
        <a:xfrm>
          <a:off x="14389744" y="589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118127</xdr:rowOff>
    </xdr:from>
    <xdr:ext cx="405111" cy="259045"/>
    <xdr:sp macro="" textlink="">
      <xdr:nvSpPr>
        <xdr:cNvPr id="447" name="n_3aveValue【一般廃棄物処理施設】&#10;有形固定資産減価償却率">
          <a:extLst>
            <a:ext uri="{FF2B5EF4-FFF2-40B4-BE49-F238E27FC236}">
              <a16:creationId xmlns:a16="http://schemas.microsoft.com/office/drawing/2014/main" id="{9D6E1592-72AD-417F-9801-61F66C434CB6}"/>
            </a:ext>
          </a:extLst>
        </xdr:cNvPr>
        <xdr:cNvSpPr txBox="1"/>
      </xdr:nvSpPr>
      <xdr:spPr>
        <a:xfrm>
          <a:off x="13500744" y="6118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34307</xdr:rowOff>
    </xdr:from>
    <xdr:ext cx="405111" cy="259045"/>
    <xdr:sp macro="" textlink="">
      <xdr:nvSpPr>
        <xdr:cNvPr id="448" name="n_4aveValue【一般廃棄物処理施設】&#10;有形固定資産減価償却率">
          <a:extLst>
            <a:ext uri="{FF2B5EF4-FFF2-40B4-BE49-F238E27FC236}">
              <a16:creationId xmlns:a16="http://schemas.microsoft.com/office/drawing/2014/main" id="{4ADD7570-7AEC-40CA-86F5-7B51069E734F}"/>
            </a:ext>
          </a:extLst>
        </xdr:cNvPr>
        <xdr:cNvSpPr txBox="1"/>
      </xdr:nvSpPr>
      <xdr:spPr>
        <a:xfrm>
          <a:off x="12611744" y="6035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22877</xdr:rowOff>
    </xdr:from>
    <xdr:ext cx="405111" cy="259045"/>
    <xdr:sp macro="" textlink="">
      <xdr:nvSpPr>
        <xdr:cNvPr id="449" name="n_1mainValue【一般廃棄物処理施設】&#10;有形固定資産減価償却率">
          <a:extLst>
            <a:ext uri="{FF2B5EF4-FFF2-40B4-BE49-F238E27FC236}">
              <a16:creationId xmlns:a16="http://schemas.microsoft.com/office/drawing/2014/main" id="{2FEA442C-5511-40D5-9163-26F3A92FD669}"/>
            </a:ext>
          </a:extLst>
        </xdr:cNvPr>
        <xdr:cNvSpPr txBox="1"/>
      </xdr:nvSpPr>
      <xdr:spPr>
        <a:xfrm>
          <a:off x="15266044" y="6366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68597</xdr:rowOff>
    </xdr:from>
    <xdr:ext cx="405111" cy="259045"/>
    <xdr:sp macro="" textlink="">
      <xdr:nvSpPr>
        <xdr:cNvPr id="450" name="n_2mainValue【一般廃棄物処理施設】&#10;有形固定資産減価償却率">
          <a:extLst>
            <a:ext uri="{FF2B5EF4-FFF2-40B4-BE49-F238E27FC236}">
              <a16:creationId xmlns:a16="http://schemas.microsoft.com/office/drawing/2014/main" id="{F4F33421-CB56-44FC-8F76-37C38F2DD8FA}"/>
            </a:ext>
          </a:extLst>
        </xdr:cNvPr>
        <xdr:cNvSpPr txBox="1"/>
      </xdr:nvSpPr>
      <xdr:spPr>
        <a:xfrm>
          <a:off x="14389744" y="6240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139717</xdr:rowOff>
    </xdr:from>
    <xdr:ext cx="405111" cy="259045"/>
    <xdr:sp macro="" textlink="">
      <xdr:nvSpPr>
        <xdr:cNvPr id="451" name="n_3mainValue【一般廃棄物処理施設】&#10;有形固定資産減価償却率">
          <a:extLst>
            <a:ext uri="{FF2B5EF4-FFF2-40B4-BE49-F238E27FC236}">
              <a16:creationId xmlns:a16="http://schemas.microsoft.com/office/drawing/2014/main" id="{C62D9AD0-7B59-4563-8186-5BD7B6E9A46A}"/>
            </a:ext>
          </a:extLst>
        </xdr:cNvPr>
        <xdr:cNvSpPr txBox="1"/>
      </xdr:nvSpPr>
      <xdr:spPr>
        <a:xfrm>
          <a:off x="13500744" y="5797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13987</xdr:rowOff>
    </xdr:from>
    <xdr:ext cx="405111" cy="259045"/>
    <xdr:sp macro="" textlink="">
      <xdr:nvSpPr>
        <xdr:cNvPr id="452" name="n_4mainValue【一般廃棄物処理施設】&#10;有形固定資産減価償却率">
          <a:extLst>
            <a:ext uri="{FF2B5EF4-FFF2-40B4-BE49-F238E27FC236}">
              <a16:creationId xmlns:a16="http://schemas.microsoft.com/office/drawing/2014/main" id="{9ED63FC1-B611-4C41-90E3-E6EDDE7087B5}"/>
            </a:ext>
          </a:extLst>
        </xdr:cNvPr>
        <xdr:cNvSpPr txBox="1"/>
      </xdr:nvSpPr>
      <xdr:spPr>
        <a:xfrm>
          <a:off x="12611744" y="5671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45D5D30F-43FA-490D-82ED-F781D792B1DD}"/>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F620E02C-9EB1-462C-BDF4-8CAFB9D610D6}"/>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BBAB363E-06EE-405A-8066-1341C3300291}"/>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35E59612-5B80-4684-87C3-5ED05525D1FE}"/>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D62C9FC1-B62E-41B3-BA8A-9A275BE3C1AF}"/>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86F84100-B2A8-43A4-9B96-E4E42F73F9B1}"/>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3B8556AE-C0CC-46BC-BE02-DDCBE8F81E1A}"/>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D0E2B898-F951-4EA6-B79B-5613BAC882ED}"/>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B59C1A87-D3DC-4E61-8BF0-589F1E0C6C52}"/>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A14CC649-CF4C-49D5-9F5E-E91310CD0E18}"/>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3" name="直線コネクタ 462">
          <a:extLst>
            <a:ext uri="{FF2B5EF4-FFF2-40B4-BE49-F238E27FC236}">
              <a16:creationId xmlns:a16="http://schemas.microsoft.com/office/drawing/2014/main" id="{810C9B64-3DEE-4C36-A248-ACA7E9986833}"/>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64" name="テキスト ボックス 463">
          <a:extLst>
            <a:ext uri="{FF2B5EF4-FFF2-40B4-BE49-F238E27FC236}">
              <a16:creationId xmlns:a16="http://schemas.microsoft.com/office/drawing/2014/main" id="{C99D3576-C107-47A2-A5C9-DC9C231CEE68}"/>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5" name="直線コネクタ 464">
          <a:extLst>
            <a:ext uri="{FF2B5EF4-FFF2-40B4-BE49-F238E27FC236}">
              <a16:creationId xmlns:a16="http://schemas.microsoft.com/office/drawing/2014/main" id="{597E8C1D-ACC4-47AA-9746-CFABDFE54928}"/>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66" name="テキスト ボックス 465">
          <a:extLst>
            <a:ext uri="{FF2B5EF4-FFF2-40B4-BE49-F238E27FC236}">
              <a16:creationId xmlns:a16="http://schemas.microsoft.com/office/drawing/2014/main" id="{1E2AEA63-BB4D-49DD-B091-17796E24CD53}"/>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7" name="直線コネクタ 466">
          <a:extLst>
            <a:ext uri="{FF2B5EF4-FFF2-40B4-BE49-F238E27FC236}">
              <a16:creationId xmlns:a16="http://schemas.microsoft.com/office/drawing/2014/main" id="{736241CC-CA83-41B8-8626-B6D278EDA647}"/>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68" name="テキスト ボックス 467">
          <a:extLst>
            <a:ext uri="{FF2B5EF4-FFF2-40B4-BE49-F238E27FC236}">
              <a16:creationId xmlns:a16="http://schemas.microsoft.com/office/drawing/2014/main" id="{C847F257-E8C3-436D-8D34-3E573F73A00A}"/>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9" name="直線コネクタ 468">
          <a:extLst>
            <a:ext uri="{FF2B5EF4-FFF2-40B4-BE49-F238E27FC236}">
              <a16:creationId xmlns:a16="http://schemas.microsoft.com/office/drawing/2014/main" id="{D0038742-993A-49DB-B102-9D05B0EFAAD6}"/>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70" name="テキスト ボックス 469">
          <a:extLst>
            <a:ext uri="{FF2B5EF4-FFF2-40B4-BE49-F238E27FC236}">
              <a16:creationId xmlns:a16="http://schemas.microsoft.com/office/drawing/2014/main" id="{73DA13B0-E2D0-421C-B5BA-8F978BFBACFE}"/>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1" name="直線コネクタ 470">
          <a:extLst>
            <a:ext uri="{FF2B5EF4-FFF2-40B4-BE49-F238E27FC236}">
              <a16:creationId xmlns:a16="http://schemas.microsoft.com/office/drawing/2014/main" id="{DD8BF1F9-A78B-4049-B184-234AC5F6D2DF}"/>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72" name="テキスト ボックス 471">
          <a:extLst>
            <a:ext uri="{FF2B5EF4-FFF2-40B4-BE49-F238E27FC236}">
              <a16:creationId xmlns:a16="http://schemas.microsoft.com/office/drawing/2014/main" id="{94083F59-D234-4103-B880-60FD9A453800}"/>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a:extLst>
            <a:ext uri="{FF2B5EF4-FFF2-40B4-BE49-F238E27FC236}">
              <a16:creationId xmlns:a16="http://schemas.microsoft.com/office/drawing/2014/main" id="{34FB9D1F-FCD4-42DE-B0A6-E4A26D2DE7AE}"/>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4" name="テキスト ボックス 473">
          <a:extLst>
            <a:ext uri="{FF2B5EF4-FFF2-40B4-BE49-F238E27FC236}">
              <a16:creationId xmlns:a16="http://schemas.microsoft.com/office/drawing/2014/main" id="{CB6CC855-8A2E-4BF3-87F3-3D642F2B5FA6}"/>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一般廃棄物処理施設】&#10;一人当たり有形固定資産（償却資産）額グラフ枠">
          <a:extLst>
            <a:ext uri="{FF2B5EF4-FFF2-40B4-BE49-F238E27FC236}">
              <a16:creationId xmlns:a16="http://schemas.microsoft.com/office/drawing/2014/main" id="{BEEC6FC7-4ED2-4B00-AFBE-C1790B38FB27}"/>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96614</xdr:rowOff>
    </xdr:from>
    <xdr:to>
      <xdr:col>116</xdr:col>
      <xdr:colOff>62864</xdr:colOff>
      <xdr:row>42</xdr:row>
      <xdr:rowOff>15149</xdr:rowOff>
    </xdr:to>
    <xdr:cxnSp macro="">
      <xdr:nvCxnSpPr>
        <xdr:cNvPr id="476" name="直線コネクタ 475">
          <a:extLst>
            <a:ext uri="{FF2B5EF4-FFF2-40B4-BE49-F238E27FC236}">
              <a16:creationId xmlns:a16="http://schemas.microsoft.com/office/drawing/2014/main" id="{1058D7D4-97A0-441F-96BB-3D4270B9BA98}"/>
            </a:ext>
          </a:extLst>
        </xdr:cNvPr>
        <xdr:cNvCxnSpPr/>
      </xdr:nvCxnSpPr>
      <xdr:spPr>
        <a:xfrm flipV="1">
          <a:off x="22160864" y="5754464"/>
          <a:ext cx="0" cy="1461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18976</xdr:rowOff>
    </xdr:from>
    <xdr:ext cx="469744" cy="259045"/>
    <xdr:sp macro="" textlink="">
      <xdr:nvSpPr>
        <xdr:cNvPr id="477" name="【一般廃棄物処理施設】&#10;一人当たり有形固定資産（償却資産）額最小値テキスト">
          <a:extLst>
            <a:ext uri="{FF2B5EF4-FFF2-40B4-BE49-F238E27FC236}">
              <a16:creationId xmlns:a16="http://schemas.microsoft.com/office/drawing/2014/main" id="{E734A9A1-D92A-4D6C-85C1-A5EFA884734B}"/>
            </a:ext>
          </a:extLst>
        </xdr:cNvPr>
        <xdr:cNvSpPr txBox="1"/>
      </xdr:nvSpPr>
      <xdr:spPr>
        <a:xfrm>
          <a:off x="22199600" y="7219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15149</xdr:rowOff>
    </xdr:from>
    <xdr:to>
      <xdr:col>116</xdr:col>
      <xdr:colOff>152400</xdr:colOff>
      <xdr:row>42</xdr:row>
      <xdr:rowOff>15149</xdr:rowOff>
    </xdr:to>
    <xdr:cxnSp macro="">
      <xdr:nvCxnSpPr>
        <xdr:cNvPr id="478" name="直線コネクタ 477">
          <a:extLst>
            <a:ext uri="{FF2B5EF4-FFF2-40B4-BE49-F238E27FC236}">
              <a16:creationId xmlns:a16="http://schemas.microsoft.com/office/drawing/2014/main" id="{A44CD11D-348E-4BAF-9D30-0BC87551C930}"/>
            </a:ext>
          </a:extLst>
        </xdr:cNvPr>
        <xdr:cNvCxnSpPr/>
      </xdr:nvCxnSpPr>
      <xdr:spPr>
        <a:xfrm>
          <a:off x="22072600" y="7216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43291</xdr:rowOff>
    </xdr:from>
    <xdr:ext cx="599010" cy="259045"/>
    <xdr:sp macro="" textlink="">
      <xdr:nvSpPr>
        <xdr:cNvPr id="479" name="【一般廃棄物処理施設】&#10;一人当たり有形固定資産（償却資産）額最大値テキスト">
          <a:extLst>
            <a:ext uri="{FF2B5EF4-FFF2-40B4-BE49-F238E27FC236}">
              <a16:creationId xmlns:a16="http://schemas.microsoft.com/office/drawing/2014/main" id="{0AD9315A-5F66-45C0-BD75-1B63A44CC7AF}"/>
            </a:ext>
          </a:extLst>
        </xdr:cNvPr>
        <xdr:cNvSpPr txBox="1"/>
      </xdr:nvSpPr>
      <xdr:spPr>
        <a:xfrm>
          <a:off x="22199600" y="5529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96614</xdr:rowOff>
    </xdr:from>
    <xdr:to>
      <xdr:col>116</xdr:col>
      <xdr:colOff>152400</xdr:colOff>
      <xdr:row>33</xdr:row>
      <xdr:rowOff>96614</xdr:rowOff>
    </xdr:to>
    <xdr:cxnSp macro="">
      <xdr:nvCxnSpPr>
        <xdr:cNvPr id="480" name="直線コネクタ 479">
          <a:extLst>
            <a:ext uri="{FF2B5EF4-FFF2-40B4-BE49-F238E27FC236}">
              <a16:creationId xmlns:a16="http://schemas.microsoft.com/office/drawing/2014/main" id="{31427C94-AD1D-44FC-8F8D-DF7CB18F852A}"/>
            </a:ext>
          </a:extLst>
        </xdr:cNvPr>
        <xdr:cNvCxnSpPr/>
      </xdr:nvCxnSpPr>
      <xdr:spPr>
        <a:xfrm>
          <a:off x="22072600" y="5754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36763</xdr:rowOff>
    </xdr:from>
    <xdr:ext cx="599010" cy="259045"/>
    <xdr:sp macro="" textlink="">
      <xdr:nvSpPr>
        <xdr:cNvPr id="481" name="【一般廃棄物処理施設】&#10;一人当たり有形固定資産（償却資産）額平均値テキスト">
          <a:extLst>
            <a:ext uri="{FF2B5EF4-FFF2-40B4-BE49-F238E27FC236}">
              <a16:creationId xmlns:a16="http://schemas.microsoft.com/office/drawing/2014/main" id="{628FDD8E-40DD-443E-888A-03550A48C1BE}"/>
            </a:ext>
          </a:extLst>
        </xdr:cNvPr>
        <xdr:cNvSpPr txBox="1"/>
      </xdr:nvSpPr>
      <xdr:spPr>
        <a:xfrm>
          <a:off x="22199600" y="65518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13886</xdr:rowOff>
    </xdr:from>
    <xdr:to>
      <xdr:col>116</xdr:col>
      <xdr:colOff>114300</xdr:colOff>
      <xdr:row>39</xdr:row>
      <xdr:rowOff>115486</xdr:rowOff>
    </xdr:to>
    <xdr:sp macro="" textlink="">
      <xdr:nvSpPr>
        <xdr:cNvPr id="482" name="フローチャート: 判断 481">
          <a:extLst>
            <a:ext uri="{FF2B5EF4-FFF2-40B4-BE49-F238E27FC236}">
              <a16:creationId xmlns:a16="http://schemas.microsoft.com/office/drawing/2014/main" id="{03DDB5C7-B5AE-4A85-A2E8-A6ABD4F26234}"/>
            </a:ext>
          </a:extLst>
        </xdr:cNvPr>
        <xdr:cNvSpPr/>
      </xdr:nvSpPr>
      <xdr:spPr>
        <a:xfrm>
          <a:off x="22110700" y="6700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85865</xdr:rowOff>
    </xdr:from>
    <xdr:to>
      <xdr:col>112</xdr:col>
      <xdr:colOff>38100</xdr:colOff>
      <xdr:row>40</xdr:row>
      <xdr:rowOff>16015</xdr:rowOff>
    </xdr:to>
    <xdr:sp macro="" textlink="">
      <xdr:nvSpPr>
        <xdr:cNvPr id="483" name="フローチャート: 判断 482">
          <a:extLst>
            <a:ext uri="{FF2B5EF4-FFF2-40B4-BE49-F238E27FC236}">
              <a16:creationId xmlns:a16="http://schemas.microsoft.com/office/drawing/2014/main" id="{894E9D60-D5E4-4625-919B-345CF798FACA}"/>
            </a:ext>
          </a:extLst>
        </xdr:cNvPr>
        <xdr:cNvSpPr/>
      </xdr:nvSpPr>
      <xdr:spPr>
        <a:xfrm>
          <a:off x="21272500" y="6772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101040</xdr:rowOff>
    </xdr:from>
    <xdr:to>
      <xdr:col>107</xdr:col>
      <xdr:colOff>101600</xdr:colOff>
      <xdr:row>40</xdr:row>
      <xdr:rowOff>31190</xdr:rowOff>
    </xdr:to>
    <xdr:sp macro="" textlink="">
      <xdr:nvSpPr>
        <xdr:cNvPr id="484" name="フローチャート: 判断 483">
          <a:extLst>
            <a:ext uri="{FF2B5EF4-FFF2-40B4-BE49-F238E27FC236}">
              <a16:creationId xmlns:a16="http://schemas.microsoft.com/office/drawing/2014/main" id="{30A999D7-8977-48DE-9DDD-C2D53578003E}"/>
            </a:ext>
          </a:extLst>
        </xdr:cNvPr>
        <xdr:cNvSpPr/>
      </xdr:nvSpPr>
      <xdr:spPr>
        <a:xfrm>
          <a:off x="20383500" y="678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111682</xdr:rowOff>
    </xdr:from>
    <xdr:to>
      <xdr:col>102</xdr:col>
      <xdr:colOff>165100</xdr:colOff>
      <xdr:row>40</xdr:row>
      <xdr:rowOff>41832</xdr:rowOff>
    </xdr:to>
    <xdr:sp macro="" textlink="">
      <xdr:nvSpPr>
        <xdr:cNvPr id="485" name="フローチャート: 判断 484">
          <a:extLst>
            <a:ext uri="{FF2B5EF4-FFF2-40B4-BE49-F238E27FC236}">
              <a16:creationId xmlns:a16="http://schemas.microsoft.com/office/drawing/2014/main" id="{679A8274-988F-4A0E-895A-442D8EF1EFF9}"/>
            </a:ext>
          </a:extLst>
        </xdr:cNvPr>
        <xdr:cNvSpPr/>
      </xdr:nvSpPr>
      <xdr:spPr>
        <a:xfrm>
          <a:off x="19494500" y="6798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101622</xdr:rowOff>
    </xdr:from>
    <xdr:to>
      <xdr:col>98</xdr:col>
      <xdr:colOff>38100</xdr:colOff>
      <xdr:row>40</xdr:row>
      <xdr:rowOff>31772</xdr:rowOff>
    </xdr:to>
    <xdr:sp macro="" textlink="">
      <xdr:nvSpPr>
        <xdr:cNvPr id="486" name="フローチャート: 判断 485">
          <a:extLst>
            <a:ext uri="{FF2B5EF4-FFF2-40B4-BE49-F238E27FC236}">
              <a16:creationId xmlns:a16="http://schemas.microsoft.com/office/drawing/2014/main" id="{3E890405-462E-4DFB-AAE1-574B3D0BCB85}"/>
            </a:ext>
          </a:extLst>
        </xdr:cNvPr>
        <xdr:cNvSpPr/>
      </xdr:nvSpPr>
      <xdr:spPr>
        <a:xfrm>
          <a:off x="18605500" y="678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BE8C0A62-8AEF-4E44-9A4C-FBE42F92FD2E}"/>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55E92C02-B977-4354-95E6-7AA43A604E81}"/>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F6E6186E-7694-4CB8-AE75-481EE95B3BC3}"/>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32180A99-94DF-4373-A111-C3919298243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592389BF-DF7C-4D11-86EF-3835AA03131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166751</xdr:rowOff>
    </xdr:from>
    <xdr:to>
      <xdr:col>116</xdr:col>
      <xdr:colOff>114300</xdr:colOff>
      <xdr:row>41</xdr:row>
      <xdr:rowOff>96901</xdr:rowOff>
    </xdr:to>
    <xdr:sp macro="" textlink="">
      <xdr:nvSpPr>
        <xdr:cNvPr id="492" name="楕円 491">
          <a:extLst>
            <a:ext uri="{FF2B5EF4-FFF2-40B4-BE49-F238E27FC236}">
              <a16:creationId xmlns:a16="http://schemas.microsoft.com/office/drawing/2014/main" id="{AB67DCA6-7652-4F6B-A252-62CC2F12A955}"/>
            </a:ext>
          </a:extLst>
        </xdr:cNvPr>
        <xdr:cNvSpPr/>
      </xdr:nvSpPr>
      <xdr:spPr>
        <a:xfrm>
          <a:off x="22110700" y="7024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145178</xdr:rowOff>
    </xdr:from>
    <xdr:ext cx="534377" cy="259045"/>
    <xdr:sp macro="" textlink="">
      <xdr:nvSpPr>
        <xdr:cNvPr id="493" name="【一般廃棄物処理施設】&#10;一人当たり有形固定資産（償却資産）額該当値テキスト">
          <a:extLst>
            <a:ext uri="{FF2B5EF4-FFF2-40B4-BE49-F238E27FC236}">
              <a16:creationId xmlns:a16="http://schemas.microsoft.com/office/drawing/2014/main" id="{53C059D7-9E30-4507-8095-4E75401DC0AF}"/>
            </a:ext>
          </a:extLst>
        </xdr:cNvPr>
        <xdr:cNvSpPr txBox="1"/>
      </xdr:nvSpPr>
      <xdr:spPr>
        <a:xfrm>
          <a:off x="22199600" y="7003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169681</xdr:rowOff>
    </xdr:from>
    <xdr:to>
      <xdr:col>112</xdr:col>
      <xdr:colOff>38100</xdr:colOff>
      <xdr:row>41</xdr:row>
      <xdr:rowOff>99831</xdr:rowOff>
    </xdr:to>
    <xdr:sp macro="" textlink="">
      <xdr:nvSpPr>
        <xdr:cNvPr id="494" name="楕円 493">
          <a:extLst>
            <a:ext uri="{FF2B5EF4-FFF2-40B4-BE49-F238E27FC236}">
              <a16:creationId xmlns:a16="http://schemas.microsoft.com/office/drawing/2014/main" id="{5E22AFBB-9BB9-42F2-9518-C95A2099ABBB}"/>
            </a:ext>
          </a:extLst>
        </xdr:cNvPr>
        <xdr:cNvSpPr/>
      </xdr:nvSpPr>
      <xdr:spPr>
        <a:xfrm>
          <a:off x="21272500" y="7027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46101</xdr:rowOff>
    </xdr:from>
    <xdr:to>
      <xdr:col>116</xdr:col>
      <xdr:colOff>63500</xdr:colOff>
      <xdr:row>41</xdr:row>
      <xdr:rowOff>49031</xdr:rowOff>
    </xdr:to>
    <xdr:cxnSp macro="">
      <xdr:nvCxnSpPr>
        <xdr:cNvPr id="495" name="直線コネクタ 494">
          <a:extLst>
            <a:ext uri="{FF2B5EF4-FFF2-40B4-BE49-F238E27FC236}">
              <a16:creationId xmlns:a16="http://schemas.microsoft.com/office/drawing/2014/main" id="{EB2CCC2D-8D20-4A05-A0A3-A41CA627197B}"/>
            </a:ext>
          </a:extLst>
        </xdr:cNvPr>
        <xdr:cNvCxnSpPr/>
      </xdr:nvCxnSpPr>
      <xdr:spPr>
        <a:xfrm flipV="1">
          <a:off x="21323300" y="7075551"/>
          <a:ext cx="838200" cy="2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1092</xdr:rowOff>
    </xdr:from>
    <xdr:to>
      <xdr:col>107</xdr:col>
      <xdr:colOff>101600</xdr:colOff>
      <xdr:row>41</xdr:row>
      <xdr:rowOff>102692</xdr:rowOff>
    </xdr:to>
    <xdr:sp macro="" textlink="">
      <xdr:nvSpPr>
        <xdr:cNvPr id="496" name="楕円 495">
          <a:extLst>
            <a:ext uri="{FF2B5EF4-FFF2-40B4-BE49-F238E27FC236}">
              <a16:creationId xmlns:a16="http://schemas.microsoft.com/office/drawing/2014/main" id="{968076EF-EBA4-4A37-9131-A24CE9967D9D}"/>
            </a:ext>
          </a:extLst>
        </xdr:cNvPr>
        <xdr:cNvSpPr/>
      </xdr:nvSpPr>
      <xdr:spPr>
        <a:xfrm>
          <a:off x="20383500" y="7030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49031</xdr:rowOff>
    </xdr:from>
    <xdr:to>
      <xdr:col>111</xdr:col>
      <xdr:colOff>177800</xdr:colOff>
      <xdr:row>41</xdr:row>
      <xdr:rowOff>51892</xdr:rowOff>
    </xdr:to>
    <xdr:cxnSp macro="">
      <xdr:nvCxnSpPr>
        <xdr:cNvPr id="497" name="直線コネクタ 496">
          <a:extLst>
            <a:ext uri="{FF2B5EF4-FFF2-40B4-BE49-F238E27FC236}">
              <a16:creationId xmlns:a16="http://schemas.microsoft.com/office/drawing/2014/main" id="{78EB2FD9-DADB-4FC1-9B52-3DC6FFA5EA24}"/>
            </a:ext>
          </a:extLst>
        </xdr:cNvPr>
        <xdr:cNvCxnSpPr/>
      </xdr:nvCxnSpPr>
      <xdr:spPr>
        <a:xfrm flipV="1">
          <a:off x="20434300" y="7078481"/>
          <a:ext cx="889000" cy="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4056</xdr:rowOff>
    </xdr:from>
    <xdr:to>
      <xdr:col>102</xdr:col>
      <xdr:colOff>165100</xdr:colOff>
      <xdr:row>41</xdr:row>
      <xdr:rowOff>105656</xdr:rowOff>
    </xdr:to>
    <xdr:sp macro="" textlink="">
      <xdr:nvSpPr>
        <xdr:cNvPr id="498" name="楕円 497">
          <a:extLst>
            <a:ext uri="{FF2B5EF4-FFF2-40B4-BE49-F238E27FC236}">
              <a16:creationId xmlns:a16="http://schemas.microsoft.com/office/drawing/2014/main" id="{EC984E7A-3319-4097-B642-75D64518B384}"/>
            </a:ext>
          </a:extLst>
        </xdr:cNvPr>
        <xdr:cNvSpPr/>
      </xdr:nvSpPr>
      <xdr:spPr>
        <a:xfrm>
          <a:off x="19494500" y="7033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51892</xdr:rowOff>
    </xdr:from>
    <xdr:to>
      <xdr:col>107</xdr:col>
      <xdr:colOff>50800</xdr:colOff>
      <xdr:row>41</xdr:row>
      <xdr:rowOff>54856</xdr:rowOff>
    </xdr:to>
    <xdr:cxnSp macro="">
      <xdr:nvCxnSpPr>
        <xdr:cNvPr id="499" name="直線コネクタ 498">
          <a:extLst>
            <a:ext uri="{FF2B5EF4-FFF2-40B4-BE49-F238E27FC236}">
              <a16:creationId xmlns:a16="http://schemas.microsoft.com/office/drawing/2014/main" id="{DB57CF7E-EDC9-43EC-A19F-0E4C41C56782}"/>
            </a:ext>
          </a:extLst>
        </xdr:cNvPr>
        <xdr:cNvCxnSpPr/>
      </xdr:nvCxnSpPr>
      <xdr:spPr>
        <a:xfrm flipV="1">
          <a:off x="19545300" y="7081342"/>
          <a:ext cx="889000" cy="2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7386</xdr:rowOff>
    </xdr:from>
    <xdr:to>
      <xdr:col>98</xdr:col>
      <xdr:colOff>38100</xdr:colOff>
      <xdr:row>41</xdr:row>
      <xdr:rowOff>108986</xdr:rowOff>
    </xdr:to>
    <xdr:sp macro="" textlink="">
      <xdr:nvSpPr>
        <xdr:cNvPr id="500" name="楕円 499">
          <a:extLst>
            <a:ext uri="{FF2B5EF4-FFF2-40B4-BE49-F238E27FC236}">
              <a16:creationId xmlns:a16="http://schemas.microsoft.com/office/drawing/2014/main" id="{C9472BA8-7F33-4E01-8089-B5D07B8B3488}"/>
            </a:ext>
          </a:extLst>
        </xdr:cNvPr>
        <xdr:cNvSpPr/>
      </xdr:nvSpPr>
      <xdr:spPr>
        <a:xfrm>
          <a:off x="18605500" y="7036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54856</xdr:rowOff>
    </xdr:from>
    <xdr:to>
      <xdr:col>102</xdr:col>
      <xdr:colOff>114300</xdr:colOff>
      <xdr:row>41</xdr:row>
      <xdr:rowOff>58186</xdr:rowOff>
    </xdr:to>
    <xdr:cxnSp macro="">
      <xdr:nvCxnSpPr>
        <xdr:cNvPr id="501" name="直線コネクタ 500">
          <a:extLst>
            <a:ext uri="{FF2B5EF4-FFF2-40B4-BE49-F238E27FC236}">
              <a16:creationId xmlns:a16="http://schemas.microsoft.com/office/drawing/2014/main" id="{4D93522F-EDAA-4061-B6D8-96E0E110651B}"/>
            </a:ext>
          </a:extLst>
        </xdr:cNvPr>
        <xdr:cNvCxnSpPr/>
      </xdr:nvCxnSpPr>
      <xdr:spPr>
        <a:xfrm flipV="1">
          <a:off x="18656300" y="7084306"/>
          <a:ext cx="889000" cy="3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32542</xdr:rowOff>
    </xdr:from>
    <xdr:ext cx="599010" cy="259045"/>
    <xdr:sp macro="" textlink="">
      <xdr:nvSpPr>
        <xdr:cNvPr id="502" name="n_1aveValue【一般廃棄物処理施設】&#10;一人当たり有形固定資産（償却資産）額">
          <a:extLst>
            <a:ext uri="{FF2B5EF4-FFF2-40B4-BE49-F238E27FC236}">
              <a16:creationId xmlns:a16="http://schemas.microsoft.com/office/drawing/2014/main" id="{B35100C8-4015-4249-9CFF-314F9668F379}"/>
            </a:ext>
          </a:extLst>
        </xdr:cNvPr>
        <xdr:cNvSpPr txBox="1"/>
      </xdr:nvSpPr>
      <xdr:spPr>
        <a:xfrm>
          <a:off x="21011095" y="6547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47717</xdr:rowOff>
    </xdr:from>
    <xdr:ext cx="599010" cy="259045"/>
    <xdr:sp macro="" textlink="">
      <xdr:nvSpPr>
        <xdr:cNvPr id="503" name="n_2aveValue【一般廃棄物処理施設】&#10;一人当たり有形固定資産（償却資産）額">
          <a:extLst>
            <a:ext uri="{FF2B5EF4-FFF2-40B4-BE49-F238E27FC236}">
              <a16:creationId xmlns:a16="http://schemas.microsoft.com/office/drawing/2014/main" id="{8FEDA5D4-ED82-479A-9915-F4DA35B08D3A}"/>
            </a:ext>
          </a:extLst>
        </xdr:cNvPr>
        <xdr:cNvSpPr txBox="1"/>
      </xdr:nvSpPr>
      <xdr:spPr>
        <a:xfrm>
          <a:off x="20134795" y="6562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58359</xdr:rowOff>
    </xdr:from>
    <xdr:ext cx="599010" cy="259045"/>
    <xdr:sp macro="" textlink="">
      <xdr:nvSpPr>
        <xdr:cNvPr id="504" name="n_3aveValue【一般廃棄物処理施設】&#10;一人当たり有形固定資産（償却資産）額">
          <a:extLst>
            <a:ext uri="{FF2B5EF4-FFF2-40B4-BE49-F238E27FC236}">
              <a16:creationId xmlns:a16="http://schemas.microsoft.com/office/drawing/2014/main" id="{B751E0E6-476C-42AE-AA48-07C9DDA4163F}"/>
            </a:ext>
          </a:extLst>
        </xdr:cNvPr>
        <xdr:cNvSpPr txBox="1"/>
      </xdr:nvSpPr>
      <xdr:spPr>
        <a:xfrm>
          <a:off x="19245795" y="6573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48299</xdr:rowOff>
    </xdr:from>
    <xdr:ext cx="599010" cy="259045"/>
    <xdr:sp macro="" textlink="">
      <xdr:nvSpPr>
        <xdr:cNvPr id="505" name="n_4aveValue【一般廃棄物処理施設】&#10;一人当たり有形固定資産（償却資産）額">
          <a:extLst>
            <a:ext uri="{FF2B5EF4-FFF2-40B4-BE49-F238E27FC236}">
              <a16:creationId xmlns:a16="http://schemas.microsoft.com/office/drawing/2014/main" id="{AD4711DA-B541-4A09-A4B4-2EC8D3E2C4C7}"/>
            </a:ext>
          </a:extLst>
        </xdr:cNvPr>
        <xdr:cNvSpPr txBox="1"/>
      </xdr:nvSpPr>
      <xdr:spPr>
        <a:xfrm>
          <a:off x="18356795" y="6563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90958</xdr:rowOff>
    </xdr:from>
    <xdr:ext cx="534377" cy="259045"/>
    <xdr:sp macro="" textlink="">
      <xdr:nvSpPr>
        <xdr:cNvPr id="506" name="n_1mainValue【一般廃棄物処理施設】&#10;一人当たり有形固定資産（償却資産）額">
          <a:extLst>
            <a:ext uri="{FF2B5EF4-FFF2-40B4-BE49-F238E27FC236}">
              <a16:creationId xmlns:a16="http://schemas.microsoft.com/office/drawing/2014/main" id="{57BE0ED4-888F-4413-8A69-54C63DD4B794}"/>
            </a:ext>
          </a:extLst>
        </xdr:cNvPr>
        <xdr:cNvSpPr txBox="1"/>
      </xdr:nvSpPr>
      <xdr:spPr>
        <a:xfrm>
          <a:off x="21043411" y="7120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93819</xdr:rowOff>
    </xdr:from>
    <xdr:ext cx="534377" cy="259045"/>
    <xdr:sp macro="" textlink="">
      <xdr:nvSpPr>
        <xdr:cNvPr id="507" name="n_2mainValue【一般廃棄物処理施設】&#10;一人当たり有形固定資産（償却資産）額">
          <a:extLst>
            <a:ext uri="{FF2B5EF4-FFF2-40B4-BE49-F238E27FC236}">
              <a16:creationId xmlns:a16="http://schemas.microsoft.com/office/drawing/2014/main" id="{DA8A4BBA-A932-4BE0-830F-B40AF66B120C}"/>
            </a:ext>
          </a:extLst>
        </xdr:cNvPr>
        <xdr:cNvSpPr txBox="1"/>
      </xdr:nvSpPr>
      <xdr:spPr>
        <a:xfrm>
          <a:off x="20167111" y="7123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96783</xdr:rowOff>
    </xdr:from>
    <xdr:ext cx="534377" cy="259045"/>
    <xdr:sp macro="" textlink="">
      <xdr:nvSpPr>
        <xdr:cNvPr id="508" name="n_3mainValue【一般廃棄物処理施設】&#10;一人当たり有形固定資産（償却資産）額">
          <a:extLst>
            <a:ext uri="{FF2B5EF4-FFF2-40B4-BE49-F238E27FC236}">
              <a16:creationId xmlns:a16="http://schemas.microsoft.com/office/drawing/2014/main" id="{70593C53-3D39-4CFC-B129-9BE0CFB7A574}"/>
            </a:ext>
          </a:extLst>
        </xdr:cNvPr>
        <xdr:cNvSpPr txBox="1"/>
      </xdr:nvSpPr>
      <xdr:spPr>
        <a:xfrm>
          <a:off x="19278111" y="7126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100113</xdr:rowOff>
    </xdr:from>
    <xdr:ext cx="534377" cy="259045"/>
    <xdr:sp macro="" textlink="">
      <xdr:nvSpPr>
        <xdr:cNvPr id="509" name="n_4mainValue【一般廃棄物処理施設】&#10;一人当たり有形固定資産（償却資産）額">
          <a:extLst>
            <a:ext uri="{FF2B5EF4-FFF2-40B4-BE49-F238E27FC236}">
              <a16:creationId xmlns:a16="http://schemas.microsoft.com/office/drawing/2014/main" id="{A5714114-BE7A-4D53-97AC-8E8CB807233D}"/>
            </a:ext>
          </a:extLst>
        </xdr:cNvPr>
        <xdr:cNvSpPr txBox="1"/>
      </xdr:nvSpPr>
      <xdr:spPr>
        <a:xfrm>
          <a:off x="18389111" y="7129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FFA89D29-D01D-427C-91A2-56E05C06364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4C8E45C8-1B12-47C4-B778-2FC82117D4E9}"/>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51B6531D-F6E7-40B4-9B88-250986EC5209}"/>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A4084132-9317-4F12-8214-2EF0F13A7925}"/>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9BF2CA76-2230-4CB5-AB4B-41BB1291FC26}"/>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A3A6D334-476D-4A7B-8876-B8207EC6BDCB}"/>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829596D3-30A1-4B82-8130-C21110177019}"/>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6ECFD2FB-DE2C-4A76-A65C-891FE4CE1E2A}"/>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a:extLst>
            <a:ext uri="{FF2B5EF4-FFF2-40B4-BE49-F238E27FC236}">
              <a16:creationId xmlns:a16="http://schemas.microsoft.com/office/drawing/2014/main" id="{59A58FEC-ADC1-47DE-988F-86CDF467E9CC}"/>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id="{A8F4112F-75F8-43EF-9A27-2C4CD70A3841}"/>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a:extLst>
            <a:ext uri="{FF2B5EF4-FFF2-40B4-BE49-F238E27FC236}">
              <a16:creationId xmlns:a16="http://schemas.microsoft.com/office/drawing/2014/main" id="{3E6B5D7C-3D2E-4818-A4F6-D5BF499DE5C1}"/>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1" name="直線コネクタ 520">
          <a:extLst>
            <a:ext uri="{FF2B5EF4-FFF2-40B4-BE49-F238E27FC236}">
              <a16:creationId xmlns:a16="http://schemas.microsoft.com/office/drawing/2014/main" id="{8836D86A-B0F0-4D8B-8EC8-693DF8D83712}"/>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2" name="テキスト ボックス 521">
          <a:extLst>
            <a:ext uri="{FF2B5EF4-FFF2-40B4-BE49-F238E27FC236}">
              <a16:creationId xmlns:a16="http://schemas.microsoft.com/office/drawing/2014/main" id="{24C3141A-B04F-4A53-8A00-B1CE70431366}"/>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3" name="直線コネクタ 522">
          <a:extLst>
            <a:ext uri="{FF2B5EF4-FFF2-40B4-BE49-F238E27FC236}">
              <a16:creationId xmlns:a16="http://schemas.microsoft.com/office/drawing/2014/main" id="{5787D1D1-F46B-4FFC-937E-B46568B3CC9E}"/>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4" name="テキスト ボックス 523">
          <a:extLst>
            <a:ext uri="{FF2B5EF4-FFF2-40B4-BE49-F238E27FC236}">
              <a16:creationId xmlns:a16="http://schemas.microsoft.com/office/drawing/2014/main" id="{556A0323-5327-4348-B35E-7BFFA2893639}"/>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5" name="直線コネクタ 524">
          <a:extLst>
            <a:ext uri="{FF2B5EF4-FFF2-40B4-BE49-F238E27FC236}">
              <a16:creationId xmlns:a16="http://schemas.microsoft.com/office/drawing/2014/main" id="{4473638D-3CD9-48FE-AE29-E35416E619D1}"/>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6" name="テキスト ボックス 525">
          <a:extLst>
            <a:ext uri="{FF2B5EF4-FFF2-40B4-BE49-F238E27FC236}">
              <a16:creationId xmlns:a16="http://schemas.microsoft.com/office/drawing/2014/main" id="{D4C980BE-F603-47D7-B5ED-3F783C5BF2BA}"/>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7" name="直線コネクタ 526">
          <a:extLst>
            <a:ext uri="{FF2B5EF4-FFF2-40B4-BE49-F238E27FC236}">
              <a16:creationId xmlns:a16="http://schemas.microsoft.com/office/drawing/2014/main" id="{0E3C7897-8FB5-476A-92C7-E0ED37738D38}"/>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8" name="テキスト ボックス 527">
          <a:extLst>
            <a:ext uri="{FF2B5EF4-FFF2-40B4-BE49-F238E27FC236}">
              <a16:creationId xmlns:a16="http://schemas.microsoft.com/office/drawing/2014/main" id="{EA86A9CB-A14D-47E6-BCC1-F689F034AB36}"/>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9" name="直線コネクタ 528">
          <a:extLst>
            <a:ext uri="{FF2B5EF4-FFF2-40B4-BE49-F238E27FC236}">
              <a16:creationId xmlns:a16="http://schemas.microsoft.com/office/drawing/2014/main" id="{12A82CD7-7679-49EB-9DE3-33962D645EC3}"/>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0" name="テキスト ボックス 529">
          <a:extLst>
            <a:ext uri="{FF2B5EF4-FFF2-40B4-BE49-F238E27FC236}">
              <a16:creationId xmlns:a16="http://schemas.microsoft.com/office/drawing/2014/main" id="{84C24716-2EA3-43D8-B421-A3D07DA68796}"/>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1" name="直線コネクタ 530">
          <a:extLst>
            <a:ext uri="{FF2B5EF4-FFF2-40B4-BE49-F238E27FC236}">
              <a16:creationId xmlns:a16="http://schemas.microsoft.com/office/drawing/2014/main" id="{30145CA6-AEBD-4072-A649-153DBF1983B9}"/>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2" name="テキスト ボックス 531">
          <a:extLst>
            <a:ext uri="{FF2B5EF4-FFF2-40B4-BE49-F238E27FC236}">
              <a16:creationId xmlns:a16="http://schemas.microsoft.com/office/drawing/2014/main" id="{5646763D-99E2-4C64-8FF9-EF33FE271A4A}"/>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3" name="【保健センター・保健所】&#10;有形固定資産減価償却率グラフ枠">
          <a:extLst>
            <a:ext uri="{FF2B5EF4-FFF2-40B4-BE49-F238E27FC236}">
              <a16:creationId xmlns:a16="http://schemas.microsoft.com/office/drawing/2014/main" id="{4097530A-49CA-4828-939C-88AFAABE00E4}"/>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68580</xdr:rowOff>
    </xdr:from>
    <xdr:to>
      <xdr:col>85</xdr:col>
      <xdr:colOff>126364</xdr:colOff>
      <xdr:row>63</xdr:row>
      <xdr:rowOff>57150</xdr:rowOff>
    </xdr:to>
    <xdr:cxnSp macro="">
      <xdr:nvCxnSpPr>
        <xdr:cNvPr id="534" name="直線コネクタ 533">
          <a:extLst>
            <a:ext uri="{FF2B5EF4-FFF2-40B4-BE49-F238E27FC236}">
              <a16:creationId xmlns:a16="http://schemas.microsoft.com/office/drawing/2014/main" id="{E2308E52-6099-411A-A752-1D02E3AD63E1}"/>
            </a:ext>
          </a:extLst>
        </xdr:cNvPr>
        <xdr:cNvCxnSpPr/>
      </xdr:nvCxnSpPr>
      <xdr:spPr>
        <a:xfrm flipV="1">
          <a:off x="16318864" y="9498330"/>
          <a:ext cx="0" cy="13601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60977</xdr:rowOff>
    </xdr:from>
    <xdr:ext cx="405111" cy="259045"/>
    <xdr:sp macro="" textlink="">
      <xdr:nvSpPr>
        <xdr:cNvPr id="535" name="【保健センター・保健所】&#10;有形固定資産減価償却率最小値テキスト">
          <a:extLst>
            <a:ext uri="{FF2B5EF4-FFF2-40B4-BE49-F238E27FC236}">
              <a16:creationId xmlns:a16="http://schemas.microsoft.com/office/drawing/2014/main" id="{FAC6FEA9-4D70-4BCD-867B-364B87CFB45A}"/>
            </a:ext>
          </a:extLst>
        </xdr:cNvPr>
        <xdr:cNvSpPr txBox="1"/>
      </xdr:nvSpPr>
      <xdr:spPr>
        <a:xfrm>
          <a:off x="16357600" y="1086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57150</xdr:rowOff>
    </xdr:from>
    <xdr:to>
      <xdr:col>86</xdr:col>
      <xdr:colOff>25400</xdr:colOff>
      <xdr:row>63</xdr:row>
      <xdr:rowOff>57150</xdr:rowOff>
    </xdr:to>
    <xdr:cxnSp macro="">
      <xdr:nvCxnSpPr>
        <xdr:cNvPr id="536" name="直線コネクタ 535">
          <a:extLst>
            <a:ext uri="{FF2B5EF4-FFF2-40B4-BE49-F238E27FC236}">
              <a16:creationId xmlns:a16="http://schemas.microsoft.com/office/drawing/2014/main" id="{99ED450B-F700-4B3B-936C-171517F7EB59}"/>
            </a:ext>
          </a:extLst>
        </xdr:cNvPr>
        <xdr:cNvCxnSpPr/>
      </xdr:nvCxnSpPr>
      <xdr:spPr>
        <a:xfrm>
          <a:off x="16230600" y="1085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15257</xdr:rowOff>
    </xdr:from>
    <xdr:ext cx="405111" cy="259045"/>
    <xdr:sp macro="" textlink="">
      <xdr:nvSpPr>
        <xdr:cNvPr id="537" name="【保健センター・保健所】&#10;有形固定資産減価償却率最大値テキスト">
          <a:extLst>
            <a:ext uri="{FF2B5EF4-FFF2-40B4-BE49-F238E27FC236}">
              <a16:creationId xmlns:a16="http://schemas.microsoft.com/office/drawing/2014/main" id="{AD88E1AA-9248-4770-8DB1-C7C10DA4D03F}"/>
            </a:ext>
          </a:extLst>
        </xdr:cNvPr>
        <xdr:cNvSpPr txBox="1"/>
      </xdr:nvSpPr>
      <xdr:spPr>
        <a:xfrm>
          <a:off x="16357600" y="927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68580</xdr:rowOff>
    </xdr:from>
    <xdr:to>
      <xdr:col>86</xdr:col>
      <xdr:colOff>25400</xdr:colOff>
      <xdr:row>55</xdr:row>
      <xdr:rowOff>68580</xdr:rowOff>
    </xdr:to>
    <xdr:cxnSp macro="">
      <xdr:nvCxnSpPr>
        <xdr:cNvPr id="538" name="直線コネクタ 537">
          <a:extLst>
            <a:ext uri="{FF2B5EF4-FFF2-40B4-BE49-F238E27FC236}">
              <a16:creationId xmlns:a16="http://schemas.microsoft.com/office/drawing/2014/main" id="{6B5C0330-6DC7-4E4C-AEC7-3D5EB679A73E}"/>
            </a:ext>
          </a:extLst>
        </xdr:cNvPr>
        <xdr:cNvCxnSpPr/>
      </xdr:nvCxnSpPr>
      <xdr:spPr>
        <a:xfrm>
          <a:off x="16230600" y="949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21607</xdr:rowOff>
    </xdr:from>
    <xdr:ext cx="405111" cy="259045"/>
    <xdr:sp macro="" textlink="">
      <xdr:nvSpPr>
        <xdr:cNvPr id="539" name="【保健センター・保健所】&#10;有形固定資産減価償却率平均値テキスト">
          <a:extLst>
            <a:ext uri="{FF2B5EF4-FFF2-40B4-BE49-F238E27FC236}">
              <a16:creationId xmlns:a16="http://schemas.microsoft.com/office/drawing/2014/main" id="{AD0B010C-2E6A-4393-8036-571737089203}"/>
            </a:ext>
          </a:extLst>
        </xdr:cNvPr>
        <xdr:cNvSpPr txBox="1"/>
      </xdr:nvSpPr>
      <xdr:spPr>
        <a:xfrm>
          <a:off x="16357600" y="10137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170180</xdr:rowOff>
    </xdr:from>
    <xdr:to>
      <xdr:col>85</xdr:col>
      <xdr:colOff>177800</xdr:colOff>
      <xdr:row>60</xdr:row>
      <xdr:rowOff>100330</xdr:rowOff>
    </xdr:to>
    <xdr:sp macro="" textlink="">
      <xdr:nvSpPr>
        <xdr:cNvPr id="540" name="フローチャート: 判断 539">
          <a:extLst>
            <a:ext uri="{FF2B5EF4-FFF2-40B4-BE49-F238E27FC236}">
              <a16:creationId xmlns:a16="http://schemas.microsoft.com/office/drawing/2014/main" id="{E106125A-2C00-4AFE-8797-C77D179D95F2}"/>
            </a:ext>
          </a:extLst>
        </xdr:cNvPr>
        <xdr:cNvSpPr/>
      </xdr:nvSpPr>
      <xdr:spPr>
        <a:xfrm>
          <a:off x="162687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170180</xdr:rowOff>
    </xdr:from>
    <xdr:to>
      <xdr:col>81</xdr:col>
      <xdr:colOff>101600</xdr:colOff>
      <xdr:row>60</xdr:row>
      <xdr:rowOff>100330</xdr:rowOff>
    </xdr:to>
    <xdr:sp macro="" textlink="">
      <xdr:nvSpPr>
        <xdr:cNvPr id="541" name="フローチャート: 判断 540">
          <a:extLst>
            <a:ext uri="{FF2B5EF4-FFF2-40B4-BE49-F238E27FC236}">
              <a16:creationId xmlns:a16="http://schemas.microsoft.com/office/drawing/2014/main" id="{B93ECC59-6BFE-44A4-BFA2-D56E24035787}"/>
            </a:ext>
          </a:extLst>
        </xdr:cNvPr>
        <xdr:cNvSpPr/>
      </xdr:nvSpPr>
      <xdr:spPr>
        <a:xfrm>
          <a:off x="15430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76835</xdr:rowOff>
    </xdr:from>
    <xdr:to>
      <xdr:col>76</xdr:col>
      <xdr:colOff>165100</xdr:colOff>
      <xdr:row>60</xdr:row>
      <xdr:rowOff>6985</xdr:rowOff>
    </xdr:to>
    <xdr:sp macro="" textlink="">
      <xdr:nvSpPr>
        <xdr:cNvPr id="542" name="フローチャート: 判断 541">
          <a:extLst>
            <a:ext uri="{FF2B5EF4-FFF2-40B4-BE49-F238E27FC236}">
              <a16:creationId xmlns:a16="http://schemas.microsoft.com/office/drawing/2014/main" id="{B17A91EF-5A07-4F44-A2F0-C54DC22E4682}"/>
            </a:ext>
          </a:extLst>
        </xdr:cNvPr>
        <xdr:cNvSpPr/>
      </xdr:nvSpPr>
      <xdr:spPr>
        <a:xfrm>
          <a:off x="14541500" y="10192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40640</xdr:rowOff>
    </xdr:from>
    <xdr:to>
      <xdr:col>72</xdr:col>
      <xdr:colOff>38100</xdr:colOff>
      <xdr:row>59</xdr:row>
      <xdr:rowOff>142240</xdr:rowOff>
    </xdr:to>
    <xdr:sp macro="" textlink="">
      <xdr:nvSpPr>
        <xdr:cNvPr id="543" name="フローチャート: 判断 542">
          <a:extLst>
            <a:ext uri="{FF2B5EF4-FFF2-40B4-BE49-F238E27FC236}">
              <a16:creationId xmlns:a16="http://schemas.microsoft.com/office/drawing/2014/main" id="{3B5BC001-7EFD-4B05-87A6-8DED4E8D9518}"/>
            </a:ext>
          </a:extLst>
        </xdr:cNvPr>
        <xdr:cNvSpPr/>
      </xdr:nvSpPr>
      <xdr:spPr>
        <a:xfrm>
          <a:off x="13652500" y="1015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42545</xdr:rowOff>
    </xdr:from>
    <xdr:to>
      <xdr:col>67</xdr:col>
      <xdr:colOff>101600</xdr:colOff>
      <xdr:row>59</xdr:row>
      <xdr:rowOff>144145</xdr:rowOff>
    </xdr:to>
    <xdr:sp macro="" textlink="">
      <xdr:nvSpPr>
        <xdr:cNvPr id="544" name="フローチャート: 判断 543">
          <a:extLst>
            <a:ext uri="{FF2B5EF4-FFF2-40B4-BE49-F238E27FC236}">
              <a16:creationId xmlns:a16="http://schemas.microsoft.com/office/drawing/2014/main" id="{5D4E44EE-4E6E-43C5-BB5D-78185F6C16B9}"/>
            </a:ext>
          </a:extLst>
        </xdr:cNvPr>
        <xdr:cNvSpPr/>
      </xdr:nvSpPr>
      <xdr:spPr>
        <a:xfrm>
          <a:off x="12763500" y="1015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3716DCD2-8836-46CA-ACEC-A44E2998C3F6}"/>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37692A9F-AAEC-4C50-AD5C-A76FDD2A0792}"/>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45732F14-CAEE-42FE-A81B-6582865A1C2C}"/>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FB439C1B-B407-4A7D-B47C-4472E59AA083}"/>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69462509-AE1E-47F6-9112-E7E7574ACC55}"/>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27305</xdr:rowOff>
    </xdr:from>
    <xdr:to>
      <xdr:col>85</xdr:col>
      <xdr:colOff>177800</xdr:colOff>
      <xdr:row>61</xdr:row>
      <xdr:rowOff>128905</xdr:rowOff>
    </xdr:to>
    <xdr:sp macro="" textlink="">
      <xdr:nvSpPr>
        <xdr:cNvPr id="550" name="楕円 549">
          <a:extLst>
            <a:ext uri="{FF2B5EF4-FFF2-40B4-BE49-F238E27FC236}">
              <a16:creationId xmlns:a16="http://schemas.microsoft.com/office/drawing/2014/main" id="{43FDEF76-F6A4-431F-971B-BED08DF2975E}"/>
            </a:ext>
          </a:extLst>
        </xdr:cNvPr>
        <xdr:cNvSpPr/>
      </xdr:nvSpPr>
      <xdr:spPr>
        <a:xfrm>
          <a:off x="16268700" y="1048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5732</xdr:rowOff>
    </xdr:from>
    <xdr:ext cx="405111" cy="259045"/>
    <xdr:sp macro="" textlink="">
      <xdr:nvSpPr>
        <xdr:cNvPr id="551" name="【保健センター・保健所】&#10;有形固定資産減価償却率該当値テキスト">
          <a:extLst>
            <a:ext uri="{FF2B5EF4-FFF2-40B4-BE49-F238E27FC236}">
              <a16:creationId xmlns:a16="http://schemas.microsoft.com/office/drawing/2014/main" id="{DDAEC661-2CB7-4072-86E7-8ABFCA124387}"/>
            </a:ext>
          </a:extLst>
        </xdr:cNvPr>
        <xdr:cNvSpPr txBox="1"/>
      </xdr:nvSpPr>
      <xdr:spPr>
        <a:xfrm>
          <a:off x="16357600" y="1046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147320</xdr:rowOff>
    </xdr:from>
    <xdr:to>
      <xdr:col>81</xdr:col>
      <xdr:colOff>101600</xdr:colOff>
      <xdr:row>61</xdr:row>
      <xdr:rowOff>77470</xdr:rowOff>
    </xdr:to>
    <xdr:sp macro="" textlink="">
      <xdr:nvSpPr>
        <xdr:cNvPr id="552" name="楕円 551">
          <a:extLst>
            <a:ext uri="{FF2B5EF4-FFF2-40B4-BE49-F238E27FC236}">
              <a16:creationId xmlns:a16="http://schemas.microsoft.com/office/drawing/2014/main" id="{919D54F8-97DA-4E00-8446-F111831F05F9}"/>
            </a:ext>
          </a:extLst>
        </xdr:cNvPr>
        <xdr:cNvSpPr/>
      </xdr:nvSpPr>
      <xdr:spPr>
        <a:xfrm>
          <a:off x="15430500" y="1043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26670</xdr:rowOff>
    </xdr:from>
    <xdr:to>
      <xdr:col>85</xdr:col>
      <xdr:colOff>127000</xdr:colOff>
      <xdr:row>61</xdr:row>
      <xdr:rowOff>78105</xdr:rowOff>
    </xdr:to>
    <xdr:cxnSp macro="">
      <xdr:nvCxnSpPr>
        <xdr:cNvPr id="553" name="直線コネクタ 552">
          <a:extLst>
            <a:ext uri="{FF2B5EF4-FFF2-40B4-BE49-F238E27FC236}">
              <a16:creationId xmlns:a16="http://schemas.microsoft.com/office/drawing/2014/main" id="{3B06183E-4D51-4C12-8877-DD11968A697A}"/>
            </a:ext>
          </a:extLst>
        </xdr:cNvPr>
        <xdr:cNvCxnSpPr/>
      </xdr:nvCxnSpPr>
      <xdr:spPr>
        <a:xfrm>
          <a:off x="15481300" y="10485120"/>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95885</xdr:rowOff>
    </xdr:from>
    <xdr:to>
      <xdr:col>76</xdr:col>
      <xdr:colOff>165100</xdr:colOff>
      <xdr:row>61</xdr:row>
      <xdr:rowOff>26035</xdr:rowOff>
    </xdr:to>
    <xdr:sp macro="" textlink="">
      <xdr:nvSpPr>
        <xdr:cNvPr id="554" name="楕円 553">
          <a:extLst>
            <a:ext uri="{FF2B5EF4-FFF2-40B4-BE49-F238E27FC236}">
              <a16:creationId xmlns:a16="http://schemas.microsoft.com/office/drawing/2014/main" id="{2B1B78D3-D888-4CAE-B1CE-06A150AC5677}"/>
            </a:ext>
          </a:extLst>
        </xdr:cNvPr>
        <xdr:cNvSpPr/>
      </xdr:nvSpPr>
      <xdr:spPr>
        <a:xfrm>
          <a:off x="14541500" y="1038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146685</xdr:rowOff>
    </xdr:from>
    <xdr:to>
      <xdr:col>81</xdr:col>
      <xdr:colOff>50800</xdr:colOff>
      <xdr:row>61</xdr:row>
      <xdr:rowOff>26670</xdr:rowOff>
    </xdr:to>
    <xdr:cxnSp macro="">
      <xdr:nvCxnSpPr>
        <xdr:cNvPr id="555" name="直線コネクタ 554">
          <a:extLst>
            <a:ext uri="{FF2B5EF4-FFF2-40B4-BE49-F238E27FC236}">
              <a16:creationId xmlns:a16="http://schemas.microsoft.com/office/drawing/2014/main" id="{8AE9AC42-EA21-4E23-9F64-AE28501B70BB}"/>
            </a:ext>
          </a:extLst>
        </xdr:cNvPr>
        <xdr:cNvCxnSpPr/>
      </xdr:nvCxnSpPr>
      <xdr:spPr>
        <a:xfrm>
          <a:off x="14592300" y="1043368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44450</xdr:rowOff>
    </xdr:from>
    <xdr:to>
      <xdr:col>72</xdr:col>
      <xdr:colOff>38100</xdr:colOff>
      <xdr:row>60</xdr:row>
      <xdr:rowOff>146050</xdr:rowOff>
    </xdr:to>
    <xdr:sp macro="" textlink="">
      <xdr:nvSpPr>
        <xdr:cNvPr id="556" name="楕円 555">
          <a:extLst>
            <a:ext uri="{FF2B5EF4-FFF2-40B4-BE49-F238E27FC236}">
              <a16:creationId xmlns:a16="http://schemas.microsoft.com/office/drawing/2014/main" id="{A01D8060-F364-467F-AE55-F6216D9EC623}"/>
            </a:ext>
          </a:extLst>
        </xdr:cNvPr>
        <xdr:cNvSpPr/>
      </xdr:nvSpPr>
      <xdr:spPr>
        <a:xfrm>
          <a:off x="13652500" y="1033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95250</xdr:rowOff>
    </xdr:from>
    <xdr:to>
      <xdr:col>76</xdr:col>
      <xdr:colOff>114300</xdr:colOff>
      <xdr:row>60</xdr:row>
      <xdr:rowOff>146685</xdr:rowOff>
    </xdr:to>
    <xdr:cxnSp macro="">
      <xdr:nvCxnSpPr>
        <xdr:cNvPr id="557" name="直線コネクタ 556">
          <a:extLst>
            <a:ext uri="{FF2B5EF4-FFF2-40B4-BE49-F238E27FC236}">
              <a16:creationId xmlns:a16="http://schemas.microsoft.com/office/drawing/2014/main" id="{F116E729-9E0D-4258-8330-F3F88270DFAD}"/>
            </a:ext>
          </a:extLst>
        </xdr:cNvPr>
        <xdr:cNvCxnSpPr/>
      </xdr:nvCxnSpPr>
      <xdr:spPr>
        <a:xfrm>
          <a:off x="13703300" y="1038225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164465</xdr:rowOff>
    </xdr:from>
    <xdr:to>
      <xdr:col>67</xdr:col>
      <xdr:colOff>101600</xdr:colOff>
      <xdr:row>60</xdr:row>
      <xdr:rowOff>94615</xdr:rowOff>
    </xdr:to>
    <xdr:sp macro="" textlink="">
      <xdr:nvSpPr>
        <xdr:cNvPr id="558" name="楕円 557">
          <a:extLst>
            <a:ext uri="{FF2B5EF4-FFF2-40B4-BE49-F238E27FC236}">
              <a16:creationId xmlns:a16="http://schemas.microsoft.com/office/drawing/2014/main" id="{BC682BC1-8241-458E-8B91-414BA7300019}"/>
            </a:ext>
          </a:extLst>
        </xdr:cNvPr>
        <xdr:cNvSpPr/>
      </xdr:nvSpPr>
      <xdr:spPr>
        <a:xfrm>
          <a:off x="12763500" y="10280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43815</xdr:rowOff>
    </xdr:from>
    <xdr:to>
      <xdr:col>71</xdr:col>
      <xdr:colOff>177800</xdr:colOff>
      <xdr:row>60</xdr:row>
      <xdr:rowOff>95250</xdr:rowOff>
    </xdr:to>
    <xdr:cxnSp macro="">
      <xdr:nvCxnSpPr>
        <xdr:cNvPr id="559" name="直線コネクタ 558">
          <a:extLst>
            <a:ext uri="{FF2B5EF4-FFF2-40B4-BE49-F238E27FC236}">
              <a16:creationId xmlns:a16="http://schemas.microsoft.com/office/drawing/2014/main" id="{9016C2D5-A6A4-4BA3-B2D9-0FEE2E2CA3BD}"/>
            </a:ext>
          </a:extLst>
        </xdr:cNvPr>
        <xdr:cNvCxnSpPr/>
      </xdr:nvCxnSpPr>
      <xdr:spPr>
        <a:xfrm>
          <a:off x="12814300" y="1033081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116857</xdr:rowOff>
    </xdr:from>
    <xdr:ext cx="405111" cy="259045"/>
    <xdr:sp macro="" textlink="">
      <xdr:nvSpPr>
        <xdr:cNvPr id="560" name="n_1aveValue【保健センター・保健所】&#10;有形固定資産減価償却率">
          <a:extLst>
            <a:ext uri="{FF2B5EF4-FFF2-40B4-BE49-F238E27FC236}">
              <a16:creationId xmlns:a16="http://schemas.microsoft.com/office/drawing/2014/main" id="{8835AEFE-7843-4984-A451-7616D3563C15}"/>
            </a:ext>
          </a:extLst>
        </xdr:cNvPr>
        <xdr:cNvSpPr txBox="1"/>
      </xdr:nvSpPr>
      <xdr:spPr>
        <a:xfrm>
          <a:off x="15266044" y="1006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23512</xdr:rowOff>
    </xdr:from>
    <xdr:ext cx="405111" cy="259045"/>
    <xdr:sp macro="" textlink="">
      <xdr:nvSpPr>
        <xdr:cNvPr id="561" name="n_2aveValue【保健センター・保健所】&#10;有形固定資産減価償却率">
          <a:extLst>
            <a:ext uri="{FF2B5EF4-FFF2-40B4-BE49-F238E27FC236}">
              <a16:creationId xmlns:a16="http://schemas.microsoft.com/office/drawing/2014/main" id="{0EF9EC1C-A3F4-4D3A-8586-2D4233AB3564}"/>
            </a:ext>
          </a:extLst>
        </xdr:cNvPr>
        <xdr:cNvSpPr txBox="1"/>
      </xdr:nvSpPr>
      <xdr:spPr>
        <a:xfrm>
          <a:off x="14389744" y="9967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158767</xdr:rowOff>
    </xdr:from>
    <xdr:ext cx="405111" cy="259045"/>
    <xdr:sp macro="" textlink="">
      <xdr:nvSpPr>
        <xdr:cNvPr id="562" name="n_3aveValue【保健センター・保健所】&#10;有形固定資産減価償却率">
          <a:extLst>
            <a:ext uri="{FF2B5EF4-FFF2-40B4-BE49-F238E27FC236}">
              <a16:creationId xmlns:a16="http://schemas.microsoft.com/office/drawing/2014/main" id="{8091F888-4F25-4505-A5C6-5972993DD926}"/>
            </a:ext>
          </a:extLst>
        </xdr:cNvPr>
        <xdr:cNvSpPr txBox="1"/>
      </xdr:nvSpPr>
      <xdr:spPr>
        <a:xfrm>
          <a:off x="13500744" y="9931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160672</xdr:rowOff>
    </xdr:from>
    <xdr:ext cx="405111" cy="259045"/>
    <xdr:sp macro="" textlink="">
      <xdr:nvSpPr>
        <xdr:cNvPr id="563" name="n_4aveValue【保健センター・保健所】&#10;有形固定資産減価償却率">
          <a:extLst>
            <a:ext uri="{FF2B5EF4-FFF2-40B4-BE49-F238E27FC236}">
              <a16:creationId xmlns:a16="http://schemas.microsoft.com/office/drawing/2014/main" id="{3580B218-3532-4F66-B278-75F163D447F3}"/>
            </a:ext>
          </a:extLst>
        </xdr:cNvPr>
        <xdr:cNvSpPr txBox="1"/>
      </xdr:nvSpPr>
      <xdr:spPr>
        <a:xfrm>
          <a:off x="12611744" y="9933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68597</xdr:rowOff>
    </xdr:from>
    <xdr:ext cx="405111" cy="259045"/>
    <xdr:sp macro="" textlink="">
      <xdr:nvSpPr>
        <xdr:cNvPr id="564" name="n_1mainValue【保健センター・保健所】&#10;有形固定資産減価償却率">
          <a:extLst>
            <a:ext uri="{FF2B5EF4-FFF2-40B4-BE49-F238E27FC236}">
              <a16:creationId xmlns:a16="http://schemas.microsoft.com/office/drawing/2014/main" id="{6F5B4E61-8CBA-4075-B9B1-7FAF1472965F}"/>
            </a:ext>
          </a:extLst>
        </xdr:cNvPr>
        <xdr:cNvSpPr txBox="1"/>
      </xdr:nvSpPr>
      <xdr:spPr>
        <a:xfrm>
          <a:off x="15266044" y="1052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17162</xdr:rowOff>
    </xdr:from>
    <xdr:ext cx="405111" cy="259045"/>
    <xdr:sp macro="" textlink="">
      <xdr:nvSpPr>
        <xdr:cNvPr id="565" name="n_2mainValue【保健センター・保健所】&#10;有形固定資産減価償却率">
          <a:extLst>
            <a:ext uri="{FF2B5EF4-FFF2-40B4-BE49-F238E27FC236}">
              <a16:creationId xmlns:a16="http://schemas.microsoft.com/office/drawing/2014/main" id="{25424D43-5D2E-4A87-86E3-67741D3A6F85}"/>
            </a:ext>
          </a:extLst>
        </xdr:cNvPr>
        <xdr:cNvSpPr txBox="1"/>
      </xdr:nvSpPr>
      <xdr:spPr>
        <a:xfrm>
          <a:off x="14389744" y="1047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137177</xdr:rowOff>
    </xdr:from>
    <xdr:ext cx="405111" cy="259045"/>
    <xdr:sp macro="" textlink="">
      <xdr:nvSpPr>
        <xdr:cNvPr id="566" name="n_3mainValue【保健センター・保健所】&#10;有形固定資産減価償却率">
          <a:extLst>
            <a:ext uri="{FF2B5EF4-FFF2-40B4-BE49-F238E27FC236}">
              <a16:creationId xmlns:a16="http://schemas.microsoft.com/office/drawing/2014/main" id="{8E1ECC13-4850-4591-9768-0E467F056A62}"/>
            </a:ext>
          </a:extLst>
        </xdr:cNvPr>
        <xdr:cNvSpPr txBox="1"/>
      </xdr:nvSpPr>
      <xdr:spPr>
        <a:xfrm>
          <a:off x="13500744" y="1042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85742</xdr:rowOff>
    </xdr:from>
    <xdr:ext cx="405111" cy="259045"/>
    <xdr:sp macro="" textlink="">
      <xdr:nvSpPr>
        <xdr:cNvPr id="567" name="n_4mainValue【保健センター・保健所】&#10;有形固定資産減価償却率">
          <a:extLst>
            <a:ext uri="{FF2B5EF4-FFF2-40B4-BE49-F238E27FC236}">
              <a16:creationId xmlns:a16="http://schemas.microsoft.com/office/drawing/2014/main" id="{4F00594B-9CB9-4E5F-8026-1D68E943FFED}"/>
            </a:ext>
          </a:extLst>
        </xdr:cNvPr>
        <xdr:cNvSpPr txBox="1"/>
      </xdr:nvSpPr>
      <xdr:spPr>
        <a:xfrm>
          <a:off x="12611744" y="10372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38F3F315-03DB-4581-B02C-C2FE3035576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4B356FF4-C8A3-47FD-A95E-C29F437E30D2}"/>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6DDB738B-5FE3-4744-9355-C2834EF1DE7D}"/>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78DC38E4-D54A-4F76-AEE5-B17AA5E4BC48}"/>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2C03FB79-11F4-4D62-B0F8-15F9DE5ECC6A}"/>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767DFB58-5F3B-4FAB-AE7D-6BAC64F1D1EE}"/>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122F7446-99AE-4676-9DFA-8652025ECCE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167EC2C3-DD53-4E68-8FDF-771DFE71519A}"/>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DAE9D714-696D-437F-862F-207D3B8F78FA}"/>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4E7E972D-8833-4632-BE38-C135C2EFFC27}"/>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8" name="直線コネクタ 577">
          <a:extLst>
            <a:ext uri="{FF2B5EF4-FFF2-40B4-BE49-F238E27FC236}">
              <a16:creationId xmlns:a16="http://schemas.microsoft.com/office/drawing/2014/main" id="{32FB6586-949B-40E0-A243-A98D10CE32FB}"/>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9" name="テキスト ボックス 578">
          <a:extLst>
            <a:ext uri="{FF2B5EF4-FFF2-40B4-BE49-F238E27FC236}">
              <a16:creationId xmlns:a16="http://schemas.microsoft.com/office/drawing/2014/main" id="{0DF7FCE2-EA39-419D-89AC-5F01D2DD764A}"/>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0" name="直線コネクタ 579">
          <a:extLst>
            <a:ext uri="{FF2B5EF4-FFF2-40B4-BE49-F238E27FC236}">
              <a16:creationId xmlns:a16="http://schemas.microsoft.com/office/drawing/2014/main" id="{5A95222E-7377-45F2-BE59-F952703BF5CE}"/>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1" name="テキスト ボックス 580">
          <a:extLst>
            <a:ext uri="{FF2B5EF4-FFF2-40B4-BE49-F238E27FC236}">
              <a16:creationId xmlns:a16="http://schemas.microsoft.com/office/drawing/2014/main" id="{BBF55376-7013-45E3-8C43-54CEE846318E}"/>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2" name="直線コネクタ 581">
          <a:extLst>
            <a:ext uri="{FF2B5EF4-FFF2-40B4-BE49-F238E27FC236}">
              <a16:creationId xmlns:a16="http://schemas.microsoft.com/office/drawing/2014/main" id="{CD6D8391-EA04-4DB7-AB98-7DCDF1161478}"/>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3" name="テキスト ボックス 582">
          <a:extLst>
            <a:ext uri="{FF2B5EF4-FFF2-40B4-BE49-F238E27FC236}">
              <a16:creationId xmlns:a16="http://schemas.microsoft.com/office/drawing/2014/main" id="{BFE6B425-BCFA-43ED-9470-A9BE0E241C67}"/>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4" name="直線コネクタ 583">
          <a:extLst>
            <a:ext uri="{FF2B5EF4-FFF2-40B4-BE49-F238E27FC236}">
              <a16:creationId xmlns:a16="http://schemas.microsoft.com/office/drawing/2014/main" id="{17BA899A-AC61-4FCB-A670-0F395D884CFC}"/>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5" name="テキスト ボックス 584">
          <a:extLst>
            <a:ext uri="{FF2B5EF4-FFF2-40B4-BE49-F238E27FC236}">
              <a16:creationId xmlns:a16="http://schemas.microsoft.com/office/drawing/2014/main" id="{B72273F9-4A88-4D3E-9A63-10D7BCE42A89}"/>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6" name="直線コネクタ 585">
          <a:extLst>
            <a:ext uri="{FF2B5EF4-FFF2-40B4-BE49-F238E27FC236}">
              <a16:creationId xmlns:a16="http://schemas.microsoft.com/office/drawing/2014/main" id="{40C20016-D52E-4130-89DE-63C81F8370E2}"/>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7" name="テキスト ボックス 586">
          <a:extLst>
            <a:ext uri="{FF2B5EF4-FFF2-40B4-BE49-F238E27FC236}">
              <a16:creationId xmlns:a16="http://schemas.microsoft.com/office/drawing/2014/main" id="{BC887CB7-B5F9-4BAB-ACA7-668CBD95464A}"/>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8" name="直線コネクタ 587">
          <a:extLst>
            <a:ext uri="{FF2B5EF4-FFF2-40B4-BE49-F238E27FC236}">
              <a16:creationId xmlns:a16="http://schemas.microsoft.com/office/drawing/2014/main" id="{435C68F1-DB5A-4292-BD1B-8780F1B175AB}"/>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9" name="テキスト ボックス 588">
          <a:extLst>
            <a:ext uri="{FF2B5EF4-FFF2-40B4-BE49-F238E27FC236}">
              <a16:creationId xmlns:a16="http://schemas.microsoft.com/office/drawing/2014/main" id="{D4547C4B-9E68-419D-B31A-982908FDBE9B}"/>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0" name="【保健センター・保健所】&#10;一人当たり面積グラフ枠">
          <a:extLst>
            <a:ext uri="{FF2B5EF4-FFF2-40B4-BE49-F238E27FC236}">
              <a16:creationId xmlns:a16="http://schemas.microsoft.com/office/drawing/2014/main" id="{612C4C3F-BE77-4ECE-A7DF-D11C1C59082C}"/>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13335</xdr:rowOff>
    </xdr:from>
    <xdr:to>
      <xdr:col>116</xdr:col>
      <xdr:colOff>62864</xdr:colOff>
      <xdr:row>64</xdr:row>
      <xdr:rowOff>19050</xdr:rowOff>
    </xdr:to>
    <xdr:cxnSp macro="">
      <xdr:nvCxnSpPr>
        <xdr:cNvPr id="591" name="直線コネクタ 590">
          <a:extLst>
            <a:ext uri="{FF2B5EF4-FFF2-40B4-BE49-F238E27FC236}">
              <a16:creationId xmlns:a16="http://schemas.microsoft.com/office/drawing/2014/main" id="{DD159B91-6B9E-43EA-A1A6-3607C29E3A60}"/>
            </a:ext>
          </a:extLst>
        </xdr:cNvPr>
        <xdr:cNvCxnSpPr/>
      </xdr:nvCxnSpPr>
      <xdr:spPr>
        <a:xfrm flipV="1">
          <a:off x="22160864" y="9785985"/>
          <a:ext cx="0" cy="12058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22877</xdr:rowOff>
    </xdr:from>
    <xdr:ext cx="469744" cy="259045"/>
    <xdr:sp macro="" textlink="">
      <xdr:nvSpPr>
        <xdr:cNvPr id="592" name="【保健センター・保健所】&#10;一人当たり面積最小値テキスト">
          <a:extLst>
            <a:ext uri="{FF2B5EF4-FFF2-40B4-BE49-F238E27FC236}">
              <a16:creationId xmlns:a16="http://schemas.microsoft.com/office/drawing/2014/main" id="{62450CB5-9053-48E6-BCE6-AC04423D6D7B}"/>
            </a:ext>
          </a:extLst>
        </xdr:cNvPr>
        <xdr:cNvSpPr txBox="1"/>
      </xdr:nvSpPr>
      <xdr:spPr>
        <a:xfrm>
          <a:off x="22199600" y="1099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19050</xdr:rowOff>
    </xdr:from>
    <xdr:to>
      <xdr:col>116</xdr:col>
      <xdr:colOff>152400</xdr:colOff>
      <xdr:row>64</xdr:row>
      <xdr:rowOff>19050</xdr:rowOff>
    </xdr:to>
    <xdr:cxnSp macro="">
      <xdr:nvCxnSpPr>
        <xdr:cNvPr id="593" name="直線コネクタ 592">
          <a:extLst>
            <a:ext uri="{FF2B5EF4-FFF2-40B4-BE49-F238E27FC236}">
              <a16:creationId xmlns:a16="http://schemas.microsoft.com/office/drawing/2014/main" id="{F0AFA098-53C0-40B2-8088-B0B98334E686}"/>
            </a:ext>
          </a:extLst>
        </xdr:cNvPr>
        <xdr:cNvCxnSpPr/>
      </xdr:nvCxnSpPr>
      <xdr:spPr>
        <a:xfrm>
          <a:off x="22072600" y="10991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131462</xdr:rowOff>
    </xdr:from>
    <xdr:ext cx="469744" cy="259045"/>
    <xdr:sp macro="" textlink="">
      <xdr:nvSpPr>
        <xdr:cNvPr id="594" name="【保健センター・保健所】&#10;一人当たり面積最大値テキスト">
          <a:extLst>
            <a:ext uri="{FF2B5EF4-FFF2-40B4-BE49-F238E27FC236}">
              <a16:creationId xmlns:a16="http://schemas.microsoft.com/office/drawing/2014/main" id="{D6630303-EC03-4F55-886E-7D969E96E9CE}"/>
            </a:ext>
          </a:extLst>
        </xdr:cNvPr>
        <xdr:cNvSpPr txBox="1"/>
      </xdr:nvSpPr>
      <xdr:spPr>
        <a:xfrm>
          <a:off x="22199600" y="9561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13335</xdr:rowOff>
    </xdr:from>
    <xdr:to>
      <xdr:col>116</xdr:col>
      <xdr:colOff>152400</xdr:colOff>
      <xdr:row>57</xdr:row>
      <xdr:rowOff>13335</xdr:rowOff>
    </xdr:to>
    <xdr:cxnSp macro="">
      <xdr:nvCxnSpPr>
        <xdr:cNvPr id="595" name="直線コネクタ 594">
          <a:extLst>
            <a:ext uri="{FF2B5EF4-FFF2-40B4-BE49-F238E27FC236}">
              <a16:creationId xmlns:a16="http://schemas.microsoft.com/office/drawing/2014/main" id="{EED9B9E0-1837-4B8F-B031-C192D3B849B4}"/>
            </a:ext>
          </a:extLst>
        </xdr:cNvPr>
        <xdr:cNvCxnSpPr/>
      </xdr:nvCxnSpPr>
      <xdr:spPr>
        <a:xfrm>
          <a:off x="22072600" y="9785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71137</xdr:rowOff>
    </xdr:from>
    <xdr:ext cx="469744" cy="259045"/>
    <xdr:sp macro="" textlink="">
      <xdr:nvSpPr>
        <xdr:cNvPr id="596" name="【保健センター・保健所】&#10;一人当たり面積平均値テキスト">
          <a:extLst>
            <a:ext uri="{FF2B5EF4-FFF2-40B4-BE49-F238E27FC236}">
              <a16:creationId xmlns:a16="http://schemas.microsoft.com/office/drawing/2014/main" id="{A3CF3E1F-5B6E-4EE9-A55D-65C09732DF40}"/>
            </a:ext>
          </a:extLst>
        </xdr:cNvPr>
        <xdr:cNvSpPr txBox="1"/>
      </xdr:nvSpPr>
      <xdr:spPr>
        <a:xfrm>
          <a:off x="22199600" y="105295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48260</xdr:rowOff>
    </xdr:from>
    <xdr:to>
      <xdr:col>116</xdr:col>
      <xdr:colOff>114300</xdr:colOff>
      <xdr:row>62</xdr:row>
      <xdr:rowOff>149860</xdr:rowOff>
    </xdr:to>
    <xdr:sp macro="" textlink="">
      <xdr:nvSpPr>
        <xdr:cNvPr id="597" name="フローチャート: 判断 596">
          <a:extLst>
            <a:ext uri="{FF2B5EF4-FFF2-40B4-BE49-F238E27FC236}">
              <a16:creationId xmlns:a16="http://schemas.microsoft.com/office/drawing/2014/main" id="{F4672B55-9A2C-4A91-ABB7-C798AA013BC5}"/>
            </a:ext>
          </a:extLst>
        </xdr:cNvPr>
        <xdr:cNvSpPr/>
      </xdr:nvSpPr>
      <xdr:spPr>
        <a:xfrm>
          <a:off x="22110700" y="10678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82550</xdr:rowOff>
    </xdr:from>
    <xdr:to>
      <xdr:col>112</xdr:col>
      <xdr:colOff>38100</xdr:colOff>
      <xdr:row>63</xdr:row>
      <xdr:rowOff>12700</xdr:rowOff>
    </xdr:to>
    <xdr:sp macro="" textlink="">
      <xdr:nvSpPr>
        <xdr:cNvPr id="598" name="フローチャート: 判断 597">
          <a:extLst>
            <a:ext uri="{FF2B5EF4-FFF2-40B4-BE49-F238E27FC236}">
              <a16:creationId xmlns:a16="http://schemas.microsoft.com/office/drawing/2014/main" id="{3B067705-27D5-4FB7-BD88-71AD6C138673}"/>
            </a:ext>
          </a:extLst>
        </xdr:cNvPr>
        <xdr:cNvSpPr/>
      </xdr:nvSpPr>
      <xdr:spPr>
        <a:xfrm>
          <a:off x="21272500" y="1071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67310</xdr:rowOff>
    </xdr:from>
    <xdr:to>
      <xdr:col>107</xdr:col>
      <xdr:colOff>101600</xdr:colOff>
      <xdr:row>62</xdr:row>
      <xdr:rowOff>168910</xdr:rowOff>
    </xdr:to>
    <xdr:sp macro="" textlink="">
      <xdr:nvSpPr>
        <xdr:cNvPr id="599" name="フローチャート: 判断 598">
          <a:extLst>
            <a:ext uri="{FF2B5EF4-FFF2-40B4-BE49-F238E27FC236}">
              <a16:creationId xmlns:a16="http://schemas.microsoft.com/office/drawing/2014/main" id="{4BA13715-1D0E-422A-B309-6373F0187F2E}"/>
            </a:ext>
          </a:extLst>
        </xdr:cNvPr>
        <xdr:cNvSpPr/>
      </xdr:nvSpPr>
      <xdr:spPr>
        <a:xfrm>
          <a:off x="20383500" y="10697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73025</xdr:rowOff>
    </xdr:from>
    <xdr:to>
      <xdr:col>102</xdr:col>
      <xdr:colOff>165100</xdr:colOff>
      <xdr:row>63</xdr:row>
      <xdr:rowOff>3175</xdr:rowOff>
    </xdr:to>
    <xdr:sp macro="" textlink="">
      <xdr:nvSpPr>
        <xdr:cNvPr id="600" name="フローチャート: 判断 599">
          <a:extLst>
            <a:ext uri="{FF2B5EF4-FFF2-40B4-BE49-F238E27FC236}">
              <a16:creationId xmlns:a16="http://schemas.microsoft.com/office/drawing/2014/main" id="{9A4C3114-0675-4A9C-B530-A20B3002838C}"/>
            </a:ext>
          </a:extLst>
        </xdr:cNvPr>
        <xdr:cNvSpPr/>
      </xdr:nvSpPr>
      <xdr:spPr>
        <a:xfrm>
          <a:off x="19494500" y="1070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97790</xdr:rowOff>
    </xdr:from>
    <xdr:to>
      <xdr:col>98</xdr:col>
      <xdr:colOff>38100</xdr:colOff>
      <xdr:row>63</xdr:row>
      <xdr:rowOff>27940</xdr:rowOff>
    </xdr:to>
    <xdr:sp macro="" textlink="">
      <xdr:nvSpPr>
        <xdr:cNvPr id="601" name="フローチャート: 判断 600">
          <a:extLst>
            <a:ext uri="{FF2B5EF4-FFF2-40B4-BE49-F238E27FC236}">
              <a16:creationId xmlns:a16="http://schemas.microsoft.com/office/drawing/2014/main" id="{8F7EF27E-EEA0-486B-B809-49A58F5C4742}"/>
            </a:ext>
          </a:extLst>
        </xdr:cNvPr>
        <xdr:cNvSpPr/>
      </xdr:nvSpPr>
      <xdr:spPr>
        <a:xfrm>
          <a:off x="18605500" y="1072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132D8D63-4DFE-4BB9-BA98-2AFB6F321953}"/>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B2AA0071-322E-476D-9E44-4BC22FB0565A}"/>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433D0C94-6D4A-4DF3-96DF-0804713BF822}"/>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E8329D07-115A-46AD-8474-6FE5C751F9D2}"/>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890EC4DE-44F9-4DF4-B782-DE5ABC31F4D2}"/>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90170</xdr:rowOff>
    </xdr:from>
    <xdr:to>
      <xdr:col>116</xdr:col>
      <xdr:colOff>114300</xdr:colOff>
      <xdr:row>64</xdr:row>
      <xdr:rowOff>20320</xdr:rowOff>
    </xdr:to>
    <xdr:sp macro="" textlink="">
      <xdr:nvSpPr>
        <xdr:cNvPr id="607" name="楕円 606">
          <a:extLst>
            <a:ext uri="{FF2B5EF4-FFF2-40B4-BE49-F238E27FC236}">
              <a16:creationId xmlns:a16="http://schemas.microsoft.com/office/drawing/2014/main" id="{66A65F1E-471B-4F9A-91EE-CDD5553AA1FB}"/>
            </a:ext>
          </a:extLst>
        </xdr:cNvPr>
        <xdr:cNvSpPr/>
      </xdr:nvSpPr>
      <xdr:spPr>
        <a:xfrm>
          <a:off x="22110700" y="1089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5097</xdr:rowOff>
    </xdr:from>
    <xdr:ext cx="469744" cy="259045"/>
    <xdr:sp macro="" textlink="">
      <xdr:nvSpPr>
        <xdr:cNvPr id="608" name="【保健センター・保健所】&#10;一人当たり面積該当値テキスト">
          <a:extLst>
            <a:ext uri="{FF2B5EF4-FFF2-40B4-BE49-F238E27FC236}">
              <a16:creationId xmlns:a16="http://schemas.microsoft.com/office/drawing/2014/main" id="{59338E4E-031D-4752-ABF0-987C4FB2E598}"/>
            </a:ext>
          </a:extLst>
        </xdr:cNvPr>
        <xdr:cNvSpPr txBox="1"/>
      </xdr:nvSpPr>
      <xdr:spPr>
        <a:xfrm>
          <a:off x="22199600" y="10806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92075</xdr:rowOff>
    </xdr:from>
    <xdr:to>
      <xdr:col>112</xdr:col>
      <xdr:colOff>38100</xdr:colOff>
      <xdr:row>64</xdr:row>
      <xdr:rowOff>22225</xdr:rowOff>
    </xdr:to>
    <xdr:sp macro="" textlink="">
      <xdr:nvSpPr>
        <xdr:cNvPr id="609" name="楕円 608">
          <a:extLst>
            <a:ext uri="{FF2B5EF4-FFF2-40B4-BE49-F238E27FC236}">
              <a16:creationId xmlns:a16="http://schemas.microsoft.com/office/drawing/2014/main" id="{878FD287-CEF5-4BEF-8DF2-BBD6D70D28E4}"/>
            </a:ext>
          </a:extLst>
        </xdr:cNvPr>
        <xdr:cNvSpPr/>
      </xdr:nvSpPr>
      <xdr:spPr>
        <a:xfrm>
          <a:off x="21272500" y="10893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140970</xdr:rowOff>
    </xdr:from>
    <xdr:to>
      <xdr:col>116</xdr:col>
      <xdr:colOff>63500</xdr:colOff>
      <xdr:row>63</xdr:row>
      <xdr:rowOff>142875</xdr:rowOff>
    </xdr:to>
    <xdr:cxnSp macro="">
      <xdr:nvCxnSpPr>
        <xdr:cNvPr id="610" name="直線コネクタ 609">
          <a:extLst>
            <a:ext uri="{FF2B5EF4-FFF2-40B4-BE49-F238E27FC236}">
              <a16:creationId xmlns:a16="http://schemas.microsoft.com/office/drawing/2014/main" id="{6E9478B4-B54A-46B2-98CC-A179154D134C}"/>
            </a:ext>
          </a:extLst>
        </xdr:cNvPr>
        <xdr:cNvCxnSpPr/>
      </xdr:nvCxnSpPr>
      <xdr:spPr>
        <a:xfrm flipV="1">
          <a:off x="21323300" y="1094232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93980</xdr:rowOff>
    </xdr:from>
    <xdr:to>
      <xdr:col>107</xdr:col>
      <xdr:colOff>101600</xdr:colOff>
      <xdr:row>64</xdr:row>
      <xdr:rowOff>24130</xdr:rowOff>
    </xdr:to>
    <xdr:sp macro="" textlink="">
      <xdr:nvSpPr>
        <xdr:cNvPr id="611" name="楕円 610">
          <a:extLst>
            <a:ext uri="{FF2B5EF4-FFF2-40B4-BE49-F238E27FC236}">
              <a16:creationId xmlns:a16="http://schemas.microsoft.com/office/drawing/2014/main" id="{2FC86C12-D524-48CD-835D-AB27C559E87F}"/>
            </a:ext>
          </a:extLst>
        </xdr:cNvPr>
        <xdr:cNvSpPr/>
      </xdr:nvSpPr>
      <xdr:spPr>
        <a:xfrm>
          <a:off x="20383500" y="1089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142875</xdr:rowOff>
    </xdr:from>
    <xdr:to>
      <xdr:col>111</xdr:col>
      <xdr:colOff>177800</xdr:colOff>
      <xdr:row>63</xdr:row>
      <xdr:rowOff>144780</xdr:rowOff>
    </xdr:to>
    <xdr:cxnSp macro="">
      <xdr:nvCxnSpPr>
        <xdr:cNvPr id="612" name="直線コネクタ 611">
          <a:extLst>
            <a:ext uri="{FF2B5EF4-FFF2-40B4-BE49-F238E27FC236}">
              <a16:creationId xmlns:a16="http://schemas.microsoft.com/office/drawing/2014/main" id="{BEC1A8E9-A461-4EDB-9939-27BB670B163A}"/>
            </a:ext>
          </a:extLst>
        </xdr:cNvPr>
        <xdr:cNvCxnSpPr/>
      </xdr:nvCxnSpPr>
      <xdr:spPr>
        <a:xfrm flipV="1">
          <a:off x="20434300" y="1094422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95885</xdr:rowOff>
    </xdr:from>
    <xdr:to>
      <xdr:col>102</xdr:col>
      <xdr:colOff>165100</xdr:colOff>
      <xdr:row>64</xdr:row>
      <xdr:rowOff>26035</xdr:rowOff>
    </xdr:to>
    <xdr:sp macro="" textlink="">
      <xdr:nvSpPr>
        <xdr:cNvPr id="613" name="楕円 612">
          <a:extLst>
            <a:ext uri="{FF2B5EF4-FFF2-40B4-BE49-F238E27FC236}">
              <a16:creationId xmlns:a16="http://schemas.microsoft.com/office/drawing/2014/main" id="{A4379E77-2FCA-4853-8678-477050574581}"/>
            </a:ext>
          </a:extLst>
        </xdr:cNvPr>
        <xdr:cNvSpPr/>
      </xdr:nvSpPr>
      <xdr:spPr>
        <a:xfrm>
          <a:off x="19494500" y="10897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144780</xdr:rowOff>
    </xdr:from>
    <xdr:to>
      <xdr:col>107</xdr:col>
      <xdr:colOff>50800</xdr:colOff>
      <xdr:row>63</xdr:row>
      <xdr:rowOff>146685</xdr:rowOff>
    </xdr:to>
    <xdr:cxnSp macro="">
      <xdr:nvCxnSpPr>
        <xdr:cNvPr id="614" name="直線コネクタ 613">
          <a:extLst>
            <a:ext uri="{FF2B5EF4-FFF2-40B4-BE49-F238E27FC236}">
              <a16:creationId xmlns:a16="http://schemas.microsoft.com/office/drawing/2014/main" id="{18AF1948-4A58-4D22-86A1-39AEE7A84853}"/>
            </a:ext>
          </a:extLst>
        </xdr:cNvPr>
        <xdr:cNvCxnSpPr/>
      </xdr:nvCxnSpPr>
      <xdr:spPr>
        <a:xfrm flipV="1">
          <a:off x="19545300" y="1094613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99695</xdr:rowOff>
    </xdr:from>
    <xdr:to>
      <xdr:col>98</xdr:col>
      <xdr:colOff>38100</xdr:colOff>
      <xdr:row>64</xdr:row>
      <xdr:rowOff>29845</xdr:rowOff>
    </xdr:to>
    <xdr:sp macro="" textlink="">
      <xdr:nvSpPr>
        <xdr:cNvPr id="615" name="楕円 614">
          <a:extLst>
            <a:ext uri="{FF2B5EF4-FFF2-40B4-BE49-F238E27FC236}">
              <a16:creationId xmlns:a16="http://schemas.microsoft.com/office/drawing/2014/main" id="{5A3A3739-359D-43AA-8DD7-BD045976E468}"/>
            </a:ext>
          </a:extLst>
        </xdr:cNvPr>
        <xdr:cNvSpPr/>
      </xdr:nvSpPr>
      <xdr:spPr>
        <a:xfrm>
          <a:off x="18605500" y="1090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146685</xdr:rowOff>
    </xdr:from>
    <xdr:to>
      <xdr:col>102</xdr:col>
      <xdr:colOff>114300</xdr:colOff>
      <xdr:row>63</xdr:row>
      <xdr:rowOff>150495</xdr:rowOff>
    </xdr:to>
    <xdr:cxnSp macro="">
      <xdr:nvCxnSpPr>
        <xdr:cNvPr id="616" name="直線コネクタ 615">
          <a:extLst>
            <a:ext uri="{FF2B5EF4-FFF2-40B4-BE49-F238E27FC236}">
              <a16:creationId xmlns:a16="http://schemas.microsoft.com/office/drawing/2014/main" id="{0C8B585F-D65D-4E0D-BB4C-214B82DF52B7}"/>
            </a:ext>
          </a:extLst>
        </xdr:cNvPr>
        <xdr:cNvCxnSpPr/>
      </xdr:nvCxnSpPr>
      <xdr:spPr>
        <a:xfrm flipV="1">
          <a:off x="18656300" y="1094803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29227</xdr:rowOff>
    </xdr:from>
    <xdr:ext cx="469744" cy="259045"/>
    <xdr:sp macro="" textlink="">
      <xdr:nvSpPr>
        <xdr:cNvPr id="617" name="n_1aveValue【保健センター・保健所】&#10;一人当たり面積">
          <a:extLst>
            <a:ext uri="{FF2B5EF4-FFF2-40B4-BE49-F238E27FC236}">
              <a16:creationId xmlns:a16="http://schemas.microsoft.com/office/drawing/2014/main" id="{8ED59D72-05C7-4135-BAA0-2DBDD1CD3E0F}"/>
            </a:ext>
          </a:extLst>
        </xdr:cNvPr>
        <xdr:cNvSpPr txBox="1"/>
      </xdr:nvSpPr>
      <xdr:spPr>
        <a:xfrm>
          <a:off x="21075727" y="1048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13987</xdr:rowOff>
    </xdr:from>
    <xdr:ext cx="469744" cy="259045"/>
    <xdr:sp macro="" textlink="">
      <xdr:nvSpPr>
        <xdr:cNvPr id="618" name="n_2aveValue【保健センター・保健所】&#10;一人当たり面積">
          <a:extLst>
            <a:ext uri="{FF2B5EF4-FFF2-40B4-BE49-F238E27FC236}">
              <a16:creationId xmlns:a16="http://schemas.microsoft.com/office/drawing/2014/main" id="{79D435AF-F347-4CCF-B587-A86C6428029F}"/>
            </a:ext>
          </a:extLst>
        </xdr:cNvPr>
        <xdr:cNvSpPr txBox="1"/>
      </xdr:nvSpPr>
      <xdr:spPr>
        <a:xfrm>
          <a:off x="20199427" y="10472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19702</xdr:rowOff>
    </xdr:from>
    <xdr:ext cx="469744" cy="259045"/>
    <xdr:sp macro="" textlink="">
      <xdr:nvSpPr>
        <xdr:cNvPr id="619" name="n_3aveValue【保健センター・保健所】&#10;一人当たり面積">
          <a:extLst>
            <a:ext uri="{FF2B5EF4-FFF2-40B4-BE49-F238E27FC236}">
              <a16:creationId xmlns:a16="http://schemas.microsoft.com/office/drawing/2014/main" id="{F709E4BB-FD98-4D05-91A2-DBDDA517E689}"/>
            </a:ext>
          </a:extLst>
        </xdr:cNvPr>
        <xdr:cNvSpPr txBox="1"/>
      </xdr:nvSpPr>
      <xdr:spPr>
        <a:xfrm>
          <a:off x="19310427" y="10478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44467</xdr:rowOff>
    </xdr:from>
    <xdr:ext cx="469744" cy="259045"/>
    <xdr:sp macro="" textlink="">
      <xdr:nvSpPr>
        <xdr:cNvPr id="620" name="n_4aveValue【保健センター・保健所】&#10;一人当たり面積">
          <a:extLst>
            <a:ext uri="{FF2B5EF4-FFF2-40B4-BE49-F238E27FC236}">
              <a16:creationId xmlns:a16="http://schemas.microsoft.com/office/drawing/2014/main" id="{13AED108-73E1-44BD-BC2C-C9FCDCD5FFA9}"/>
            </a:ext>
          </a:extLst>
        </xdr:cNvPr>
        <xdr:cNvSpPr txBox="1"/>
      </xdr:nvSpPr>
      <xdr:spPr>
        <a:xfrm>
          <a:off x="18421427" y="10502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13352</xdr:rowOff>
    </xdr:from>
    <xdr:ext cx="469744" cy="259045"/>
    <xdr:sp macro="" textlink="">
      <xdr:nvSpPr>
        <xdr:cNvPr id="621" name="n_1mainValue【保健センター・保健所】&#10;一人当たり面積">
          <a:extLst>
            <a:ext uri="{FF2B5EF4-FFF2-40B4-BE49-F238E27FC236}">
              <a16:creationId xmlns:a16="http://schemas.microsoft.com/office/drawing/2014/main" id="{CF4A3AE9-F3EC-42C1-9C0A-06D98AB88243}"/>
            </a:ext>
          </a:extLst>
        </xdr:cNvPr>
        <xdr:cNvSpPr txBox="1"/>
      </xdr:nvSpPr>
      <xdr:spPr>
        <a:xfrm>
          <a:off x="21075727" y="10986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15257</xdr:rowOff>
    </xdr:from>
    <xdr:ext cx="469744" cy="259045"/>
    <xdr:sp macro="" textlink="">
      <xdr:nvSpPr>
        <xdr:cNvPr id="622" name="n_2mainValue【保健センター・保健所】&#10;一人当たり面積">
          <a:extLst>
            <a:ext uri="{FF2B5EF4-FFF2-40B4-BE49-F238E27FC236}">
              <a16:creationId xmlns:a16="http://schemas.microsoft.com/office/drawing/2014/main" id="{04AC433C-F727-444E-822F-329A04A64A10}"/>
            </a:ext>
          </a:extLst>
        </xdr:cNvPr>
        <xdr:cNvSpPr txBox="1"/>
      </xdr:nvSpPr>
      <xdr:spPr>
        <a:xfrm>
          <a:off x="20199427" y="10988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17162</xdr:rowOff>
    </xdr:from>
    <xdr:ext cx="469744" cy="259045"/>
    <xdr:sp macro="" textlink="">
      <xdr:nvSpPr>
        <xdr:cNvPr id="623" name="n_3mainValue【保健センター・保健所】&#10;一人当たり面積">
          <a:extLst>
            <a:ext uri="{FF2B5EF4-FFF2-40B4-BE49-F238E27FC236}">
              <a16:creationId xmlns:a16="http://schemas.microsoft.com/office/drawing/2014/main" id="{41E60074-205E-4762-8D28-B2E9FAB41741}"/>
            </a:ext>
          </a:extLst>
        </xdr:cNvPr>
        <xdr:cNvSpPr txBox="1"/>
      </xdr:nvSpPr>
      <xdr:spPr>
        <a:xfrm>
          <a:off x="19310427" y="10989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20972</xdr:rowOff>
    </xdr:from>
    <xdr:ext cx="469744" cy="259045"/>
    <xdr:sp macro="" textlink="">
      <xdr:nvSpPr>
        <xdr:cNvPr id="624" name="n_4mainValue【保健センター・保健所】&#10;一人当たり面積">
          <a:extLst>
            <a:ext uri="{FF2B5EF4-FFF2-40B4-BE49-F238E27FC236}">
              <a16:creationId xmlns:a16="http://schemas.microsoft.com/office/drawing/2014/main" id="{68ECFA6A-F16A-4380-9DB7-E67EA679C134}"/>
            </a:ext>
          </a:extLst>
        </xdr:cNvPr>
        <xdr:cNvSpPr txBox="1"/>
      </xdr:nvSpPr>
      <xdr:spPr>
        <a:xfrm>
          <a:off x="18421427" y="10993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5" name="正方形/長方形 624">
          <a:extLst>
            <a:ext uri="{FF2B5EF4-FFF2-40B4-BE49-F238E27FC236}">
              <a16:creationId xmlns:a16="http://schemas.microsoft.com/office/drawing/2014/main" id="{57AEB29A-3729-49B4-843C-AD21DB1AD247}"/>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6" name="正方形/長方形 625">
          <a:extLst>
            <a:ext uri="{FF2B5EF4-FFF2-40B4-BE49-F238E27FC236}">
              <a16:creationId xmlns:a16="http://schemas.microsoft.com/office/drawing/2014/main" id="{3483D651-3AF0-42F9-8FB9-39F84BF40BB1}"/>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7" name="正方形/長方形 626">
          <a:extLst>
            <a:ext uri="{FF2B5EF4-FFF2-40B4-BE49-F238E27FC236}">
              <a16:creationId xmlns:a16="http://schemas.microsoft.com/office/drawing/2014/main" id="{F7BD242E-188A-4CDA-8517-93BDEE5DA279}"/>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8" name="正方形/長方形 627">
          <a:extLst>
            <a:ext uri="{FF2B5EF4-FFF2-40B4-BE49-F238E27FC236}">
              <a16:creationId xmlns:a16="http://schemas.microsoft.com/office/drawing/2014/main" id="{E85DF81A-75AA-4FB8-B2B5-5C8917996C5B}"/>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9" name="正方形/長方形 628">
          <a:extLst>
            <a:ext uri="{FF2B5EF4-FFF2-40B4-BE49-F238E27FC236}">
              <a16:creationId xmlns:a16="http://schemas.microsoft.com/office/drawing/2014/main" id="{ACEAD7EA-E216-4F90-9617-7DFCE2833D34}"/>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0" name="正方形/長方形 629">
          <a:extLst>
            <a:ext uri="{FF2B5EF4-FFF2-40B4-BE49-F238E27FC236}">
              <a16:creationId xmlns:a16="http://schemas.microsoft.com/office/drawing/2014/main" id="{FDA030D4-4AB4-4FC4-A490-104BC58C830A}"/>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1" name="正方形/長方形 630">
          <a:extLst>
            <a:ext uri="{FF2B5EF4-FFF2-40B4-BE49-F238E27FC236}">
              <a16:creationId xmlns:a16="http://schemas.microsoft.com/office/drawing/2014/main" id="{72D6A7CD-42B0-4C6C-B216-94E50D9C973F}"/>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2" name="正方形/長方形 631">
          <a:extLst>
            <a:ext uri="{FF2B5EF4-FFF2-40B4-BE49-F238E27FC236}">
              <a16:creationId xmlns:a16="http://schemas.microsoft.com/office/drawing/2014/main" id="{77B9A734-9679-4BC1-BF49-0B2B20D41C3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3" name="テキスト ボックス 632">
          <a:extLst>
            <a:ext uri="{FF2B5EF4-FFF2-40B4-BE49-F238E27FC236}">
              <a16:creationId xmlns:a16="http://schemas.microsoft.com/office/drawing/2014/main" id="{06E40012-7E92-49BC-B028-D5DDDC165988}"/>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4" name="直線コネクタ 633">
          <a:extLst>
            <a:ext uri="{FF2B5EF4-FFF2-40B4-BE49-F238E27FC236}">
              <a16:creationId xmlns:a16="http://schemas.microsoft.com/office/drawing/2014/main" id="{D70BF332-5673-456E-80B1-DF5B1166C05D}"/>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5" name="テキスト ボックス 634">
          <a:extLst>
            <a:ext uri="{FF2B5EF4-FFF2-40B4-BE49-F238E27FC236}">
              <a16:creationId xmlns:a16="http://schemas.microsoft.com/office/drawing/2014/main" id="{B91A9829-0FC8-4E29-BE6D-B69C72DBC6E4}"/>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636" name="直線コネクタ 635">
          <a:extLst>
            <a:ext uri="{FF2B5EF4-FFF2-40B4-BE49-F238E27FC236}">
              <a16:creationId xmlns:a16="http://schemas.microsoft.com/office/drawing/2014/main" id="{0F516FA0-A3AC-4AD1-8C8C-A9F088AF012B}"/>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637" name="テキスト ボックス 636">
          <a:extLst>
            <a:ext uri="{FF2B5EF4-FFF2-40B4-BE49-F238E27FC236}">
              <a16:creationId xmlns:a16="http://schemas.microsoft.com/office/drawing/2014/main" id="{8871586F-EF03-4999-AF24-7AAB942536F4}"/>
            </a:ext>
          </a:extLst>
        </xdr:cNvPr>
        <xdr:cNvSpPr txBox="1"/>
      </xdr:nvSpPr>
      <xdr:spPr>
        <a:xfrm>
          <a:off x="11978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638" name="直線コネクタ 637">
          <a:extLst>
            <a:ext uri="{FF2B5EF4-FFF2-40B4-BE49-F238E27FC236}">
              <a16:creationId xmlns:a16="http://schemas.microsoft.com/office/drawing/2014/main" id="{7D1C6963-5815-43E0-B1A8-F261D0FBBA72}"/>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639" name="テキスト ボックス 638">
          <a:extLst>
            <a:ext uri="{FF2B5EF4-FFF2-40B4-BE49-F238E27FC236}">
              <a16:creationId xmlns:a16="http://schemas.microsoft.com/office/drawing/2014/main" id="{ABB9DA53-6F56-4C6A-81EC-8303A3AFF3BA}"/>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640" name="直線コネクタ 639">
          <a:extLst>
            <a:ext uri="{FF2B5EF4-FFF2-40B4-BE49-F238E27FC236}">
              <a16:creationId xmlns:a16="http://schemas.microsoft.com/office/drawing/2014/main" id="{AD2C8F6C-AC6A-4526-B5E5-0C811A402F26}"/>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641" name="テキスト ボックス 640">
          <a:extLst>
            <a:ext uri="{FF2B5EF4-FFF2-40B4-BE49-F238E27FC236}">
              <a16:creationId xmlns:a16="http://schemas.microsoft.com/office/drawing/2014/main" id="{75037A86-7AE2-451B-AD90-D98ECF825A0B}"/>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642" name="直線コネクタ 641">
          <a:extLst>
            <a:ext uri="{FF2B5EF4-FFF2-40B4-BE49-F238E27FC236}">
              <a16:creationId xmlns:a16="http://schemas.microsoft.com/office/drawing/2014/main" id="{C5BA8647-C61F-4ED9-96ED-4E9271252FB0}"/>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643" name="テキスト ボックス 642">
          <a:extLst>
            <a:ext uri="{FF2B5EF4-FFF2-40B4-BE49-F238E27FC236}">
              <a16:creationId xmlns:a16="http://schemas.microsoft.com/office/drawing/2014/main" id="{371CC16F-BCC0-449E-A6F5-2E9B5FD8B559}"/>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A3680F08-E97D-4D6D-93F4-2B6A6FF356C8}"/>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645" name="テキスト ボックス 644">
          <a:extLst>
            <a:ext uri="{FF2B5EF4-FFF2-40B4-BE49-F238E27FC236}">
              <a16:creationId xmlns:a16="http://schemas.microsoft.com/office/drawing/2014/main" id="{3D42D5CC-BFA2-4692-96A0-1677840505CF}"/>
            </a:ext>
          </a:extLst>
        </xdr:cNvPr>
        <xdr:cNvSpPr txBox="1"/>
      </xdr:nvSpPr>
      <xdr:spPr>
        <a:xfrm>
          <a:off x="12042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6" name="【消防施設】&#10;有形固定資産減価償却率グラフ枠">
          <a:extLst>
            <a:ext uri="{FF2B5EF4-FFF2-40B4-BE49-F238E27FC236}">
              <a16:creationId xmlns:a16="http://schemas.microsoft.com/office/drawing/2014/main" id="{F35D524B-B989-4306-86E5-4C68311889FB}"/>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115824</xdr:rowOff>
    </xdr:from>
    <xdr:to>
      <xdr:col>85</xdr:col>
      <xdr:colOff>126364</xdr:colOff>
      <xdr:row>84</xdr:row>
      <xdr:rowOff>83820</xdr:rowOff>
    </xdr:to>
    <xdr:cxnSp macro="">
      <xdr:nvCxnSpPr>
        <xdr:cNvPr id="647" name="直線コネクタ 646">
          <a:extLst>
            <a:ext uri="{FF2B5EF4-FFF2-40B4-BE49-F238E27FC236}">
              <a16:creationId xmlns:a16="http://schemas.microsoft.com/office/drawing/2014/main" id="{731A7D58-05A1-4817-8646-B5EA4D923030}"/>
            </a:ext>
          </a:extLst>
        </xdr:cNvPr>
        <xdr:cNvCxnSpPr/>
      </xdr:nvCxnSpPr>
      <xdr:spPr>
        <a:xfrm flipV="1">
          <a:off x="16318864" y="13317474"/>
          <a:ext cx="0" cy="1168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84</xdr:row>
      <xdr:rowOff>87647</xdr:rowOff>
    </xdr:from>
    <xdr:ext cx="405111" cy="259045"/>
    <xdr:sp macro="" textlink="">
      <xdr:nvSpPr>
        <xdr:cNvPr id="648" name="【消防施設】&#10;有形固定資産減価償却率最小値テキスト">
          <a:extLst>
            <a:ext uri="{FF2B5EF4-FFF2-40B4-BE49-F238E27FC236}">
              <a16:creationId xmlns:a16="http://schemas.microsoft.com/office/drawing/2014/main" id="{18855D2E-F68A-4D50-BCDE-2B80098B91A1}"/>
            </a:ext>
          </a:extLst>
        </xdr:cNvPr>
        <xdr:cNvSpPr txBox="1"/>
      </xdr:nvSpPr>
      <xdr:spPr>
        <a:xfrm>
          <a:off x="16357600" y="1448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84</xdr:row>
      <xdr:rowOff>83820</xdr:rowOff>
    </xdr:from>
    <xdr:to>
      <xdr:col>86</xdr:col>
      <xdr:colOff>25400</xdr:colOff>
      <xdr:row>84</xdr:row>
      <xdr:rowOff>83820</xdr:rowOff>
    </xdr:to>
    <xdr:cxnSp macro="">
      <xdr:nvCxnSpPr>
        <xdr:cNvPr id="649" name="直線コネクタ 648">
          <a:extLst>
            <a:ext uri="{FF2B5EF4-FFF2-40B4-BE49-F238E27FC236}">
              <a16:creationId xmlns:a16="http://schemas.microsoft.com/office/drawing/2014/main" id="{8DA99B1C-097D-497B-93F1-6E432741DA5B}"/>
            </a:ext>
          </a:extLst>
        </xdr:cNvPr>
        <xdr:cNvCxnSpPr/>
      </xdr:nvCxnSpPr>
      <xdr:spPr>
        <a:xfrm>
          <a:off x="16230600" y="14485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62501</xdr:rowOff>
    </xdr:from>
    <xdr:ext cx="405111" cy="259045"/>
    <xdr:sp macro="" textlink="">
      <xdr:nvSpPr>
        <xdr:cNvPr id="650" name="【消防施設】&#10;有形固定資産減価償却率最大値テキスト">
          <a:extLst>
            <a:ext uri="{FF2B5EF4-FFF2-40B4-BE49-F238E27FC236}">
              <a16:creationId xmlns:a16="http://schemas.microsoft.com/office/drawing/2014/main" id="{3FD9D577-1886-4509-905D-760BF4C8C63A}"/>
            </a:ext>
          </a:extLst>
        </xdr:cNvPr>
        <xdr:cNvSpPr txBox="1"/>
      </xdr:nvSpPr>
      <xdr:spPr>
        <a:xfrm>
          <a:off x="16357600" y="13092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115824</xdr:rowOff>
    </xdr:from>
    <xdr:to>
      <xdr:col>86</xdr:col>
      <xdr:colOff>25400</xdr:colOff>
      <xdr:row>77</xdr:row>
      <xdr:rowOff>115824</xdr:rowOff>
    </xdr:to>
    <xdr:cxnSp macro="">
      <xdr:nvCxnSpPr>
        <xdr:cNvPr id="651" name="直線コネクタ 650">
          <a:extLst>
            <a:ext uri="{FF2B5EF4-FFF2-40B4-BE49-F238E27FC236}">
              <a16:creationId xmlns:a16="http://schemas.microsoft.com/office/drawing/2014/main" id="{2834E414-7A46-42A2-9776-90BF5D6AFF97}"/>
            </a:ext>
          </a:extLst>
        </xdr:cNvPr>
        <xdr:cNvCxnSpPr/>
      </xdr:nvCxnSpPr>
      <xdr:spPr>
        <a:xfrm>
          <a:off x="16230600" y="1331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50309</xdr:rowOff>
    </xdr:from>
    <xdr:ext cx="405111" cy="259045"/>
    <xdr:sp macro="" textlink="">
      <xdr:nvSpPr>
        <xdr:cNvPr id="652" name="【消防施設】&#10;有形固定資産減価償却率平均値テキスト">
          <a:extLst>
            <a:ext uri="{FF2B5EF4-FFF2-40B4-BE49-F238E27FC236}">
              <a16:creationId xmlns:a16="http://schemas.microsoft.com/office/drawing/2014/main" id="{3B45FBF0-1DBE-4142-B914-80EB4629345E}"/>
            </a:ext>
          </a:extLst>
        </xdr:cNvPr>
        <xdr:cNvSpPr txBox="1"/>
      </xdr:nvSpPr>
      <xdr:spPr>
        <a:xfrm>
          <a:off x="16357600" y="137663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71882</xdr:rowOff>
    </xdr:from>
    <xdr:to>
      <xdr:col>85</xdr:col>
      <xdr:colOff>177800</xdr:colOff>
      <xdr:row>81</xdr:row>
      <xdr:rowOff>2032</xdr:rowOff>
    </xdr:to>
    <xdr:sp macro="" textlink="">
      <xdr:nvSpPr>
        <xdr:cNvPr id="653" name="フローチャート: 判断 652">
          <a:extLst>
            <a:ext uri="{FF2B5EF4-FFF2-40B4-BE49-F238E27FC236}">
              <a16:creationId xmlns:a16="http://schemas.microsoft.com/office/drawing/2014/main" id="{5F716729-45DE-4260-8628-06A26037D662}"/>
            </a:ext>
          </a:extLst>
        </xdr:cNvPr>
        <xdr:cNvSpPr/>
      </xdr:nvSpPr>
      <xdr:spPr>
        <a:xfrm>
          <a:off x="16268700" y="1378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80</xdr:row>
      <xdr:rowOff>94742</xdr:rowOff>
    </xdr:from>
    <xdr:to>
      <xdr:col>81</xdr:col>
      <xdr:colOff>101600</xdr:colOff>
      <xdr:row>81</xdr:row>
      <xdr:rowOff>24892</xdr:rowOff>
    </xdr:to>
    <xdr:sp macro="" textlink="">
      <xdr:nvSpPr>
        <xdr:cNvPr id="654" name="フローチャート: 判断 653">
          <a:extLst>
            <a:ext uri="{FF2B5EF4-FFF2-40B4-BE49-F238E27FC236}">
              <a16:creationId xmlns:a16="http://schemas.microsoft.com/office/drawing/2014/main" id="{A617CBC9-BD58-4CA3-9F2F-BC725A806DF2}"/>
            </a:ext>
          </a:extLst>
        </xdr:cNvPr>
        <xdr:cNvSpPr/>
      </xdr:nvSpPr>
      <xdr:spPr>
        <a:xfrm>
          <a:off x="15430500" y="13810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80</xdr:row>
      <xdr:rowOff>67311</xdr:rowOff>
    </xdr:from>
    <xdr:to>
      <xdr:col>76</xdr:col>
      <xdr:colOff>165100</xdr:colOff>
      <xdr:row>80</xdr:row>
      <xdr:rowOff>168911</xdr:rowOff>
    </xdr:to>
    <xdr:sp macro="" textlink="">
      <xdr:nvSpPr>
        <xdr:cNvPr id="655" name="フローチャート: 判断 654">
          <a:extLst>
            <a:ext uri="{FF2B5EF4-FFF2-40B4-BE49-F238E27FC236}">
              <a16:creationId xmlns:a16="http://schemas.microsoft.com/office/drawing/2014/main" id="{5C7BB914-2121-4435-A139-75C77CBFF24C}"/>
            </a:ext>
          </a:extLst>
        </xdr:cNvPr>
        <xdr:cNvSpPr/>
      </xdr:nvSpPr>
      <xdr:spPr>
        <a:xfrm>
          <a:off x="14541500" y="13783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80</xdr:row>
      <xdr:rowOff>62737</xdr:rowOff>
    </xdr:from>
    <xdr:to>
      <xdr:col>72</xdr:col>
      <xdr:colOff>38100</xdr:colOff>
      <xdr:row>80</xdr:row>
      <xdr:rowOff>164337</xdr:rowOff>
    </xdr:to>
    <xdr:sp macro="" textlink="">
      <xdr:nvSpPr>
        <xdr:cNvPr id="656" name="フローチャート: 判断 655">
          <a:extLst>
            <a:ext uri="{FF2B5EF4-FFF2-40B4-BE49-F238E27FC236}">
              <a16:creationId xmlns:a16="http://schemas.microsoft.com/office/drawing/2014/main" id="{4BC686BB-9AD5-48DE-BE0C-C48794464411}"/>
            </a:ext>
          </a:extLst>
        </xdr:cNvPr>
        <xdr:cNvSpPr/>
      </xdr:nvSpPr>
      <xdr:spPr>
        <a:xfrm>
          <a:off x="13652500" y="13778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97028</xdr:rowOff>
    </xdr:from>
    <xdr:to>
      <xdr:col>67</xdr:col>
      <xdr:colOff>101600</xdr:colOff>
      <xdr:row>81</xdr:row>
      <xdr:rowOff>27178</xdr:rowOff>
    </xdr:to>
    <xdr:sp macro="" textlink="">
      <xdr:nvSpPr>
        <xdr:cNvPr id="657" name="フローチャート: 判断 656">
          <a:extLst>
            <a:ext uri="{FF2B5EF4-FFF2-40B4-BE49-F238E27FC236}">
              <a16:creationId xmlns:a16="http://schemas.microsoft.com/office/drawing/2014/main" id="{D0523A31-983E-4297-99E9-B7CB7CBEF58B}"/>
            </a:ext>
          </a:extLst>
        </xdr:cNvPr>
        <xdr:cNvSpPr/>
      </xdr:nvSpPr>
      <xdr:spPr>
        <a:xfrm>
          <a:off x="12763500" y="1381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C7B82136-E51A-4FC9-8410-7569807B934A}"/>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E0069B3D-D64C-444D-A678-D3C58747022E}"/>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0BB3D1B2-1969-4FF8-888C-B46FF3227181}"/>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67016392-798A-4A0B-8A31-5F6AB2E70394}"/>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CA09572E-443B-4AF6-8AF4-D65237023C65}"/>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62737</xdr:rowOff>
    </xdr:from>
    <xdr:to>
      <xdr:col>85</xdr:col>
      <xdr:colOff>177800</xdr:colOff>
      <xdr:row>78</xdr:row>
      <xdr:rowOff>164337</xdr:rowOff>
    </xdr:to>
    <xdr:sp macro="" textlink="">
      <xdr:nvSpPr>
        <xdr:cNvPr id="663" name="楕円 662">
          <a:extLst>
            <a:ext uri="{FF2B5EF4-FFF2-40B4-BE49-F238E27FC236}">
              <a16:creationId xmlns:a16="http://schemas.microsoft.com/office/drawing/2014/main" id="{6010C2B5-9F77-4438-90AE-B307AE2C8BD6}"/>
            </a:ext>
          </a:extLst>
        </xdr:cNvPr>
        <xdr:cNvSpPr/>
      </xdr:nvSpPr>
      <xdr:spPr>
        <a:xfrm>
          <a:off x="16268700" y="13435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85614</xdr:rowOff>
    </xdr:from>
    <xdr:ext cx="405111" cy="259045"/>
    <xdr:sp macro="" textlink="">
      <xdr:nvSpPr>
        <xdr:cNvPr id="664" name="【消防施設】&#10;有形固定資産減価償却率該当値テキスト">
          <a:extLst>
            <a:ext uri="{FF2B5EF4-FFF2-40B4-BE49-F238E27FC236}">
              <a16:creationId xmlns:a16="http://schemas.microsoft.com/office/drawing/2014/main" id="{FAD08D58-EC9F-4610-A767-E95421CEC2D2}"/>
            </a:ext>
          </a:extLst>
        </xdr:cNvPr>
        <xdr:cNvSpPr txBox="1"/>
      </xdr:nvSpPr>
      <xdr:spPr>
        <a:xfrm>
          <a:off x="16357600" y="13287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39878</xdr:rowOff>
    </xdr:from>
    <xdr:to>
      <xdr:col>81</xdr:col>
      <xdr:colOff>101600</xdr:colOff>
      <xdr:row>78</xdr:row>
      <xdr:rowOff>141478</xdr:rowOff>
    </xdr:to>
    <xdr:sp macro="" textlink="">
      <xdr:nvSpPr>
        <xdr:cNvPr id="665" name="楕円 664">
          <a:extLst>
            <a:ext uri="{FF2B5EF4-FFF2-40B4-BE49-F238E27FC236}">
              <a16:creationId xmlns:a16="http://schemas.microsoft.com/office/drawing/2014/main" id="{311B2A4C-5EC8-40F8-B0C7-000280F8CD9F}"/>
            </a:ext>
          </a:extLst>
        </xdr:cNvPr>
        <xdr:cNvSpPr/>
      </xdr:nvSpPr>
      <xdr:spPr>
        <a:xfrm>
          <a:off x="15430500" y="13412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90678</xdr:rowOff>
    </xdr:from>
    <xdr:to>
      <xdr:col>85</xdr:col>
      <xdr:colOff>127000</xdr:colOff>
      <xdr:row>78</xdr:row>
      <xdr:rowOff>113537</xdr:rowOff>
    </xdr:to>
    <xdr:cxnSp macro="">
      <xdr:nvCxnSpPr>
        <xdr:cNvPr id="666" name="直線コネクタ 665">
          <a:extLst>
            <a:ext uri="{FF2B5EF4-FFF2-40B4-BE49-F238E27FC236}">
              <a16:creationId xmlns:a16="http://schemas.microsoft.com/office/drawing/2014/main" id="{CE12AE9E-A3AE-44A2-B4F9-92C30BEB0DBF}"/>
            </a:ext>
          </a:extLst>
        </xdr:cNvPr>
        <xdr:cNvCxnSpPr/>
      </xdr:nvCxnSpPr>
      <xdr:spPr>
        <a:xfrm>
          <a:off x="15481300" y="13463778"/>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170180</xdr:rowOff>
    </xdr:from>
    <xdr:to>
      <xdr:col>76</xdr:col>
      <xdr:colOff>165100</xdr:colOff>
      <xdr:row>78</xdr:row>
      <xdr:rowOff>100330</xdr:rowOff>
    </xdr:to>
    <xdr:sp macro="" textlink="">
      <xdr:nvSpPr>
        <xdr:cNvPr id="667" name="楕円 666">
          <a:extLst>
            <a:ext uri="{FF2B5EF4-FFF2-40B4-BE49-F238E27FC236}">
              <a16:creationId xmlns:a16="http://schemas.microsoft.com/office/drawing/2014/main" id="{C7FEE688-57DE-47E1-937C-197125E0A14E}"/>
            </a:ext>
          </a:extLst>
        </xdr:cNvPr>
        <xdr:cNvSpPr/>
      </xdr:nvSpPr>
      <xdr:spPr>
        <a:xfrm>
          <a:off x="14541500" y="13371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49530</xdr:rowOff>
    </xdr:from>
    <xdr:to>
      <xdr:col>81</xdr:col>
      <xdr:colOff>50800</xdr:colOff>
      <xdr:row>78</xdr:row>
      <xdr:rowOff>90678</xdr:rowOff>
    </xdr:to>
    <xdr:cxnSp macro="">
      <xdr:nvCxnSpPr>
        <xdr:cNvPr id="668" name="直線コネクタ 667">
          <a:extLst>
            <a:ext uri="{FF2B5EF4-FFF2-40B4-BE49-F238E27FC236}">
              <a16:creationId xmlns:a16="http://schemas.microsoft.com/office/drawing/2014/main" id="{4E23171F-B4C7-4827-8622-AB154B403717}"/>
            </a:ext>
          </a:extLst>
        </xdr:cNvPr>
        <xdr:cNvCxnSpPr/>
      </xdr:nvCxnSpPr>
      <xdr:spPr>
        <a:xfrm>
          <a:off x="14592300" y="1342263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124461</xdr:rowOff>
    </xdr:from>
    <xdr:to>
      <xdr:col>72</xdr:col>
      <xdr:colOff>38100</xdr:colOff>
      <xdr:row>78</xdr:row>
      <xdr:rowOff>54611</xdr:rowOff>
    </xdr:to>
    <xdr:sp macro="" textlink="">
      <xdr:nvSpPr>
        <xdr:cNvPr id="669" name="楕円 668">
          <a:extLst>
            <a:ext uri="{FF2B5EF4-FFF2-40B4-BE49-F238E27FC236}">
              <a16:creationId xmlns:a16="http://schemas.microsoft.com/office/drawing/2014/main" id="{CAF979D1-1278-4154-94E3-435DF7CA6ABA}"/>
            </a:ext>
          </a:extLst>
        </xdr:cNvPr>
        <xdr:cNvSpPr/>
      </xdr:nvSpPr>
      <xdr:spPr>
        <a:xfrm>
          <a:off x="13652500" y="13326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3811</xdr:rowOff>
    </xdr:from>
    <xdr:to>
      <xdr:col>76</xdr:col>
      <xdr:colOff>114300</xdr:colOff>
      <xdr:row>78</xdr:row>
      <xdr:rowOff>49530</xdr:rowOff>
    </xdr:to>
    <xdr:cxnSp macro="">
      <xdr:nvCxnSpPr>
        <xdr:cNvPr id="670" name="直線コネクタ 669">
          <a:extLst>
            <a:ext uri="{FF2B5EF4-FFF2-40B4-BE49-F238E27FC236}">
              <a16:creationId xmlns:a16="http://schemas.microsoft.com/office/drawing/2014/main" id="{294E9830-F448-4C60-BCA6-C06CA48BFC55}"/>
            </a:ext>
          </a:extLst>
        </xdr:cNvPr>
        <xdr:cNvCxnSpPr/>
      </xdr:nvCxnSpPr>
      <xdr:spPr>
        <a:xfrm>
          <a:off x="13703300" y="13376911"/>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77</xdr:row>
      <xdr:rowOff>76454</xdr:rowOff>
    </xdr:from>
    <xdr:to>
      <xdr:col>67</xdr:col>
      <xdr:colOff>101600</xdr:colOff>
      <xdr:row>78</xdr:row>
      <xdr:rowOff>6604</xdr:rowOff>
    </xdr:to>
    <xdr:sp macro="" textlink="">
      <xdr:nvSpPr>
        <xdr:cNvPr id="671" name="楕円 670">
          <a:extLst>
            <a:ext uri="{FF2B5EF4-FFF2-40B4-BE49-F238E27FC236}">
              <a16:creationId xmlns:a16="http://schemas.microsoft.com/office/drawing/2014/main" id="{F3A19970-E22B-4319-A3EB-501B0E740760}"/>
            </a:ext>
          </a:extLst>
        </xdr:cNvPr>
        <xdr:cNvSpPr/>
      </xdr:nvSpPr>
      <xdr:spPr>
        <a:xfrm>
          <a:off x="12763500" y="13278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77</xdr:row>
      <xdr:rowOff>127254</xdr:rowOff>
    </xdr:from>
    <xdr:to>
      <xdr:col>71</xdr:col>
      <xdr:colOff>177800</xdr:colOff>
      <xdr:row>78</xdr:row>
      <xdr:rowOff>3811</xdr:rowOff>
    </xdr:to>
    <xdr:cxnSp macro="">
      <xdr:nvCxnSpPr>
        <xdr:cNvPr id="672" name="直線コネクタ 671">
          <a:extLst>
            <a:ext uri="{FF2B5EF4-FFF2-40B4-BE49-F238E27FC236}">
              <a16:creationId xmlns:a16="http://schemas.microsoft.com/office/drawing/2014/main" id="{1F421CA3-F957-4DAB-9010-8BA61781B331}"/>
            </a:ext>
          </a:extLst>
        </xdr:cNvPr>
        <xdr:cNvCxnSpPr/>
      </xdr:nvCxnSpPr>
      <xdr:spPr>
        <a:xfrm>
          <a:off x="12814300" y="13328904"/>
          <a:ext cx="889000" cy="48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16019</xdr:rowOff>
    </xdr:from>
    <xdr:ext cx="405111" cy="259045"/>
    <xdr:sp macro="" textlink="">
      <xdr:nvSpPr>
        <xdr:cNvPr id="673" name="n_1aveValue【消防施設】&#10;有形固定資産減価償却率">
          <a:extLst>
            <a:ext uri="{FF2B5EF4-FFF2-40B4-BE49-F238E27FC236}">
              <a16:creationId xmlns:a16="http://schemas.microsoft.com/office/drawing/2014/main" id="{D0EFFFC6-1F23-49D1-ACF3-5643E2ACA691}"/>
            </a:ext>
          </a:extLst>
        </xdr:cNvPr>
        <xdr:cNvSpPr txBox="1"/>
      </xdr:nvSpPr>
      <xdr:spPr>
        <a:xfrm>
          <a:off x="15266044" y="13903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160038</xdr:rowOff>
    </xdr:from>
    <xdr:ext cx="405111" cy="259045"/>
    <xdr:sp macro="" textlink="">
      <xdr:nvSpPr>
        <xdr:cNvPr id="674" name="n_2aveValue【消防施設】&#10;有形固定資産減価償却率">
          <a:extLst>
            <a:ext uri="{FF2B5EF4-FFF2-40B4-BE49-F238E27FC236}">
              <a16:creationId xmlns:a16="http://schemas.microsoft.com/office/drawing/2014/main" id="{F9F0180B-372F-4CE4-A05A-F9795AC12A5A}"/>
            </a:ext>
          </a:extLst>
        </xdr:cNvPr>
        <xdr:cNvSpPr txBox="1"/>
      </xdr:nvSpPr>
      <xdr:spPr>
        <a:xfrm>
          <a:off x="14389744" y="13876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155464</xdr:rowOff>
    </xdr:from>
    <xdr:ext cx="405111" cy="259045"/>
    <xdr:sp macro="" textlink="">
      <xdr:nvSpPr>
        <xdr:cNvPr id="675" name="n_3aveValue【消防施設】&#10;有形固定資産減価償却率">
          <a:extLst>
            <a:ext uri="{FF2B5EF4-FFF2-40B4-BE49-F238E27FC236}">
              <a16:creationId xmlns:a16="http://schemas.microsoft.com/office/drawing/2014/main" id="{FEE2D1D0-F255-49BF-8A81-AA766AA54BC1}"/>
            </a:ext>
          </a:extLst>
        </xdr:cNvPr>
        <xdr:cNvSpPr txBox="1"/>
      </xdr:nvSpPr>
      <xdr:spPr>
        <a:xfrm>
          <a:off x="13500744" y="13871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18305</xdr:rowOff>
    </xdr:from>
    <xdr:ext cx="405111" cy="259045"/>
    <xdr:sp macro="" textlink="">
      <xdr:nvSpPr>
        <xdr:cNvPr id="676" name="n_4aveValue【消防施設】&#10;有形固定資産減価償却率">
          <a:extLst>
            <a:ext uri="{FF2B5EF4-FFF2-40B4-BE49-F238E27FC236}">
              <a16:creationId xmlns:a16="http://schemas.microsoft.com/office/drawing/2014/main" id="{E4DB4DE6-2EE1-4888-AEA1-A3DB25C887D3}"/>
            </a:ext>
          </a:extLst>
        </xdr:cNvPr>
        <xdr:cNvSpPr txBox="1"/>
      </xdr:nvSpPr>
      <xdr:spPr>
        <a:xfrm>
          <a:off x="12611744" y="13905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76</xdr:row>
      <xdr:rowOff>158005</xdr:rowOff>
    </xdr:from>
    <xdr:ext cx="405111" cy="259045"/>
    <xdr:sp macro="" textlink="">
      <xdr:nvSpPr>
        <xdr:cNvPr id="677" name="n_1mainValue【消防施設】&#10;有形固定資産減価償却率">
          <a:extLst>
            <a:ext uri="{FF2B5EF4-FFF2-40B4-BE49-F238E27FC236}">
              <a16:creationId xmlns:a16="http://schemas.microsoft.com/office/drawing/2014/main" id="{3A662A32-3B84-4ECE-9386-DCB62E614345}"/>
            </a:ext>
          </a:extLst>
        </xdr:cNvPr>
        <xdr:cNvSpPr txBox="1"/>
      </xdr:nvSpPr>
      <xdr:spPr>
        <a:xfrm>
          <a:off x="15266044" y="13188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76</xdr:row>
      <xdr:rowOff>116857</xdr:rowOff>
    </xdr:from>
    <xdr:ext cx="405111" cy="259045"/>
    <xdr:sp macro="" textlink="">
      <xdr:nvSpPr>
        <xdr:cNvPr id="678" name="n_2mainValue【消防施設】&#10;有形固定資産減価償却率">
          <a:extLst>
            <a:ext uri="{FF2B5EF4-FFF2-40B4-BE49-F238E27FC236}">
              <a16:creationId xmlns:a16="http://schemas.microsoft.com/office/drawing/2014/main" id="{988DC402-575E-4696-A465-0757028332C4}"/>
            </a:ext>
          </a:extLst>
        </xdr:cNvPr>
        <xdr:cNvSpPr txBox="1"/>
      </xdr:nvSpPr>
      <xdr:spPr>
        <a:xfrm>
          <a:off x="14389744" y="13147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76</xdr:row>
      <xdr:rowOff>71138</xdr:rowOff>
    </xdr:from>
    <xdr:ext cx="405111" cy="259045"/>
    <xdr:sp macro="" textlink="">
      <xdr:nvSpPr>
        <xdr:cNvPr id="679" name="n_3mainValue【消防施設】&#10;有形固定資産減価償却率">
          <a:extLst>
            <a:ext uri="{FF2B5EF4-FFF2-40B4-BE49-F238E27FC236}">
              <a16:creationId xmlns:a16="http://schemas.microsoft.com/office/drawing/2014/main" id="{F5B07DF9-543B-4E80-8C7F-01CB7ADBD9CE}"/>
            </a:ext>
          </a:extLst>
        </xdr:cNvPr>
        <xdr:cNvSpPr txBox="1"/>
      </xdr:nvSpPr>
      <xdr:spPr>
        <a:xfrm>
          <a:off x="13500744" y="13101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76</xdr:row>
      <xdr:rowOff>23131</xdr:rowOff>
    </xdr:from>
    <xdr:ext cx="405111" cy="259045"/>
    <xdr:sp macro="" textlink="">
      <xdr:nvSpPr>
        <xdr:cNvPr id="680" name="n_4mainValue【消防施設】&#10;有形固定資産減価償却率">
          <a:extLst>
            <a:ext uri="{FF2B5EF4-FFF2-40B4-BE49-F238E27FC236}">
              <a16:creationId xmlns:a16="http://schemas.microsoft.com/office/drawing/2014/main" id="{C3F75E42-BAA7-4553-904D-2AA69DA163F1}"/>
            </a:ext>
          </a:extLst>
        </xdr:cNvPr>
        <xdr:cNvSpPr txBox="1"/>
      </xdr:nvSpPr>
      <xdr:spPr>
        <a:xfrm>
          <a:off x="12611744" y="13053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1" name="正方形/長方形 680">
          <a:extLst>
            <a:ext uri="{FF2B5EF4-FFF2-40B4-BE49-F238E27FC236}">
              <a16:creationId xmlns:a16="http://schemas.microsoft.com/office/drawing/2014/main" id="{5A399889-3E5A-45CA-ACA4-BA04BC879992}"/>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2" name="正方形/長方形 681">
          <a:extLst>
            <a:ext uri="{FF2B5EF4-FFF2-40B4-BE49-F238E27FC236}">
              <a16:creationId xmlns:a16="http://schemas.microsoft.com/office/drawing/2014/main" id="{F4F68EE6-48D0-4510-8DE0-37CE4612CF99}"/>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3" name="正方形/長方形 682">
          <a:extLst>
            <a:ext uri="{FF2B5EF4-FFF2-40B4-BE49-F238E27FC236}">
              <a16:creationId xmlns:a16="http://schemas.microsoft.com/office/drawing/2014/main" id="{605D75C4-CBD6-4D8B-8052-CB269CEEF37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4" name="正方形/長方形 683">
          <a:extLst>
            <a:ext uri="{FF2B5EF4-FFF2-40B4-BE49-F238E27FC236}">
              <a16:creationId xmlns:a16="http://schemas.microsoft.com/office/drawing/2014/main" id="{383E1F7D-D51C-4A0A-91F2-52BCAD58D154}"/>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5" name="正方形/長方形 684">
          <a:extLst>
            <a:ext uri="{FF2B5EF4-FFF2-40B4-BE49-F238E27FC236}">
              <a16:creationId xmlns:a16="http://schemas.microsoft.com/office/drawing/2014/main" id="{1DD99323-57C9-4249-B8B4-A900C56CC4A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6" name="正方形/長方形 685">
          <a:extLst>
            <a:ext uri="{FF2B5EF4-FFF2-40B4-BE49-F238E27FC236}">
              <a16:creationId xmlns:a16="http://schemas.microsoft.com/office/drawing/2014/main" id="{717C33D2-5C97-4C67-8B1B-C6444835B246}"/>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7" name="正方形/長方形 686">
          <a:extLst>
            <a:ext uri="{FF2B5EF4-FFF2-40B4-BE49-F238E27FC236}">
              <a16:creationId xmlns:a16="http://schemas.microsoft.com/office/drawing/2014/main" id="{04FB3FD6-ECFB-4239-9F4F-EF027FE3C389}"/>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8" name="正方形/長方形 687">
          <a:extLst>
            <a:ext uri="{FF2B5EF4-FFF2-40B4-BE49-F238E27FC236}">
              <a16:creationId xmlns:a16="http://schemas.microsoft.com/office/drawing/2014/main" id="{4AD1869F-C24F-44F2-8C38-680BDEB1B434}"/>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9" name="テキスト ボックス 688">
          <a:extLst>
            <a:ext uri="{FF2B5EF4-FFF2-40B4-BE49-F238E27FC236}">
              <a16:creationId xmlns:a16="http://schemas.microsoft.com/office/drawing/2014/main" id="{8AE5ADC8-3469-4BF4-A59E-6ECD3805BDE7}"/>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0" name="直線コネクタ 689">
          <a:extLst>
            <a:ext uri="{FF2B5EF4-FFF2-40B4-BE49-F238E27FC236}">
              <a16:creationId xmlns:a16="http://schemas.microsoft.com/office/drawing/2014/main" id="{4F90B9F5-EA74-4913-94ED-04CACA5E6633}"/>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1" name="直線コネクタ 690">
          <a:extLst>
            <a:ext uri="{FF2B5EF4-FFF2-40B4-BE49-F238E27FC236}">
              <a16:creationId xmlns:a16="http://schemas.microsoft.com/office/drawing/2014/main" id="{3F103577-C720-4F7E-8349-129CD8004BC2}"/>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2" name="テキスト ボックス 691">
          <a:extLst>
            <a:ext uri="{FF2B5EF4-FFF2-40B4-BE49-F238E27FC236}">
              <a16:creationId xmlns:a16="http://schemas.microsoft.com/office/drawing/2014/main" id="{8DF09E56-D5D6-405B-A0B1-343573D7763E}"/>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3" name="直線コネクタ 692">
          <a:extLst>
            <a:ext uri="{FF2B5EF4-FFF2-40B4-BE49-F238E27FC236}">
              <a16:creationId xmlns:a16="http://schemas.microsoft.com/office/drawing/2014/main" id="{458025AC-5FC5-4D8D-B35C-68F3C42B3954}"/>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4" name="テキスト ボックス 693">
          <a:extLst>
            <a:ext uri="{FF2B5EF4-FFF2-40B4-BE49-F238E27FC236}">
              <a16:creationId xmlns:a16="http://schemas.microsoft.com/office/drawing/2014/main" id="{D37577F0-B7BD-4688-9283-33EBC6E1D811}"/>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5" name="直線コネクタ 694">
          <a:extLst>
            <a:ext uri="{FF2B5EF4-FFF2-40B4-BE49-F238E27FC236}">
              <a16:creationId xmlns:a16="http://schemas.microsoft.com/office/drawing/2014/main" id="{D0599DB6-E559-4086-862A-F4EE9CB6CC22}"/>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6" name="テキスト ボックス 695">
          <a:extLst>
            <a:ext uri="{FF2B5EF4-FFF2-40B4-BE49-F238E27FC236}">
              <a16:creationId xmlns:a16="http://schemas.microsoft.com/office/drawing/2014/main" id="{756B5D00-9BA2-4A8A-8896-BAEC67719DC3}"/>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7" name="直線コネクタ 696">
          <a:extLst>
            <a:ext uri="{FF2B5EF4-FFF2-40B4-BE49-F238E27FC236}">
              <a16:creationId xmlns:a16="http://schemas.microsoft.com/office/drawing/2014/main" id="{21453E7D-AEB1-4674-8098-34C8A6BB733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8" name="テキスト ボックス 697">
          <a:extLst>
            <a:ext uri="{FF2B5EF4-FFF2-40B4-BE49-F238E27FC236}">
              <a16:creationId xmlns:a16="http://schemas.microsoft.com/office/drawing/2014/main" id="{82774F1A-296E-4964-9C0F-D80A35F98C9F}"/>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9" name="直線コネクタ 698">
          <a:extLst>
            <a:ext uri="{FF2B5EF4-FFF2-40B4-BE49-F238E27FC236}">
              <a16:creationId xmlns:a16="http://schemas.microsoft.com/office/drawing/2014/main" id="{C1051FDC-2D87-42D5-8B44-E8CE3F1C5B43}"/>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0" name="テキスト ボックス 699">
          <a:extLst>
            <a:ext uri="{FF2B5EF4-FFF2-40B4-BE49-F238E27FC236}">
              <a16:creationId xmlns:a16="http://schemas.microsoft.com/office/drawing/2014/main" id="{A0900B4A-A650-4957-81C4-38FEA3CE8457}"/>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1" name="【消防施設】&#10;一人当たり面積グラフ枠">
          <a:extLst>
            <a:ext uri="{FF2B5EF4-FFF2-40B4-BE49-F238E27FC236}">
              <a16:creationId xmlns:a16="http://schemas.microsoft.com/office/drawing/2014/main" id="{AFEF6D9F-18D8-4350-9569-DDF31FC369B7}"/>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108965</xdr:rowOff>
    </xdr:from>
    <xdr:to>
      <xdr:col>116</xdr:col>
      <xdr:colOff>62864</xdr:colOff>
      <xdr:row>85</xdr:row>
      <xdr:rowOff>134113</xdr:rowOff>
    </xdr:to>
    <xdr:cxnSp macro="">
      <xdr:nvCxnSpPr>
        <xdr:cNvPr id="702" name="直線コネクタ 701">
          <a:extLst>
            <a:ext uri="{FF2B5EF4-FFF2-40B4-BE49-F238E27FC236}">
              <a16:creationId xmlns:a16="http://schemas.microsoft.com/office/drawing/2014/main" id="{2B83B8EF-AB7B-44E6-A5B4-6BACF52560AD}"/>
            </a:ext>
          </a:extLst>
        </xdr:cNvPr>
        <xdr:cNvCxnSpPr/>
      </xdr:nvCxnSpPr>
      <xdr:spPr>
        <a:xfrm flipV="1">
          <a:off x="22160864" y="13310615"/>
          <a:ext cx="0" cy="1396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137940</xdr:rowOff>
    </xdr:from>
    <xdr:ext cx="469744" cy="259045"/>
    <xdr:sp macro="" textlink="">
      <xdr:nvSpPr>
        <xdr:cNvPr id="703" name="【消防施設】&#10;一人当たり面積最小値テキスト">
          <a:extLst>
            <a:ext uri="{FF2B5EF4-FFF2-40B4-BE49-F238E27FC236}">
              <a16:creationId xmlns:a16="http://schemas.microsoft.com/office/drawing/2014/main" id="{66BDDCFB-825A-437F-9669-FB2B36DED6BF}"/>
            </a:ext>
          </a:extLst>
        </xdr:cNvPr>
        <xdr:cNvSpPr txBox="1"/>
      </xdr:nvSpPr>
      <xdr:spPr>
        <a:xfrm>
          <a:off x="22199600" y="14711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134113</xdr:rowOff>
    </xdr:from>
    <xdr:to>
      <xdr:col>116</xdr:col>
      <xdr:colOff>152400</xdr:colOff>
      <xdr:row>85</xdr:row>
      <xdr:rowOff>134113</xdr:rowOff>
    </xdr:to>
    <xdr:cxnSp macro="">
      <xdr:nvCxnSpPr>
        <xdr:cNvPr id="704" name="直線コネクタ 703">
          <a:extLst>
            <a:ext uri="{FF2B5EF4-FFF2-40B4-BE49-F238E27FC236}">
              <a16:creationId xmlns:a16="http://schemas.microsoft.com/office/drawing/2014/main" id="{AB089551-EDD2-4D71-A7C6-9A7CBA9F5444}"/>
            </a:ext>
          </a:extLst>
        </xdr:cNvPr>
        <xdr:cNvCxnSpPr/>
      </xdr:nvCxnSpPr>
      <xdr:spPr>
        <a:xfrm>
          <a:off x="22072600" y="14707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55642</xdr:rowOff>
    </xdr:from>
    <xdr:ext cx="469744" cy="259045"/>
    <xdr:sp macro="" textlink="">
      <xdr:nvSpPr>
        <xdr:cNvPr id="705" name="【消防施設】&#10;一人当たり面積最大値テキスト">
          <a:extLst>
            <a:ext uri="{FF2B5EF4-FFF2-40B4-BE49-F238E27FC236}">
              <a16:creationId xmlns:a16="http://schemas.microsoft.com/office/drawing/2014/main" id="{B11177F9-48E4-4230-8650-53CBCBA4ACA2}"/>
            </a:ext>
          </a:extLst>
        </xdr:cNvPr>
        <xdr:cNvSpPr txBox="1"/>
      </xdr:nvSpPr>
      <xdr:spPr>
        <a:xfrm>
          <a:off x="22199600" y="13085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108965</xdr:rowOff>
    </xdr:from>
    <xdr:to>
      <xdr:col>116</xdr:col>
      <xdr:colOff>152400</xdr:colOff>
      <xdr:row>77</xdr:row>
      <xdr:rowOff>108965</xdr:rowOff>
    </xdr:to>
    <xdr:cxnSp macro="">
      <xdr:nvCxnSpPr>
        <xdr:cNvPr id="706" name="直線コネクタ 705">
          <a:extLst>
            <a:ext uri="{FF2B5EF4-FFF2-40B4-BE49-F238E27FC236}">
              <a16:creationId xmlns:a16="http://schemas.microsoft.com/office/drawing/2014/main" id="{4D5CECA7-74A5-43E7-AC8F-F020201B0A3F}"/>
            </a:ext>
          </a:extLst>
        </xdr:cNvPr>
        <xdr:cNvCxnSpPr/>
      </xdr:nvCxnSpPr>
      <xdr:spPr>
        <a:xfrm>
          <a:off x="22072600" y="13310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116603</xdr:rowOff>
    </xdr:from>
    <xdr:ext cx="469744" cy="259045"/>
    <xdr:sp macro="" textlink="">
      <xdr:nvSpPr>
        <xdr:cNvPr id="707" name="【消防施設】&#10;一人当たり面積平均値テキスト">
          <a:extLst>
            <a:ext uri="{FF2B5EF4-FFF2-40B4-BE49-F238E27FC236}">
              <a16:creationId xmlns:a16="http://schemas.microsoft.com/office/drawing/2014/main" id="{926B885C-6E5C-4790-A5A2-415A54E07FA7}"/>
            </a:ext>
          </a:extLst>
        </xdr:cNvPr>
        <xdr:cNvSpPr txBox="1"/>
      </xdr:nvSpPr>
      <xdr:spPr>
        <a:xfrm>
          <a:off x="22199600" y="141755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138176</xdr:rowOff>
    </xdr:from>
    <xdr:to>
      <xdr:col>116</xdr:col>
      <xdr:colOff>114300</xdr:colOff>
      <xdr:row>83</xdr:row>
      <xdr:rowOff>68326</xdr:rowOff>
    </xdr:to>
    <xdr:sp macro="" textlink="">
      <xdr:nvSpPr>
        <xdr:cNvPr id="708" name="フローチャート: 判断 707">
          <a:extLst>
            <a:ext uri="{FF2B5EF4-FFF2-40B4-BE49-F238E27FC236}">
              <a16:creationId xmlns:a16="http://schemas.microsoft.com/office/drawing/2014/main" id="{A89B4717-4E5D-4100-8E16-E36E200A34AA}"/>
            </a:ext>
          </a:extLst>
        </xdr:cNvPr>
        <xdr:cNvSpPr/>
      </xdr:nvSpPr>
      <xdr:spPr>
        <a:xfrm>
          <a:off x="22110700" y="14197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122174</xdr:rowOff>
    </xdr:from>
    <xdr:to>
      <xdr:col>112</xdr:col>
      <xdr:colOff>38100</xdr:colOff>
      <xdr:row>83</xdr:row>
      <xdr:rowOff>52324</xdr:rowOff>
    </xdr:to>
    <xdr:sp macro="" textlink="">
      <xdr:nvSpPr>
        <xdr:cNvPr id="709" name="フローチャート: 判断 708">
          <a:extLst>
            <a:ext uri="{FF2B5EF4-FFF2-40B4-BE49-F238E27FC236}">
              <a16:creationId xmlns:a16="http://schemas.microsoft.com/office/drawing/2014/main" id="{DD859EB0-4809-45F2-8B93-E71B5D091145}"/>
            </a:ext>
          </a:extLst>
        </xdr:cNvPr>
        <xdr:cNvSpPr/>
      </xdr:nvSpPr>
      <xdr:spPr>
        <a:xfrm>
          <a:off x="21272500" y="14181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145035</xdr:rowOff>
    </xdr:from>
    <xdr:to>
      <xdr:col>107</xdr:col>
      <xdr:colOff>101600</xdr:colOff>
      <xdr:row>83</xdr:row>
      <xdr:rowOff>75185</xdr:rowOff>
    </xdr:to>
    <xdr:sp macro="" textlink="">
      <xdr:nvSpPr>
        <xdr:cNvPr id="710" name="フローチャート: 判断 709">
          <a:extLst>
            <a:ext uri="{FF2B5EF4-FFF2-40B4-BE49-F238E27FC236}">
              <a16:creationId xmlns:a16="http://schemas.microsoft.com/office/drawing/2014/main" id="{E72805E0-6202-4EB7-8BCE-1A8DEBAFC134}"/>
            </a:ext>
          </a:extLst>
        </xdr:cNvPr>
        <xdr:cNvSpPr/>
      </xdr:nvSpPr>
      <xdr:spPr>
        <a:xfrm>
          <a:off x="20383500" y="14203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163322</xdr:rowOff>
    </xdr:from>
    <xdr:to>
      <xdr:col>102</xdr:col>
      <xdr:colOff>165100</xdr:colOff>
      <xdr:row>83</xdr:row>
      <xdr:rowOff>93472</xdr:rowOff>
    </xdr:to>
    <xdr:sp macro="" textlink="">
      <xdr:nvSpPr>
        <xdr:cNvPr id="711" name="フローチャート: 判断 710">
          <a:extLst>
            <a:ext uri="{FF2B5EF4-FFF2-40B4-BE49-F238E27FC236}">
              <a16:creationId xmlns:a16="http://schemas.microsoft.com/office/drawing/2014/main" id="{7E43F97D-759F-4868-B09E-ADC84CA6A876}"/>
            </a:ext>
          </a:extLst>
        </xdr:cNvPr>
        <xdr:cNvSpPr/>
      </xdr:nvSpPr>
      <xdr:spPr>
        <a:xfrm>
          <a:off x="19494500" y="1422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103887</xdr:rowOff>
    </xdr:from>
    <xdr:to>
      <xdr:col>98</xdr:col>
      <xdr:colOff>38100</xdr:colOff>
      <xdr:row>84</xdr:row>
      <xdr:rowOff>34037</xdr:rowOff>
    </xdr:to>
    <xdr:sp macro="" textlink="">
      <xdr:nvSpPr>
        <xdr:cNvPr id="712" name="フローチャート: 判断 711">
          <a:extLst>
            <a:ext uri="{FF2B5EF4-FFF2-40B4-BE49-F238E27FC236}">
              <a16:creationId xmlns:a16="http://schemas.microsoft.com/office/drawing/2014/main" id="{FD031B63-A8B6-44FE-AFF2-69A987AA9A26}"/>
            </a:ext>
          </a:extLst>
        </xdr:cNvPr>
        <xdr:cNvSpPr/>
      </xdr:nvSpPr>
      <xdr:spPr>
        <a:xfrm>
          <a:off x="18605500" y="14334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F696C678-10F0-42D2-B2BD-DF6209BD1C0E}"/>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71593AB4-C44E-4217-BD71-3157662A5162}"/>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DCDC7D57-7A2B-4D35-AB74-8AE8499244BB}"/>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AB637818-3660-4B5F-97F1-D570BEF7F2F8}"/>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C38364A9-F657-46E3-8F02-F057C876C4C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138176</xdr:rowOff>
    </xdr:from>
    <xdr:to>
      <xdr:col>116</xdr:col>
      <xdr:colOff>114300</xdr:colOff>
      <xdr:row>82</xdr:row>
      <xdr:rowOff>68326</xdr:rowOff>
    </xdr:to>
    <xdr:sp macro="" textlink="">
      <xdr:nvSpPr>
        <xdr:cNvPr id="718" name="楕円 717">
          <a:extLst>
            <a:ext uri="{FF2B5EF4-FFF2-40B4-BE49-F238E27FC236}">
              <a16:creationId xmlns:a16="http://schemas.microsoft.com/office/drawing/2014/main" id="{AD3868F6-3E8A-4EA3-A175-188B1D97CAFE}"/>
            </a:ext>
          </a:extLst>
        </xdr:cNvPr>
        <xdr:cNvSpPr/>
      </xdr:nvSpPr>
      <xdr:spPr>
        <a:xfrm>
          <a:off x="22110700" y="14025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161053</xdr:rowOff>
    </xdr:from>
    <xdr:ext cx="469744" cy="259045"/>
    <xdr:sp macro="" textlink="">
      <xdr:nvSpPr>
        <xdr:cNvPr id="719" name="【消防施設】&#10;一人当たり面積該当値テキスト">
          <a:extLst>
            <a:ext uri="{FF2B5EF4-FFF2-40B4-BE49-F238E27FC236}">
              <a16:creationId xmlns:a16="http://schemas.microsoft.com/office/drawing/2014/main" id="{F52FFB9C-CAD3-4033-94F7-A01435597122}"/>
            </a:ext>
          </a:extLst>
        </xdr:cNvPr>
        <xdr:cNvSpPr txBox="1"/>
      </xdr:nvSpPr>
      <xdr:spPr>
        <a:xfrm>
          <a:off x="22199600" y="13877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151892</xdr:rowOff>
    </xdr:from>
    <xdr:to>
      <xdr:col>112</xdr:col>
      <xdr:colOff>38100</xdr:colOff>
      <xdr:row>82</xdr:row>
      <xdr:rowOff>82042</xdr:rowOff>
    </xdr:to>
    <xdr:sp macro="" textlink="">
      <xdr:nvSpPr>
        <xdr:cNvPr id="720" name="楕円 719">
          <a:extLst>
            <a:ext uri="{FF2B5EF4-FFF2-40B4-BE49-F238E27FC236}">
              <a16:creationId xmlns:a16="http://schemas.microsoft.com/office/drawing/2014/main" id="{A523882F-E130-4259-ADBB-170B3DF7CE10}"/>
            </a:ext>
          </a:extLst>
        </xdr:cNvPr>
        <xdr:cNvSpPr/>
      </xdr:nvSpPr>
      <xdr:spPr>
        <a:xfrm>
          <a:off x="21272500" y="14039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17526</xdr:rowOff>
    </xdr:from>
    <xdr:to>
      <xdr:col>116</xdr:col>
      <xdr:colOff>63500</xdr:colOff>
      <xdr:row>82</xdr:row>
      <xdr:rowOff>31242</xdr:rowOff>
    </xdr:to>
    <xdr:cxnSp macro="">
      <xdr:nvCxnSpPr>
        <xdr:cNvPr id="721" name="直線コネクタ 720">
          <a:extLst>
            <a:ext uri="{FF2B5EF4-FFF2-40B4-BE49-F238E27FC236}">
              <a16:creationId xmlns:a16="http://schemas.microsoft.com/office/drawing/2014/main" id="{1B0115D3-990C-431B-B3EF-A2A8681B629C}"/>
            </a:ext>
          </a:extLst>
        </xdr:cNvPr>
        <xdr:cNvCxnSpPr/>
      </xdr:nvCxnSpPr>
      <xdr:spPr>
        <a:xfrm flipV="1">
          <a:off x="21323300" y="14076426"/>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163322</xdr:rowOff>
    </xdr:from>
    <xdr:to>
      <xdr:col>107</xdr:col>
      <xdr:colOff>101600</xdr:colOff>
      <xdr:row>82</xdr:row>
      <xdr:rowOff>93472</xdr:rowOff>
    </xdr:to>
    <xdr:sp macro="" textlink="">
      <xdr:nvSpPr>
        <xdr:cNvPr id="722" name="楕円 721">
          <a:extLst>
            <a:ext uri="{FF2B5EF4-FFF2-40B4-BE49-F238E27FC236}">
              <a16:creationId xmlns:a16="http://schemas.microsoft.com/office/drawing/2014/main" id="{7A03B0E8-0A81-4D97-A39C-C9B1B7E98726}"/>
            </a:ext>
          </a:extLst>
        </xdr:cNvPr>
        <xdr:cNvSpPr/>
      </xdr:nvSpPr>
      <xdr:spPr>
        <a:xfrm>
          <a:off x="20383500" y="14050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31242</xdr:rowOff>
    </xdr:from>
    <xdr:to>
      <xdr:col>111</xdr:col>
      <xdr:colOff>177800</xdr:colOff>
      <xdr:row>82</xdr:row>
      <xdr:rowOff>42672</xdr:rowOff>
    </xdr:to>
    <xdr:cxnSp macro="">
      <xdr:nvCxnSpPr>
        <xdr:cNvPr id="723" name="直線コネクタ 722">
          <a:extLst>
            <a:ext uri="{FF2B5EF4-FFF2-40B4-BE49-F238E27FC236}">
              <a16:creationId xmlns:a16="http://schemas.microsoft.com/office/drawing/2014/main" id="{55E7AA47-30C6-4FF6-ADBD-11574D0D058C}"/>
            </a:ext>
          </a:extLst>
        </xdr:cNvPr>
        <xdr:cNvCxnSpPr/>
      </xdr:nvCxnSpPr>
      <xdr:spPr>
        <a:xfrm flipV="1">
          <a:off x="20434300" y="14090142"/>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5587</xdr:rowOff>
    </xdr:from>
    <xdr:to>
      <xdr:col>102</xdr:col>
      <xdr:colOff>165100</xdr:colOff>
      <xdr:row>82</xdr:row>
      <xdr:rowOff>107187</xdr:rowOff>
    </xdr:to>
    <xdr:sp macro="" textlink="">
      <xdr:nvSpPr>
        <xdr:cNvPr id="724" name="楕円 723">
          <a:extLst>
            <a:ext uri="{FF2B5EF4-FFF2-40B4-BE49-F238E27FC236}">
              <a16:creationId xmlns:a16="http://schemas.microsoft.com/office/drawing/2014/main" id="{31299821-CA30-4CD4-8E09-04FAC6055326}"/>
            </a:ext>
          </a:extLst>
        </xdr:cNvPr>
        <xdr:cNvSpPr/>
      </xdr:nvSpPr>
      <xdr:spPr>
        <a:xfrm>
          <a:off x="19494500" y="14064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42672</xdr:rowOff>
    </xdr:from>
    <xdr:to>
      <xdr:col>107</xdr:col>
      <xdr:colOff>50800</xdr:colOff>
      <xdr:row>82</xdr:row>
      <xdr:rowOff>56387</xdr:rowOff>
    </xdr:to>
    <xdr:cxnSp macro="">
      <xdr:nvCxnSpPr>
        <xdr:cNvPr id="725" name="直線コネクタ 724">
          <a:extLst>
            <a:ext uri="{FF2B5EF4-FFF2-40B4-BE49-F238E27FC236}">
              <a16:creationId xmlns:a16="http://schemas.microsoft.com/office/drawing/2014/main" id="{A5AB736A-CAC3-4FE8-8433-BD130BC55C1B}"/>
            </a:ext>
          </a:extLst>
        </xdr:cNvPr>
        <xdr:cNvCxnSpPr/>
      </xdr:nvCxnSpPr>
      <xdr:spPr>
        <a:xfrm flipV="1">
          <a:off x="19545300" y="14101572"/>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19304</xdr:rowOff>
    </xdr:from>
    <xdr:to>
      <xdr:col>98</xdr:col>
      <xdr:colOff>38100</xdr:colOff>
      <xdr:row>82</xdr:row>
      <xdr:rowOff>120904</xdr:rowOff>
    </xdr:to>
    <xdr:sp macro="" textlink="">
      <xdr:nvSpPr>
        <xdr:cNvPr id="726" name="楕円 725">
          <a:extLst>
            <a:ext uri="{FF2B5EF4-FFF2-40B4-BE49-F238E27FC236}">
              <a16:creationId xmlns:a16="http://schemas.microsoft.com/office/drawing/2014/main" id="{8A7A6841-89E7-4773-98C6-4C3B35F96BA8}"/>
            </a:ext>
          </a:extLst>
        </xdr:cNvPr>
        <xdr:cNvSpPr/>
      </xdr:nvSpPr>
      <xdr:spPr>
        <a:xfrm>
          <a:off x="18605500" y="14078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56387</xdr:rowOff>
    </xdr:from>
    <xdr:to>
      <xdr:col>102</xdr:col>
      <xdr:colOff>114300</xdr:colOff>
      <xdr:row>82</xdr:row>
      <xdr:rowOff>70104</xdr:rowOff>
    </xdr:to>
    <xdr:cxnSp macro="">
      <xdr:nvCxnSpPr>
        <xdr:cNvPr id="727" name="直線コネクタ 726">
          <a:extLst>
            <a:ext uri="{FF2B5EF4-FFF2-40B4-BE49-F238E27FC236}">
              <a16:creationId xmlns:a16="http://schemas.microsoft.com/office/drawing/2014/main" id="{6CD24DA7-40F7-40F4-97E7-021833DC1316}"/>
            </a:ext>
          </a:extLst>
        </xdr:cNvPr>
        <xdr:cNvCxnSpPr/>
      </xdr:nvCxnSpPr>
      <xdr:spPr>
        <a:xfrm flipV="1">
          <a:off x="18656300" y="14115287"/>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43451</xdr:rowOff>
    </xdr:from>
    <xdr:ext cx="469744" cy="259045"/>
    <xdr:sp macro="" textlink="">
      <xdr:nvSpPr>
        <xdr:cNvPr id="728" name="n_1aveValue【消防施設】&#10;一人当たり面積">
          <a:extLst>
            <a:ext uri="{FF2B5EF4-FFF2-40B4-BE49-F238E27FC236}">
              <a16:creationId xmlns:a16="http://schemas.microsoft.com/office/drawing/2014/main" id="{B7EB9BED-1282-43EC-8930-2188B4BE50AD}"/>
            </a:ext>
          </a:extLst>
        </xdr:cNvPr>
        <xdr:cNvSpPr txBox="1"/>
      </xdr:nvSpPr>
      <xdr:spPr>
        <a:xfrm>
          <a:off x="21075727" y="14273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66312</xdr:rowOff>
    </xdr:from>
    <xdr:ext cx="469744" cy="259045"/>
    <xdr:sp macro="" textlink="">
      <xdr:nvSpPr>
        <xdr:cNvPr id="729" name="n_2aveValue【消防施設】&#10;一人当たり面積">
          <a:extLst>
            <a:ext uri="{FF2B5EF4-FFF2-40B4-BE49-F238E27FC236}">
              <a16:creationId xmlns:a16="http://schemas.microsoft.com/office/drawing/2014/main" id="{B88353CE-E8FA-43F4-8F56-43F5551535B1}"/>
            </a:ext>
          </a:extLst>
        </xdr:cNvPr>
        <xdr:cNvSpPr txBox="1"/>
      </xdr:nvSpPr>
      <xdr:spPr>
        <a:xfrm>
          <a:off x="20199427" y="14296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84599</xdr:rowOff>
    </xdr:from>
    <xdr:ext cx="469744" cy="259045"/>
    <xdr:sp macro="" textlink="">
      <xdr:nvSpPr>
        <xdr:cNvPr id="730" name="n_3aveValue【消防施設】&#10;一人当たり面積">
          <a:extLst>
            <a:ext uri="{FF2B5EF4-FFF2-40B4-BE49-F238E27FC236}">
              <a16:creationId xmlns:a16="http://schemas.microsoft.com/office/drawing/2014/main" id="{68AF3506-ADDE-4C7E-9B11-5C0BDC7201B0}"/>
            </a:ext>
          </a:extLst>
        </xdr:cNvPr>
        <xdr:cNvSpPr txBox="1"/>
      </xdr:nvSpPr>
      <xdr:spPr>
        <a:xfrm>
          <a:off x="19310427" y="14314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25164</xdr:rowOff>
    </xdr:from>
    <xdr:ext cx="469744" cy="259045"/>
    <xdr:sp macro="" textlink="">
      <xdr:nvSpPr>
        <xdr:cNvPr id="731" name="n_4aveValue【消防施設】&#10;一人当たり面積">
          <a:extLst>
            <a:ext uri="{FF2B5EF4-FFF2-40B4-BE49-F238E27FC236}">
              <a16:creationId xmlns:a16="http://schemas.microsoft.com/office/drawing/2014/main" id="{9006CDED-624B-4FAD-ABE8-DB1657FE2569}"/>
            </a:ext>
          </a:extLst>
        </xdr:cNvPr>
        <xdr:cNvSpPr txBox="1"/>
      </xdr:nvSpPr>
      <xdr:spPr>
        <a:xfrm>
          <a:off x="18421427" y="14426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98569</xdr:rowOff>
    </xdr:from>
    <xdr:ext cx="469744" cy="259045"/>
    <xdr:sp macro="" textlink="">
      <xdr:nvSpPr>
        <xdr:cNvPr id="732" name="n_1mainValue【消防施設】&#10;一人当たり面積">
          <a:extLst>
            <a:ext uri="{FF2B5EF4-FFF2-40B4-BE49-F238E27FC236}">
              <a16:creationId xmlns:a16="http://schemas.microsoft.com/office/drawing/2014/main" id="{2A0C6EBD-7355-4780-AD1C-7B94F8E37599}"/>
            </a:ext>
          </a:extLst>
        </xdr:cNvPr>
        <xdr:cNvSpPr txBox="1"/>
      </xdr:nvSpPr>
      <xdr:spPr>
        <a:xfrm>
          <a:off x="21075727" y="13814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109999</xdr:rowOff>
    </xdr:from>
    <xdr:ext cx="469744" cy="259045"/>
    <xdr:sp macro="" textlink="">
      <xdr:nvSpPr>
        <xdr:cNvPr id="733" name="n_2mainValue【消防施設】&#10;一人当たり面積">
          <a:extLst>
            <a:ext uri="{FF2B5EF4-FFF2-40B4-BE49-F238E27FC236}">
              <a16:creationId xmlns:a16="http://schemas.microsoft.com/office/drawing/2014/main" id="{332ADFF7-6E2E-4890-B63E-9355346E91B6}"/>
            </a:ext>
          </a:extLst>
        </xdr:cNvPr>
        <xdr:cNvSpPr txBox="1"/>
      </xdr:nvSpPr>
      <xdr:spPr>
        <a:xfrm>
          <a:off x="20199427" y="13825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123714</xdr:rowOff>
    </xdr:from>
    <xdr:ext cx="469744" cy="259045"/>
    <xdr:sp macro="" textlink="">
      <xdr:nvSpPr>
        <xdr:cNvPr id="734" name="n_3mainValue【消防施設】&#10;一人当たり面積">
          <a:extLst>
            <a:ext uri="{FF2B5EF4-FFF2-40B4-BE49-F238E27FC236}">
              <a16:creationId xmlns:a16="http://schemas.microsoft.com/office/drawing/2014/main" id="{33ED1243-025C-4C08-993A-448F93A459AF}"/>
            </a:ext>
          </a:extLst>
        </xdr:cNvPr>
        <xdr:cNvSpPr txBox="1"/>
      </xdr:nvSpPr>
      <xdr:spPr>
        <a:xfrm>
          <a:off x="19310427" y="13839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137431</xdr:rowOff>
    </xdr:from>
    <xdr:ext cx="469744" cy="259045"/>
    <xdr:sp macro="" textlink="">
      <xdr:nvSpPr>
        <xdr:cNvPr id="735" name="n_4mainValue【消防施設】&#10;一人当たり面積">
          <a:extLst>
            <a:ext uri="{FF2B5EF4-FFF2-40B4-BE49-F238E27FC236}">
              <a16:creationId xmlns:a16="http://schemas.microsoft.com/office/drawing/2014/main" id="{D3D94425-7008-4502-B2B4-E0BF5ADAFA3F}"/>
            </a:ext>
          </a:extLst>
        </xdr:cNvPr>
        <xdr:cNvSpPr txBox="1"/>
      </xdr:nvSpPr>
      <xdr:spPr>
        <a:xfrm>
          <a:off x="18421427" y="13853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6" name="正方形/長方形 735">
          <a:extLst>
            <a:ext uri="{FF2B5EF4-FFF2-40B4-BE49-F238E27FC236}">
              <a16:creationId xmlns:a16="http://schemas.microsoft.com/office/drawing/2014/main" id="{E5601FE8-6898-4923-9D1C-13493110598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7" name="正方形/長方形 736">
          <a:extLst>
            <a:ext uri="{FF2B5EF4-FFF2-40B4-BE49-F238E27FC236}">
              <a16:creationId xmlns:a16="http://schemas.microsoft.com/office/drawing/2014/main" id="{FF66B4BF-E1F0-4BA7-AC8B-DFDFB32E0B88}"/>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8" name="正方形/長方形 737">
          <a:extLst>
            <a:ext uri="{FF2B5EF4-FFF2-40B4-BE49-F238E27FC236}">
              <a16:creationId xmlns:a16="http://schemas.microsoft.com/office/drawing/2014/main" id="{71E0A6A5-47BD-4FE3-A6AE-53E28763E746}"/>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9" name="正方形/長方形 738">
          <a:extLst>
            <a:ext uri="{FF2B5EF4-FFF2-40B4-BE49-F238E27FC236}">
              <a16:creationId xmlns:a16="http://schemas.microsoft.com/office/drawing/2014/main" id="{74046D18-D840-4FCC-8B4F-12B2FEC2922E}"/>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0" name="正方形/長方形 739">
          <a:extLst>
            <a:ext uri="{FF2B5EF4-FFF2-40B4-BE49-F238E27FC236}">
              <a16:creationId xmlns:a16="http://schemas.microsoft.com/office/drawing/2014/main" id="{68344341-87C6-4B43-9CE0-C3D0D1480283}"/>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1" name="正方形/長方形 740">
          <a:extLst>
            <a:ext uri="{FF2B5EF4-FFF2-40B4-BE49-F238E27FC236}">
              <a16:creationId xmlns:a16="http://schemas.microsoft.com/office/drawing/2014/main" id="{12BAA44A-B5DF-4A37-9548-EC1F3096A793}"/>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2" name="正方形/長方形 741">
          <a:extLst>
            <a:ext uri="{FF2B5EF4-FFF2-40B4-BE49-F238E27FC236}">
              <a16:creationId xmlns:a16="http://schemas.microsoft.com/office/drawing/2014/main" id="{59D5620B-852F-48D3-8C8B-0A6208F30AD7}"/>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3" name="正方形/長方形 742">
          <a:extLst>
            <a:ext uri="{FF2B5EF4-FFF2-40B4-BE49-F238E27FC236}">
              <a16:creationId xmlns:a16="http://schemas.microsoft.com/office/drawing/2014/main" id="{FDB40DBF-040C-4799-8841-B001E0A663D3}"/>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4" name="テキスト ボックス 743">
          <a:extLst>
            <a:ext uri="{FF2B5EF4-FFF2-40B4-BE49-F238E27FC236}">
              <a16:creationId xmlns:a16="http://schemas.microsoft.com/office/drawing/2014/main" id="{D37B4E43-8965-4DB4-AEF5-5C2947077AE9}"/>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5" name="直線コネクタ 744">
          <a:extLst>
            <a:ext uri="{FF2B5EF4-FFF2-40B4-BE49-F238E27FC236}">
              <a16:creationId xmlns:a16="http://schemas.microsoft.com/office/drawing/2014/main" id="{7F9D6C27-5C00-4E74-9B1C-A0878844E5CA}"/>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6" name="テキスト ボックス 745">
          <a:extLst>
            <a:ext uri="{FF2B5EF4-FFF2-40B4-BE49-F238E27FC236}">
              <a16:creationId xmlns:a16="http://schemas.microsoft.com/office/drawing/2014/main" id="{F91B2C49-2D8D-4D4D-8F4E-36B3B7B5CE9D}"/>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7" name="直線コネクタ 746">
          <a:extLst>
            <a:ext uri="{FF2B5EF4-FFF2-40B4-BE49-F238E27FC236}">
              <a16:creationId xmlns:a16="http://schemas.microsoft.com/office/drawing/2014/main" id="{968DCE4A-D397-44D5-9AA3-2B658696B1F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8" name="テキスト ボックス 747">
          <a:extLst>
            <a:ext uri="{FF2B5EF4-FFF2-40B4-BE49-F238E27FC236}">
              <a16:creationId xmlns:a16="http://schemas.microsoft.com/office/drawing/2014/main" id="{8F48C0C1-0AE7-4CB7-B874-3DBFB9C703C2}"/>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9" name="直線コネクタ 748">
          <a:extLst>
            <a:ext uri="{FF2B5EF4-FFF2-40B4-BE49-F238E27FC236}">
              <a16:creationId xmlns:a16="http://schemas.microsoft.com/office/drawing/2014/main" id="{FACE47C8-AA13-4EB0-A456-EC55036A7761}"/>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0" name="テキスト ボックス 749">
          <a:extLst>
            <a:ext uri="{FF2B5EF4-FFF2-40B4-BE49-F238E27FC236}">
              <a16:creationId xmlns:a16="http://schemas.microsoft.com/office/drawing/2014/main" id="{954A961D-0A0F-44AC-84F5-9E16FD3471E4}"/>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1" name="直線コネクタ 750">
          <a:extLst>
            <a:ext uri="{FF2B5EF4-FFF2-40B4-BE49-F238E27FC236}">
              <a16:creationId xmlns:a16="http://schemas.microsoft.com/office/drawing/2014/main" id="{02DC65CB-D7A5-467A-8E32-2B49A733B4BC}"/>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2" name="テキスト ボックス 751">
          <a:extLst>
            <a:ext uri="{FF2B5EF4-FFF2-40B4-BE49-F238E27FC236}">
              <a16:creationId xmlns:a16="http://schemas.microsoft.com/office/drawing/2014/main" id="{B0ED5DAB-F87E-4B89-9BAB-E88239081411}"/>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3" name="直線コネクタ 752">
          <a:extLst>
            <a:ext uri="{FF2B5EF4-FFF2-40B4-BE49-F238E27FC236}">
              <a16:creationId xmlns:a16="http://schemas.microsoft.com/office/drawing/2014/main" id="{2E07D68F-C9CE-4024-881F-7F6FAACD7AFD}"/>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4" name="テキスト ボックス 753">
          <a:extLst>
            <a:ext uri="{FF2B5EF4-FFF2-40B4-BE49-F238E27FC236}">
              <a16:creationId xmlns:a16="http://schemas.microsoft.com/office/drawing/2014/main" id="{CBC62804-E347-4D36-BB97-89B57D9008F4}"/>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5" name="直線コネクタ 754">
          <a:extLst>
            <a:ext uri="{FF2B5EF4-FFF2-40B4-BE49-F238E27FC236}">
              <a16:creationId xmlns:a16="http://schemas.microsoft.com/office/drawing/2014/main" id="{64AF681A-32C7-48D6-B685-60A8B2BF3F3C}"/>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6" name="テキスト ボックス 755">
          <a:extLst>
            <a:ext uri="{FF2B5EF4-FFF2-40B4-BE49-F238E27FC236}">
              <a16:creationId xmlns:a16="http://schemas.microsoft.com/office/drawing/2014/main" id="{219BC0B1-139D-4B9E-AAB5-6C203620EB4B}"/>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7" name="直線コネクタ 756">
          <a:extLst>
            <a:ext uri="{FF2B5EF4-FFF2-40B4-BE49-F238E27FC236}">
              <a16:creationId xmlns:a16="http://schemas.microsoft.com/office/drawing/2014/main" id="{73D211D3-D046-4FEC-A68B-17DBD80FE36B}"/>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8" name="テキスト ボックス 757">
          <a:extLst>
            <a:ext uri="{FF2B5EF4-FFF2-40B4-BE49-F238E27FC236}">
              <a16:creationId xmlns:a16="http://schemas.microsoft.com/office/drawing/2014/main" id="{A97F5437-006F-4C90-8794-9AB50CD20AFD}"/>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9" name="【庁舎】&#10;有形固定資産減価償却率グラフ枠">
          <a:extLst>
            <a:ext uri="{FF2B5EF4-FFF2-40B4-BE49-F238E27FC236}">
              <a16:creationId xmlns:a16="http://schemas.microsoft.com/office/drawing/2014/main" id="{CA2D3AE8-BE45-4135-8256-6FE953DA9F0C}"/>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60961</xdr:rowOff>
    </xdr:from>
    <xdr:to>
      <xdr:col>85</xdr:col>
      <xdr:colOff>126364</xdr:colOff>
      <xdr:row>108</xdr:row>
      <xdr:rowOff>13336</xdr:rowOff>
    </xdr:to>
    <xdr:cxnSp macro="">
      <xdr:nvCxnSpPr>
        <xdr:cNvPr id="760" name="直線コネクタ 759">
          <a:extLst>
            <a:ext uri="{FF2B5EF4-FFF2-40B4-BE49-F238E27FC236}">
              <a16:creationId xmlns:a16="http://schemas.microsoft.com/office/drawing/2014/main" id="{95F63B25-9417-4062-9AB5-920B3EEAF76E}"/>
            </a:ext>
          </a:extLst>
        </xdr:cNvPr>
        <xdr:cNvCxnSpPr/>
      </xdr:nvCxnSpPr>
      <xdr:spPr>
        <a:xfrm flipV="1">
          <a:off x="16318864" y="17034511"/>
          <a:ext cx="0" cy="14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17163</xdr:rowOff>
    </xdr:from>
    <xdr:ext cx="405111" cy="259045"/>
    <xdr:sp macro="" textlink="">
      <xdr:nvSpPr>
        <xdr:cNvPr id="761" name="【庁舎】&#10;有形固定資産減価償却率最小値テキスト">
          <a:extLst>
            <a:ext uri="{FF2B5EF4-FFF2-40B4-BE49-F238E27FC236}">
              <a16:creationId xmlns:a16="http://schemas.microsoft.com/office/drawing/2014/main" id="{49AD609E-1404-4ED9-92F4-6B4DAA4E6528}"/>
            </a:ext>
          </a:extLst>
        </xdr:cNvPr>
        <xdr:cNvSpPr txBox="1"/>
      </xdr:nvSpPr>
      <xdr:spPr>
        <a:xfrm>
          <a:off x="16357600" y="18533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13336</xdr:rowOff>
    </xdr:from>
    <xdr:to>
      <xdr:col>86</xdr:col>
      <xdr:colOff>25400</xdr:colOff>
      <xdr:row>108</xdr:row>
      <xdr:rowOff>13336</xdr:rowOff>
    </xdr:to>
    <xdr:cxnSp macro="">
      <xdr:nvCxnSpPr>
        <xdr:cNvPr id="762" name="直線コネクタ 761">
          <a:extLst>
            <a:ext uri="{FF2B5EF4-FFF2-40B4-BE49-F238E27FC236}">
              <a16:creationId xmlns:a16="http://schemas.microsoft.com/office/drawing/2014/main" id="{1E096F78-F012-41E0-8EBE-B109592891DA}"/>
            </a:ext>
          </a:extLst>
        </xdr:cNvPr>
        <xdr:cNvCxnSpPr/>
      </xdr:nvCxnSpPr>
      <xdr:spPr>
        <a:xfrm>
          <a:off x="16230600" y="18529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7638</xdr:rowOff>
    </xdr:from>
    <xdr:ext cx="405111" cy="259045"/>
    <xdr:sp macro="" textlink="">
      <xdr:nvSpPr>
        <xdr:cNvPr id="763" name="【庁舎】&#10;有形固定資産減価償却率最大値テキスト">
          <a:extLst>
            <a:ext uri="{FF2B5EF4-FFF2-40B4-BE49-F238E27FC236}">
              <a16:creationId xmlns:a16="http://schemas.microsoft.com/office/drawing/2014/main" id="{67C6EE3A-942A-4B9B-86F1-AA16DB352980}"/>
            </a:ext>
          </a:extLst>
        </xdr:cNvPr>
        <xdr:cNvSpPr txBox="1"/>
      </xdr:nvSpPr>
      <xdr:spPr>
        <a:xfrm>
          <a:off x="16357600" y="16809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60961</xdr:rowOff>
    </xdr:from>
    <xdr:to>
      <xdr:col>86</xdr:col>
      <xdr:colOff>25400</xdr:colOff>
      <xdr:row>99</xdr:row>
      <xdr:rowOff>60961</xdr:rowOff>
    </xdr:to>
    <xdr:cxnSp macro="">
      <xdr:nvCxnSpPr>
        <xdr:cNvPr id="764" name="直線コネクタ 763">
          <a:extLst>
            <a:ext uri="{FF2B5EF4-FFF2-40B4-BE49-F238E27FC236}">
              <a16:creationId xmlns:a16="http://schemas.microsoft.com/office/drawing/2014/main" id="{8626308D-3A8B-4413-B883-26A8D12FA71F}"/>
            </a:ext>
          </a:extLst>
        </xdr:cNvPr>
        <xdr:cNvCxnSpPr/>
      </xdr:nvCxnSpPr>
      <xdr:spPr>
        <a:xfrm>
          <a:off x="16230600" y="17034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13988</xdr:rowOff>
    </xdr:from>
    <xdr:ext cx="405111" cy="259045"/>
    <xdr:sp macro="" textlink="">
      <xdr:nvSpPr>
        <xdr:cNvPr id="765" name="【庁舎】&#10;有形固定資産減価償却率平均値テキスト">
          <a:extLst>
            <a:ext uri="{FF2B5EF4-FFF2-40B4-BE49-F238E27FC236}">
              <a16:creationId xmlns:a16="http://schemas.microsoft.com/office/drawing/2014/main" id="{C3EC8566-B53D-4BC1-BD1A-DCE40BEED013}"/>
            </a:ext>
          </a:extLst>
        </xdr:cNvPr>
        <xdr:cNvSpPr txBox="1"/>
      </xdr:nvSpPr>
      <xdr:spPr>
        <a:xfrm>
          <a:off x="16357600" y="176733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162561</xdr:rowOff>
    </xdr:from>
    <xdr:to>
      <xdr:col>85</xdr:col>
      <xdr:colOff>177800</xdr:colOff>
      <xdr:row>104</xdr:row>
      <xdr:rowOff>92711</xdr:rowOff>
    </xdr:to>
    <xdr:sp macro="" textlink="">
      <xdr:nvSpPr>
        <xdr:cNvPr id="766" name="フローチャート: 判断 765">
          <a:extLst>
            <a:ext uri="{FF2B5EF4-FFF2-40B4-BE49-F238E27FC236}">
              <a16:creationId xmlns:a16="http://schemas.microsoft.com/office/drawing/2014/main" id="{D8512FF5-48AA-4902-A562-E02E1D964CEC}"/>
            </a:ext>
          </a:extLst>
        </xdr:cNvPr>
        <xdr:cNvSpPr/>
      </xdr:nvSpPr>
      <xdr:spPr>
        <a:xfrm>
          <a:off x="16268700" y="1782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160655</xdr:rowOff>
    </xdr:from>
    <xdr:to>
      <xdr:col>81</xdr:col>
      <xdr:colOff>101600</xdr:colOff>
      <xdr:row>104</xdr:row>
      <xdr:rowOff>90805</xdr:rowOff>
    </xdr:to>
    <xdr:sp macro="" textlink="">
      <xdr:nvSpPr>
        <xdr:cNvPr id="767" name="フローチャート: 判断 766">
          <a:extLst>
            <a:ext uri="{FF2B5EF4-FFF2-40B4-BE49-F238E27FC236}">
              <a16:creationId xmlns:a16="http://schemas.microsoft.com/office/drawing/2014/main" id="{F9B14002-ADCC-450F-817F-9F40A537276E}"/>
            </a:ext>
          </a:extLst>
        </xdr:cNvPr>
        <xdr:cNvSpPr/>
      </xdr:nvSpPr>
      <xdr:spPr>
        <a:xfrm>
          <a:off x="15430500" y="1782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124461</xdr:rowOff>
    </xdr:from>
    <xdr:to>
      <xdr:col>76</xdr:col>
      <xdr:colOff>165100</xdr:colOff>
      <xdr:row>104</xdr:row>
      <xdr:rowOff>54611</xdr:rowOff>
    </xdr:to>
    <xdr:sp macro="" textlink="">
      <xdr:nvSpPr>
        <xdr:cNvPr id="768" name="フローチャート: 判断 767">
          <a:extLst>
            <a:ext uri="{FF2B5EF4-FFF2-40B4-BE49-F238E27FC236}">
              <a16:creationId xmlns:a16="http://schemas.microsoft.com/office/drawing/2014/main" id="{B830D3E3-D328-48DB-8932-2C223A3F008E}"/>
            </a:ext>
          </a:extLst>
        </xdr:cNvPr>
        <xdr:cNvSpPr/>
      </xdr:nvSpPr>
      <xdr:spPr>
        <a:xfrm>
          <a:off x="14541500" y="1778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86361</xdr:rowOff>
    </xdr:from>
    <xdr:to>
      <xdr:col>72</xdr:col>
      <xdr:colOff>38100</xdr:colOff>
      <xdr:row>104</xdr:row>
      <xdr:rowOff>16511</xdr:rowOff>
    </xdr:to>
    <xdr:sp macro="" textlink="">
      <xdr:nvSpPr>
        <xdr:cNvPr id="769" name="フローチャート: 判断 768">
          <a:extLst>
            <a:ext uri="{FF2B5EF4-FFF2-40B4-BE49-F238E27FC236}">
              <a16:creationId xmlns:a16="http://schemas.microsoft.com/office/drawing/2014/main" id="{5CC41F3C-F9D8-49C7-AC60-5577F12EA93C}"/>
            </a:ext>
          </a:extLst>
        </xdr:cNvPr>
        <xdr:cNvSpPr/>
      </xdr:nvSpPr>
      <xdr:spPr>
        <a:xfrm>
          <a:off x="13652500" y="17745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48261</xdr:rowOff>
    </xdr:from>
    <xdr:to>
      <xdr:col>67</xdr:col>
      <xdr:colOff>101600</xdr:colOff>
      <xdr:row>103</xdr:row>
      <xdr:rowOff>149861</xdr:rowOff>
    </xdr:to>
    <xdr:sp macro="" textlink="">
      <xdr:nvSpPr>
        <xdr:cNvPr id="770" name="フローチャート: 判断 769">
          <a:extLst>
            <a:ext uri="{FF2B5EF4-FFF2-40B4-BE49-F238E27FC236}">
              <a16:creationId xmlns:a16="http://schemas.microsoft.com/office/drawing/2014/main" id="{F4BAF15D-1C09-45B7-AC09-D7FE333FBAE8}"/>
            </a:ext>
          </a:extLst>
        </xdr:cNvPr>
        <xdr:cNvSpPr/>
      </xdr:nvSpPr>
      <xdr:spPr>
        <a:xfrm>
          <a:off x="12763500" y="1770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C3197FEC-59A6-491E-97E1-723B55B89CEC}"/>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2B7FDF2A-260C-4B6D-BCD5-877B5B762AF2}"/>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07DCD7CD-6316-4BC3-87CF-95D37ACCFBC2}"/>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E9DB20B3-6DCE-47AC-BABC-9A48A8A6BA17}"/>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6C6B91C5-AD63-4E32-82D6-B64E1FB250E2}"/>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147320</xdr:rowOff>
    </xdr:from>
    <xdr:to>
      <xdr:col>85</xdr:col>
      <xdr:colOff>177800</xdr:colOff>
      <xdr:row>105</xdr:row>
      <xdr:rowOff>77470</xdr:rowOff>
    </xdr:to>
    <xdr:sp macro="" textlink="">
      <xdr:nvSpPr>
        <xdr:cNvPr id="776" name="楕円 775">
          <a:extLst>
            <a:ext uri="{FF2B5EF4-FFF2-40B4-BE49-F238E27FC236}">
              <a16:creationId xmlns:a16="http://schemas.microsoft.com/office/drawing/2014/main" id="{AE34B49F-CA54-46C0-BCEB-AC1C203B1103}"/>
            </a:ext>
          </a:extLst>
        </xdr:cNvPr>
        <xdr:cNvSpPr/>
      </xdr:nvSpPr>
      <xdr:spPr>
        <a:xfrm>
          <a:off x="16268700" y="1797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125747</xdr:rowOff>
    </xdr:from>
    <xdr:ext cx="405111" cy="259045"/>
    <xdr:sp macro="" textlink="">
      <xdr:nvSpPr>
        <xdr:cNvPr id="777" name="【庁舎】&#10;有形固定資産減価償却率該当値テキスト">
          <a:extLst>
            <a:ext uri="{FF2B5EF4-FFF2-40B4-BE49-F238E27FC236}">
              <a16:creationId xmlns:a16="http://schemas.microsoft.com/office/drawing/2014/main" id="{829136CD-DA6C-4FE5-8032-18FC1B9CA8EB}"/>
            </a:ext>
          </a:extLst>
        </xdr:cNvPr>
        <xdr:cNvSpPr txBox="1"/>
      </xdr:nvSpPr>
      <xdr:spPr>
        <a:xfrm>
          <a:off x="16357600" y="1795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162561</xdr:rowOff>
    </xdr:from>
    <xdr:to>
      <xdr:col>81</xdr:col>
      <xdr:colOff>101600</xdr:colOff>
      <xdr:row>105</xdr:row>
      <xdr:rowOff>92711</xdr:rowOff>
    </xdr:to>
    <xdr:sp macro="" textlink="">
      <xdr:nvSpPr>
        <xdr:cNvPr id="778" name="楕円 777">
          <a:extLst>
            <a:ext uri="{FF2B5EF4-FFF2-40B4-BE49-F238E27FC236}">
              <a16:creationId xmlns:a16="http://schemas.microsoft.com/office/drawing/2014/main" id="{E5497D6E-D7BC-4639-B9E3-13935C916F75}"/>
            </a:ext>
          </a:extLst>
        </xdr:cNvPr>
        <xdr:cNvSpPr/>
      </xdr:nvSpPr>
      <xdr:spPr>
        <a:xfrm>
          <a:off x="15430500" y="1799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26670</xdr:rowOff>
    </xdr:from>
    <xdr:to>
      <xdr:col>85</xdr:col>
      <xdr:colOff>127000</xdr:colOff>
      <xdr:row>105</xdr:row>
      <xdr:rowOff>41911</xdr:rowOff>
    </xdr:to>
    <xdr:cxnSp macro="">
      <xdr:nvCxnSpPr>
        <xdr:cNvPr id="779" name="直線コネクタ 778">
          <a:extLst>
            <a:ext uri="{FF2B5EF4-FFF2-40B4-BE49-F238E27FC236}">
              <a16:creationId xmlns:a16="http://schemas.microsoft.com/office/drawing/2014/main" id="{4FBDDB32-8EB0-4894-93AA-FEBAFF05FFD3}"/>
            </a:ext>
          </a:extLst>
        </xdr:cNvPr>
        <xdr:cNvCxnSpPr/>
      </xdr:nvCxnSpPr>
      <xdr:spPr>
        <a:xfrm flipV="1">
          <a:off x="15481300" y="18028920"/>
          <a:ext cx="8382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116839</xdr:rowOff>
    </xdr:from>
    <xdr:to>
      <xdr:col>76</xdr:col>
      <xdr:colOff>165100</xdr:colOff>
      <xdr:row>106</xdr:row>
      <xdr:rowOff>46989</xdr:rowOff>
    </xdr:to>
    <xdr:sp macro="" textlink="">
      <xdr:nvSpPr>
        <xdr:cNvPr id="780" name="楕円 779">
          <a:extLst>
            <a:ext uri="{FF2B5EF4-FFF2-40B4-BE49-F238E27FC236}">
              <a16:creationId xmlns:a16="http://schemas.microsoft.com/office/drawing/2014/main" id="{4DCCF759-8E1D-4E55-A5EF-1F1EF4B21241}"/>
            </a:ext>
          </a:extLst>
        </xdr:cNvPr>
        <xdr:cNvSpPr/>
      </xdr:nvSpPr>
      <xdr:spPr>
        <a:xfrm>
          <a:off x="14541500" y="1811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41911</xdr:rowOff>
    </xdr:from>
    <xdr:to>
      <xdr:col>81</xdr:col>
      <xdr:colOff>50800</xdr:colOff>
      <xdr:row>105</xdr:row>
      <xdr:rowOff>167639</xdr:rowOff>
    </xdr:to>
    <xdr:cxnSp macro="">
      <xdr:nvCxnSpPr>
        <xdr:cNvPr id="781" name="直線コネクタ 780">
          <a:extLst>
            <a:ext uri="{FF2B5EF4-FFF2-40B4-BE49-F238E27FC236}">
              <a16:creationId xmlns:a16="http://schemas.microsoft.com/office/drawing/2014/main" id="{1E27A721-5077-4CC9-93B8-42CD453D6B61}"/>
            </a:ext>
          </a:extLst>
        </xdr:cNvPr>
        <xdr:cNvCxnSpPr/>
      </xdr:nvCxnSpPr>
      <xdr:spPr>
        <a:xfrm flipV="1">
          <a:off x="14592300" y="18044161"/>
          <a:ext cx="889000" cy="125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78739</xdr:rowOff>
    </xdr:from>
    <xdr:to>
      <xdr:col>72</xdr:col>
      <xdr:colOff>38100</xdr:colOff>
      <xdr:row>106</xdr:row>
      <xdr:rowOff>8889</xdr:rowOff>
    </xdr:to>
    <xdr:sp macro="" textlink="">
      <xdr:nvSpPr>
        <xdr:cNvPr id="782" name="楕円 781">
          <a:extLst>
            <a:ext uri="{FF2B5EF4-FFF2-40B4-BE49-F238E27FC236}">
              <a16:creationId xmlns:a16="http://schemas.microsoft.com/office/drawing/2014/main" id="{CAFDA4FE-098E-4FFB-9A1E-3C784EF83CC3}"/>
            </a:ext>
          </a:extLst>
        </xdr:cNvPr>
        <xdr:cNvSpPr/>
      </xdr:nvSpPr>
      <xdr:spPr>
        <a:xfrm>
          <a:off x="13652500" y="18080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129539</xdr:rowOff>
    </xdr:from>
    <xdr:to>
      <xdr:col>76</xdr:col>
      <xdr:colOff>114300</xdr:colOff>
      <xdr:row>105</xdr:row>
      <xdr:rowOff>167639</xdr:rowOff>
    </xdr:to>
    <xdr:cxnSp macro="">
      <xdr:nvCxnSpPr>
        <xdr:cNvPr id="783" name="直線コネクタ 782">
          <a:extLst>
            <a:ext uri="{FF2B5EF4-FFF2-40B4-BE49-F238E27FC236}">
              <a16:creationId xmlns:a16="http://schemas.microsoft.com/office/drawing/2014/main" id="{923D9395-A2D6-4325-93AB-CDFCF97773B4}"/>
            </a:ext>
          </a:extLst>
        </xdr:cNvPr>
        <xdr:cNvCxnSpPr/>
      </xdr:nvCxnSpPr>
      <xdr:spPr>
        <a:xfrm>
          <a:off x="13703300" y="18131789"/>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36830</xdr:rowOff>
    </xdr:from>
    <xdr:to>
      <xdr:col>67</xdr:col>
      <xdr:colOff>101600</xdr:colOff>
      <xdr:row>105</xdr:row>
      <xdr:rowOff>138430</xdr:rowOff>
    </xdr:to>
    <xdr:sp macro="" textlink="">
      <xdr:nvSpPr>
        <xdr:cNvPr id="784" name="楕円 783">
          <a:extLst>
            <a:ext uri="{FF2B5EF4-FFF2-40B4-BE49-F238E27FC236}">
              <a16:creationId xmlns:a16="http://schemas.microsoft.com/office/drawing/2014/main" id="{4CD4F3AE-E078-4B72-86D2-FB14610470AB}"/>
            </a:ext>
          </a:extLst>
        </xdr:cNvPr>
        <xdr:cNvSpPr/>
      </xdr:nvSpPr>
      <xdr:spPr>
        <a:xfrm>
          <a:off x="12763500" y="1803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87630</xdr:rowOff>
    </xdr:from>
    <xdr:to>
      <xdr:col>71</xdr:col>
      <xdr:colOff>177800</xdr:colOff>
      <xdr:row>105</xdr:row>
      <xdr:rowOff>129539</xdr:rowOff>
    </xdr:to>
    <xdr:cxnSp macro="">
      <xdr:nvCxnSpPr>
        <xdr:cNvPr id="785" name="直線コネクタ 784">
          <a:extLst>
            <a:ext uri="{FF2B5EF4-FFF2-40B4-BE49-F238E27FC236}">
              <a16:creationId xmlns:a16="http://schemas.microsoft.com/office/drawing/2014/main" id="{CAE5085C-29A2-4D37-BD31-F08E7CAECD5E}"/>
            </a:ext>
          </a:extLst>
        </xdr:cNvPr>
        <xdr:cNvCxnSpPr/>
      </xdr:nvCxnSpPr>
      <xdr:spPr>
        <a:xfrm>
          <a:off x="12814300" y="18089880"/>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107332</xdr:rowOff>
    </xdr:from>
    <xdr:ext cx="405111" cy="259045"/>
    <xdr:sp macro="" textlink="">
      <xdr:nvSpPr>
        <xdr:cNvPr id="786" name="n_1aveValue【庁舎】&#10;有形固定資産減価償却率">
          <a:extLst>
            <a:ext uri="{FF2B5EF4-FFF2-40B4-BE49-F238E27FC236}">
              <a16:creationId xmlns:a16="http://schemas.microsoft.com/office/drawing/2014/main" id="{93EB43AA-FB81-4ED0-ABA0-4BA3AC75FA7E}"/>
            </a:ext>
          </a:extLst>
        </xdr:cNvPr>
        <xdr:cNvSpPr txBox="1"/>
      </xdr:nvSpPr>
      <xdr:spPr>
        <a:xfrm>
          <a:off x="15266044" y="1759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71138</xdr:rowOff>
    </xdr:from>
    <xdr:ext cx="405111" cy="259045"/>
    <xdr:sp macro="" textlink="">
      <xdr:nvSpPr>
        <xdr:cNvPr id="787" name="n_2aveValue【庁舎】&#10;有形固定資産減価償却率">
          <a:extLst>
            <a:ext uri="{FF2B5EF4-FFF2-40B4-BE49-F238E27FC236}">
              <a16:creationId xmlns:a16="http://schemas.microsoft.com/office/drawing/2014/main" id="{9B29941B-6486-4700-92C1-3C66EC169AA0}"/>
            </a:ext>
          </a:extLst>
        </xdr:cNvPr>
        <xdr:cNvSpPr txBox="1"/>
      </xdr:nvSpPr>
      <xdr:spPr>
        <a:xfrm>
          <a:off x="14389744" y="17559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33038</xdr:rowOff>
    </xdr:from>
    <xdr:ext cx="405111" cy="259045"/>
    <xdr:sp macro="" textlink="">
      <xdr:nvSpPr>
        <xdr:cNvPr id="788" name="n_3aveValue【庁舎】&#10;有形固定資産減価償却率">
          <a:extLst>
            <a:ext uri="{FF2B5EF4-FFF2-40B4-BE49-F238E27FC236}">
              <a16:creationId xmlns:a16="http://schemas.microsoft.com/office/drawing/2014/main" id="{88935C8B-61A8-4714-A718-B08F7A9DC4BC}"/>
            </a:ext>
          </a:extLst>
        </xdr:cNvPr>
        <xdr:cNvSpPr txBox="1"/>
      </xdr:nvSpPr>
      <xdr:spPr>
        <a:xfrm>
          <a:off x="13500744" y="17520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166388</xdr:rowOff>
    </xdr:from>
    <xdr:ext cx="405111" cy="259045"/>
    <xdr:sp macro="" textlink="">
      <xdr:nvSpPr>
        <xdr:cNvPr id="789" name="n_4aveValue【庁舎】&#10;有形固定資産減価償却率">
          <a:extLst>
            <a:ext uri="{FF2B5EF4-FFF2-40B4-BE49-F238E27FC236}">
              <a16:creationId xmlns:a16="http://schemas.microsoft.com/office/drawing/2014/main" id="{441B49D1-78CE-4324-A729-2453DBE65C64}"/>
            </a:ext>
          </a:extLst>
        </xdr:cNvPr>
        <xdr:cNvSpPr txBox="1"/>
      </xdr:nvSpPr>
      <xdr:spPr>
        <a:xfrm>
          <a:off x="12611744" y="17482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83838</xdr:rowOff>
    </xdr:from>
    <xdr:ext cx="405111" cy="259045"/>
    <xdr:sp macro="" textlink="">
      <xdr:nvSpPr>
        <xdr:cNvPr id="790" name="n_1mainValue【庁舎】&#10;有形固定資産減価償却率">
          <a:extLst>
            <a:ext uri="{FF2B5EF4-FFF2-40B4-BE49-F238E27FC236}">
              <a16:creationId xmlns:a16="http://schemas.microsoft.com/office/drawing/2014/main" id="{2DD89E53-AEF4-4A38-8CDB-11FA3A2B1255}"/>
            </a:ext>
          </a:extLst>
        </xdr:cNvPr>
        <xdr:cNvSpPr txBox="1"/>
      </xdr:nvSpPr>
      <xdr:spPr>
        <a:xfrm>
          <a:off x="15266044" y="1808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38116</xdr:rowOff>
    </xdr:from>
    <xdr:ext cx="405111" cy="259045"/>
    <xdr:sp macro="" textlink="">
      <xdr:nvSpPr>
        <xdr:cNvPr id="791" name="n_2mainValue【庁舎】&#10;有形固定資産減価償却率">
          <a:extLst>
            <a:ext uri="{FF2B5EF4-FFF2-40B4-BE49-F238E27FC236}">
              <a16:creationId xmlns:a16="http://schemas.microsoft.com/office/drawing/2014/main" id="{BA130377-DFED-43E1-B2D4-12DEEE3E7050}"/>
            </a:ext>
          </a:extLst>
        </xdr:cNvPr>
        <xdr:cNvSpPr txBox="1"/>
      </xdr:nvSpPr>
      <xdr:spPr>
        <a:xfrm>
          <a:off x="14389744" y="1821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16</xdr:rowOff>
    </xdr:from>
    <xdr:ext cx="405111" cy="259045"/>
    <xdr:sp macro="" textlink="">
      <xdr:nvSpPr>
        <xdr:cNvPr id="792" name="n_3mainValue【庁舎】&#10;有形固定資産減価償却率">
          <a:extLst>
            <a:ext uri="{FF2B5EF4-FFF2-40B4-BE49-F238E27FC236}">
              <a16:creationId xmlns:a16="http://schemas.microsoft.com/office/drawing/2014/main" id="{69C26FF8-6723-434F-8670-7533D35A9A12}"/>
            </a:ext>
          </a:extLst>
        </xdr:cNvPr>
        <xdr:cNvSpPr txBox="1"/>
      </xdr:nvSpPr>
      <xdr:spPr>
        <a:xfrm>
          <a:off x="13500744" y="18173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129557</xdr:rowOff>
    </xdr:from>
    <xdr:ext cx="405111" cy="259045"/>
    <xdr:sp macro="" textlink="">
      <xdr:nvSpPr>
        <xdr:cNvPr id="793" name="n_4mainValue【庁舎】&#10;有形固定資産減価償却率">
          <a:extLst>
            <a:ext uri="{FF2B5EF4-FFF2-40B4-BE49-F238E27FC236}">
              <a16:creationId xmlns:a16="http://schemas.microsoft.com/office/drawing/2014/main" id="{54CACD43-7E05-4BDB-8AAA-6764A1F45995}"/>
            </a:ext>
          </a:extLst>
        </xdr:cNvPr>
        <xdr:cNvSpPr txBox="1"/>
      </xdr:nvSpPr>
      <xdr:spPr>
        <a:xfrm>
          <a:off x="12611744" y="1813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4" name="正方形/長方形 793">
          <a:extLst>
            <a:ext uri="{FF2B5EF4-FFF2-40B4-BE49-F238E27FC236}">
              <a16:creationId xmlns:a16="http://schemas.microsoft.com/office/drawing/2014/main" id="{EF92CB9F-DC1B-4E88-98DE-A366FFE0F7A1}"/>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5" name="正方形/長方形 794">
          <a:extLst>
            <a:ext uri="{FF2B5EF4-FFF2-40B4-BE49-F238E27FC236}">
              <a16:creationId xmlns:a16="http://schemas.microsoft.com/office/drawing/2014/main" id="{A1C33963-C754-42B5-BB58-8CB3CEA2D4EE}"/>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6" name="正方形/長方形 795">
          <a:extLst>
            <a:ext uri="{FF2B5EF4-FFF2-40B4-BE49-F238E27FC236}">
              <a16:creationId xmlns:a16="http://schemas.microsoft.com/office/drawing/2014/main" id="{2FA9722D-AB53-4882-8046-53D23566222F}"/>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7" name="正方形/長方形 796">
          <a:extLst>
            <a:ext uri="{FF2B5EF4-FFF2-40B4-BE49-F238E27FC236}">
              <a16:creationId xmlns:a16="http://schemas.microsoft.com/office/drawing/2014/main" id="{7A427CCB-CC0F-4A1B-830D-D58F78BAA61C}"/>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8" name="正方形/長方形 797">
          <a:extLst>
            <a:ext uri="{FF2B5EF4-FFF2-40B4-BE49-F238E27FC236}">
              <a16:creationId xmlns:a16="http://schemas.microsoft.com/office/drawing/2014/main" id="{F4F9105D-BA48-46A0-BD95-93BBEAE2782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9" name="正方形/長方形 798">
          <a:extLst>
            <a:ext uri="{FF2B5EF4-FFF2-40B4-BE49-F238E27FC236}">
              <a16:creationId xmlns:a16="http://schemas.microsoft.com/office/drawing/2014/main" id="{B123B86A-61EA-4624-8642-FE2B85D7DF9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0" name="正方形/長方形 799">
          <a:extLst>
            <a:ext uri="{FF2B5EF4-FFF2-40B4-BE49-F238E27FC236}">
              <a16:creationId xmlns:a16="http://schemas.microsoft.com/office/drawing/2014/main" id="{42EEF464-89BE-4047-812C-BA6AAB4656C4}"/>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1" name="正方形/長方形 800">
          <a:extLst>
            <a:ext uri="{FF2B5EF4-FFF2-40B4-BE49-F238E27FC236}">
              <a16:creationId xmlns:a16="http://schemas.microsoft.com/office/drawing/2014/main" id="{557BC346-35C0-46D0-B2FD-3FB79D7D64C7}"/>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2" name="テキスト ボックス 801">
          <a:extLst>
            <a:ext uri="{FF2B5EF4-FFF2-40B4-BE49-F238E27FC236}">
              <a16:creationId xmlns:a16="http://schemas.microsoft.com/office/drawing/2014/main" id="{27620748-D255-4ADC-A460-702D326E72A6}"/>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3" name="直線コネクタ 802">
          <a:extLst>
            <a:ext uri="{FF2B5EF4-FFF2-40B4-BE49-F238E27FC236}">
              <a16:creationId xmlns:a16="http://schemas.microsoft.com/office/drawing/2014/main" id="{DDDFE189-EC5A-4B4B-BCAA-1CEA6A54596A}"/>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04" name="テキスト ボックス 803">
          <a:extLst>
            <a:ext uri="{FF2B5EF4-FFF2-40B4-BE49-F238E27FC236}">
              <a16:creationId xmlns:a16="http://schemas.microsoft.com/office/drawing/2014/main" id="{AF7202A9-88DB-40DD-AD9E-C01CDD5C16E1}"/>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805" name="直線コネクタ 804">
          <a:extLst>
            <a:ext uri="{FF2B5EF4-FFF2-40B4-BE49-F238E27FC236}">
              <a16:creationId xmlns:a16="http://schemas.microsoft.com/office/drawing/2014/main" id="{D4214B3C-A8AE-4B2F-9C28-0362958C21BA}"/>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6" name="テキスト ボックス 805">
          <a:extLst>
            <a:ext uri="{FF2B5EF4-FFF2-40B4-BE49-F238E27FC236}">
              <a16:creationId xmlns:a16="http://schemas.microsoft.com/office/drawing/2014/main" id="{366D2AD5-BD68-4E6C-91FB-34B40C19C5A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7" name="直線コネクタ 806">
          <a:extLst>
            <a:ext uri="{FF2B5EF4-FFF2-40B4-BE49-F238E27FC236}">
              <a16:creationId xmlns:a16="http://schemas.microsoft.com/office/drawing/2014/main" id="{B6BA11C3-7B9A-4F3D-AC62-5B73D3173AEE}"/>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8" name="テキスト ボックス 807">
          <a:extLst>
            <a:ext uri="{FF2B5EF4-FFF2-40B4-BE49-F238E27FC236}">
              <a16:creationId xmlns:a16="http://schemas.microsoft.com/office/drawing/2014/main" id="{10B32DAF-A80C-433A-9985-0D4FD6E72D38}"/>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9" name="直線コネクタ 808">
          <a:extLst>
            <a:ext uri="{FF2B5EF4-FFF2-40B4-BE49-F238E27FC236}">
              <a16:creationId xmlns:a16="http://schemas.microsoft.com/office/drawing/2014/main" id="{907C80CC-709C-4B4C-A1D6-D9D91B75646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0" name="テキスト ボックス 809">
          <a:extLst>
            <a:ext uri="{FF2B5EF4-FFF2-40B4-BE49-F238E27FC236}">
              <a16:creationId xmlns:a16="http://schemas.microsoft.com/office/drawing/2014/main" id="{7C1F4CB0-6387-4D34-9E63-C70A9EB00A6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1" name="直線コネクタ 810">
          <a:extLst>
            <a:ext uri="{FF2B5EF4-FFF2-40B4-BE49-F238E27FC236}">
              <a16:creationId xmlns:a16="http://schemas.microsoft.com/office/drawing/2014/main" id="{4682D556-B23B-42BF-AE90-EBE150054301}"/>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2" name="テキスト ボックス 811">
          <a:extLst>
            <a:ext uri="{FF2B5EF4-FFF2-40B4-BE49-F238E27FC236}">
              <a16:creationId xmlns:a16="http://schemas.microsoft.com/office/drawing/2014/main" id="{714D6A91-DBA9-4C8F-BD9D-821F3281B442}"/>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3" name="直線コネクタ 812">
          <a:extLst>
            <a:ext uri="{FF2B5EF4-FFF2-40B4-BE49-F238E27FC236}">
              <a16:creationId xmlns:a16="http://schemas.microsoft.com/office/drawing/2014/main" id="{FF6AB2A6-AC34-46DE-B338-B1E7601BD946}"/>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4" name="テキスト ボックス 813">
          <a:extLst>
            <a:ext uri="{FF2B5EF4-FFF2-40B4-BE49-F238E27FC236}">
              <a16:creationId xmlns:a16="http://schemas.microsoft.com/office/drawing/2014/main" id="{1DE8051D-7B06-498B-BFE5-11868C9EE261}"/>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5" name="直線コネクタ 814">
          <a:extLst>
            <a:ext uri="{FF2B5EF4-FFF2-40B4-BE49-F238E27FC236}">
              <a16:creationId xmlns:a16="http://schemas.microsoft.com/office/drawing/2014/main" id="{12BCF64B-CDC3-4C42-9426-A5CCA2116706}"/>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6" name="テキスト ボックス 815">
          <a:extLst>
            <a:ext uri="{FF2B5EF4-FFF2-40B4-BE49-F238E27FC236}">
              <a16:creationId xmlns:a16="http://schemas.microsoft.com/office/drawing/2014/main" id="{62DAD272-92E7-4395-88D8-A5B1A057561B}"/>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7" name="直線コネクタ 816">
          <a:extLst>
            <a:ext uri="{FF2B5EF4-FFF2-40B4-BE49-F238E27FC236}">
              <a16:creationId xmlns:a16="http://schemas.microsoft.com/office/drawing/2014/main" id="{7BE63352-ADCD-4E41-A3C1-C70AB7970215}"/>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8" name="テキスト ボックス 817">
          <a:extLst>
            <a:ext uri="{FF2B5EF4-FFF2-40B4-BE49-F238E27FC236}">
              <a16:creationId xmlns:a16="http://schemas.microsoft.com/office/drawing/2014/main" id="{8C45BA31-2E6A-47BB-8704-3462764006DF}"/>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9" name="【庁舎】&#10;一人当たり面積グラフ枠">
          <a:extLst>
            <a:ext uri="{FF2B5EF4-FFF2-40B4-BE49-F238E27FC236}">
              <a16:creationId xmlns:a16="http://schemas.microsoft.com/office/drawing/2014/main" id="{4076084B-C807-4F27-84CE-A2B8159C2D14}"/>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14151</xdr:rowOff>
    </xdr:from>
    <xdr:to>
      <xdr:col>116</xdr:col>
      <xdr:colOff>62864</xdr:colOff>
      <xdr:row>108</xdr:row>
      <xdr:rowOff>170906</xdr:rowOff>
    </xdr:to>
    <xdr:cxnSp macro="">
      <xdr:nvCxnSpPr>
        <xdr:cNvPr id="820" name="直線コネクタ 819">
          <a:extLst>
            <a:ext uri="{FF2B5EF4-FFF2-40B4-BE49-F238E27FC236}">
              <a16:creationId xmlns:a16="http://schemas.microsoft.com/office/drawing/2014/main" id="{CD7EF57F-0DBC-4C76-B594-056CDD493A9A}"/>
            </a:ext>
          </a:extLst>
        </xdr:cNvPr>
        <xdr:cNvCxnSpPr/>
      </xdr:nvCxnSpPr>
      <xdr:spPr>
        <a:xfrm flipV="1">
          <a:off x="22160864" y="17159151"/>
          <a:ext cx="0" cy="1528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3283</xdr:rowOff>
    </xdr:from>
    <xdr:ext cx="469744" cy="259045"/>
    <xdr:sp macro="" textlink="">
      <xdr:nvSpPr>
        <xdr:cNvPr id="821" name="【庁舎】&#10;一人当たり面積最小値テキスト">
          <a:extLst>
            <a:ext uri="{FF2B5EF4-FFF2-40B4-BE49-F238E27FC236}">
              <a16:creationId xmlns:a16="http://schemas.microsoft.com/office/drawing/2014/main" id="{7B9E5E3C-6B87-4629-9630-DA0A8A08AF55}"/>
            </a:ext>
          </a:extLst>
        </xdr:cNvPr>
        <xdr:cNvSpPr txBox="1"/>
      </xdr:nvSpPr>
      <xdr:spPr>
        <a:xfrm>
          <a:off x="22199600" y="1869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170906</xdr:rowOff>
    </xdr:from>
    <xdr:to>
      <xdr:col>116</xdr:col>
      <xdr:colOff>152400</xdr:colOff>
      <xdr:row>108</xdr:row>
      <xdr:rowOff>170906</xdr:rowOff>
    </xdr:to>
    <xdr:cxnSp macro="">
      <xdr:nvCxnSpPr>
        <xdr:cNvPr id="822" name="直線コネクタ 821">
          <a:extLst>
            <a:ext uri="{FF2B5EF4-FFF2-40B4-BE49-F238E27FC236}">
              <a16:creationId xmlns:a16="http://schemas.microsoft.com/office/drawing/2014/main" id="{BDD73980-43D4-4459-86B5-85D57F154751}"/>
            </a:ext>
          </a:extLst>
        </xdr:cNvPr>
        <xdr:cNvCxnSpPr/>
      </xdr:nvCxnSpPr>
      <xdr:spPr>
        <a:xfrm>
          <a:off x="22072600" y="18687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132278</xdr:rowOff>
    </xdr:from>
    <xdr:ext cx="469744" cy="259045"/>
    <xdr:sp macro="" textlink="">
      <xdr:nvSpPr>
        <xdr:cNvPr id="823" name="【庁舎】&#10;一人当たり面積最大値テキスト">
          <a:extLst>
            <a:ext uri="{FF2B5EF4-FFF2-40B4-BE49-F238E27FC236}">
              <a16:creationId xmlns:a16="http://schemas.microsoft.com/office/drawing/2014/main" id="{848B6124-F869-4BFB-BB73-E6C65B7FA1A8}"/>
            </a:ext>
          </a:extLst>
        </xdr:cNvPr>
        <xdr:cNvSpPr txBox="1"/>
      </xdr:nvSpPr>
      <xdr:spPr>
        <a:xfrm>
          <a:off x="22199600" y="16934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14151</xdr:rowOff>
    </xdr:from>
    <xdr:to>
      <xdr:col>116</xdr:col>
      <xdr:colOff>152400</xdr:colOff>
      <xdr:row>100</xdr:row>
      <xdr:rowOff>14151</xdr:rowOff>
    </xdr:to>
    <xdr:cxnSp macro="">
      <xdr:nvCxnSpPr>
        <xdr:cNvPr id="824" name="直線コネクタ 823">
          <a:extLst>
            <a:ext uri="{FF2B5EF4-FFF2-40B4-BE49-F238E27FC236}">
              <a16:creationId xmlns:a16="http://schemas.microsoft.com/office/drawing/2014/main" id="{890D6159-DFF1-4FE8-AF90-B53BB2622E06}"/>
            </a:ext>
          </a:extLst>
        </xdr:cNvPr>
        <xdr:cNvCxnSpPr/>
      </xdr:nvCxnSpPr>
      <xdr:spPr>
        <a:xfrm>
          <a:off x="22072600" y="17159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149151</xdr:rowOff>
    </xdr:from>
    <xdr:ext cx="469744" cy="259045"/>
    <xdr:sp macro="" textlink="">
      <xdr:nvSpPr>
        <xdr:cNvPr id="825" name="【庁舎】&#10;一人当たり面積平均値テキスト">
          <a:extLst>
            <a:ext uri="{FF2B5EF4-FFF2-40B4-BE49-F238E27FC236}">
              <a16:creationId xmlns:a16="http://schemas.microsoft.com/office/drawing/2014/main" id="{B12E103D-82AC-4BAA-9DED-FDF0A8B1D8F9}"/>
            </a:ext>
          </a:extLst>
        </xdr:cNvPr>
        <xdr:cNvSpPr txBox="1"/>
      </xdr:nvSpPr>
      <xdr:spPr>
        <a:xfrm>
          <a:off x="22199600" y="178085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170724</xdr:rowOff>
    </xdr:from>
    <xdr:to>
      <xdr:col>116</xdr:col>
      <xdr:colOff>114300</xdr:colOff>
      <xdr:row>104</xdr:row>
      <xdr:rowOff>100874</xdr:rowOff>
    </xdr:to>
    <xdr:sp macro="" textlink="">
      <xdr:nvSpPr>
        <xdr:cNvPr id="826" name="フローチャート: 判断 825">
          <a:extLst>
            <a:ext uri="{FF2B5EF4-FFF2-40B4-BE49-F238E27FC236}">
              <a16:creationId xmlns:a16="http://schemas.microsoft.com/office/drawing/2014/main" id="{565A75C3-4C88-4536-884C-433A1FAC9C59}"/>
            </a:ext>
          </a:extLst>
        </xdr:cNvPr>
        <xdr:cNvSpPr/>
      </xdr:nvSpPr>
      <xdr:spPr>
        <a:xfrm>
          <a:off x="22110700" y="17830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12337</xdr:rowOff>
    </xdr:from>
    <xdr:to>
      <xdr:col>112</xdr:col>
      <xdr:colOff>38100</xdr:colOff>
      <xdr:row>104</xdr:row>
      <xdr:rowOff>113937</xdr:rowOff>
    </xdr:to>
    <xdr:sp macro="" textlink="">
      <xdr:nvSpPr>
        <xdr:cNvPr id="827" name="フローチャート: 判断 826">
          <a:extLst>
            <a:ext uri="{FF2B5EF4-FFF2-40B4-BE49-F238E27FC236}">
              <a16:creationId xmlns:a16="http://schemas.microsoft.com/office/drawing/2014/main" id="{831007A6-46C5-45EC-902A-8E38DBF7CDEC}"/>
            </a:ext>
          </a:extLst>
        </xdr:cNvPr>
        <xdr:cNvSpPr/>
      </xdr:nvSpPr>
      <xdr:spPr>
        <a:xfrm>
          <a:off x="212725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103777</xdr:rowOff>
    </xdr:from>
    <xdr:to>
      <xdr:col>107</xdr:col>
      <xdr:colOff>101600</xdr:colOff>
      <xdr:row>105</xdr:row>
      <xdr:rowOff>33927</xdr:rowOff>
    </xdr:to>
    <xdr:sp macro="" textlink="">
      <xdr:nvSpPr>
        <xdr:cNvPr id="828" name="フローチャート: 判断 827">
          <a:extLst>
            <a:ext uri="{FF2B5EF4-FFF2-40B4-BE49-F238E27FC236}">
              <a16:creationId xmlns:a16="http://schemas.microsoft.com/office/drawing/2014/main" id="{8B64E4DE-EC3A-4810-BA01-C507A93C9D0E}"/>
            </a:ext>
          </a:extLst>
        </xdr:cNvPr>
        <xdr:cNvSpPr/>
      </xdr:nvSpPr>
      <xdr:spPr>
        <a:xfrm>
          <a:off x="20383500" y="1793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129902</xdr:rowOff>
    </xdr:from>
    <xdr:to>
      <xdr:col>102</xdr:col>
      <xdr:colOff>165100</xdr:colOff>
      <xdr:row>105</xdr:row>
      <xdr:rowOff>60052</xdr:rowOff>
    </xdr:to>
    <xdr:sp macro="" textlink="">
      <xdr:nvSpPr>
        <xdr:cNvPr id="829" name="フローチャート: 判断 828">
          <a:extLst>
            <a:ext uri="{FF2B5EF4-FFF2-40B4-BE49-F238E27FC236}">
              <a16:creationId xmlns:a16="http://schemas.microsoft.com/office/drawing/2014/main" id="{9120E746-3807-4731-A7CA-134B9E9DE4B6}"/>
            </a:ext>
          </a:extLst>
        </xdr:cNvPr>
        <xdr:cNvSpPr/>
      </xdr:nvSpPr>
      <xdr:spPr>
        <a:xfrm>
          <a:off x="19494500" y="1796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149498</xdr:rowOff>
    </xdr:from>
    <xdr:to>
      <xdr:col>98</xdr:col>
      <xdr:colOff>38100</xdr:colOff>
      <xdr:row>105</xdr:row>
      <xdr:rowOff>79648</xdr:rowOff>
    </xdr:to>
    <xdr:sp macro="" textlink="">
      <xdr:nvSpPr>
        <xdr:cNvPr id="830" name="フローチャート: 判断 829">
          <a:extLst>
            <a:ext uri="{FF2B5EF4-FFF2-40B4-BE49-F238E27FC236}">
              <a16:creationId xmlns:a16="http://schemas.microsoft.com/office/drawing/2014/main" id="{8E1DAEB7-6CB1-427B-8C50-D798F13BA140}"/>
            </a:ext>
          </a:extLst>
        </xdr:cNvPr>
        <xdr:cNvSpPr/>
      </xdr:nvSpPr>
      <xdr:spPr>
        <a:xfrm>
          <a:off x="18605500" y="17980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2112708C-E5CA-4649-B178-637B20432D6A}"/>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FB07184A-FF9F-4273-B2D0-A2E37F7AB885}"/>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7D2A3EB5-F5F4-4F53-BE78-CA6629F58065}"/>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31F7F0F2-3E8D-488E-8F00-5DB79E82C22F}"/>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5305E062-21B0-4BD3-967E-A944C6F0BF3E}"/>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99</xdr:row>
      <xdr:rowOff>138068</xdr:rowOff>
    </xdr:from>
    <xdr:to>
      <xdr:col>116</xdr:col>
      <xdr:colOff>114300</xdr:colOff>
      <xdr:row>100</xdr:row>
      <xdr:rowOff>68218</xdr:rowOff>
    </xdr:to>
    <xdr:sp macro="" textlink="">
      <xdr:nvSpPr>
        <xdr:cNvPr id="836" name="楕円 835">
          <a:extLst>
            <a:ext uri="{FF2B5EF4-FFF2-40B4-BE49-F238E27FC236}">
              <a16:creationId xmlns:a16="http://schemas.microsoft.com/office/drawing/2014/main" id="{6D2DCFD4-CFF4-4460-A6CC-AB797E13CF5B}"/>
            </a:ext>
          </a:extLst>
        </xdr:cNvPr>
        <xdr:cNvSpPr/>
      </xdr:nvSpPr>
      <xdr:spPr>
        <a:xfrm>
          <a:off x="22110700" y="17111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99</xdr:row>
      <xdr:rowOff>87829</xdr:rowOff>
    </xdr:from>
    <xdr:ext cx="469744" cy="259045"/>
    <xdr:sp macro="" textlink="">
      <xdr:nvSpPr>
        <xdr:cNvPr id="837" name="【庁舎】&#10;一人当たり面積該当値テキスト">
          <a:extLst>
            <a:ext uri="{FF2B5EF4-FFF2-40B4-BE49-F238E27FC236}">
              <a16:creationId xmlns:a16="http://schemas.microsoft.com/office/drawing/2014/main" id="{294D39C0-11C6-4004-8E6F-118B13CBBB5E}"/>
            </a:ext>
          </a:extLst>
        </xdr:cNvPr>
        <xdr:cNvSpPr txBox="1"/>
      </xdr:nvSpPr>
      <xdr:spPr>
        <a:xfrm>
          <a:off x="22199600" y="17061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100</xdr:row>
      <xdr:rowOff>5806</xdr:rowOff>
    </xdr:from>
    <xdr:to>
      <xdr:col>112</xdr:col>
      <xdr:colOff>38100</xdr:colOff>
      <xdr:row>100</xdr:row>
      <xdr:rowOff>107406</xdr:rowOff>
    </xdr:to>
    <xdr:sp macro="" textlink="">
      <xdr:nvSpPr>
        <xdr:cNvPr id="838" name="楕円 837">
          <a:extLst>
            <a:ext uri="{FF2B5EF4-FFF2-40B4-BE49-F238E27FC236}">
              <a16:creationId xmlns:a16="http://schemas.microsoft.com/office/drawing/2014/main" id="{4E04E807-C3E1-4041-A0C5-9FA98125DB7D}"/>
            </a:ext>
          </a:extLst>
        </xdr:cNvPr>
        <xdr:cNvSpPr/>
      </xdr:nvSpPr>
      <xdr:spPr>
        <a:xfrm>
          <a:off x="21272500" y="17150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100</xdr:row>
      <xdr:rowOff>17418</xdr:rowOff>
    </xdr:from>
    <xdr:to>
      <xdr:col>116</xdr:col>
      <xdr:colOff>63500</xdr:colOff>
      <xdr:row>100</xdr:row>
      <xdr:rowOff>56606</xdr:rowOff>
    </xdr:to>
    <xdr:cxnSp macro="">
      <xdr:nvCxnSpPr>
        <xdr:cNvPr id="839" name="直線コネクタ 838">
          <a:extLst>
            <a:ext uri="{FF2B5EF4-FFF2-40B4-BE49-F238E27FC236}">
              <a16:creationId xmlns:a16="http://schemas.microsoft.com/office/drawing/2014/main" id="{820F2A0F-3187-42AB-91AE-FB19C8678F60}"/>
            </a:ext>
          </a:extLst>
        </xdr:cNvPr>
        <xdr:cNvCxnSpPr/>
      </xdr:nvCxnSpPr>
      <xdr:spPr>
        <a:xfrm flipV="1">
          <a:off x="21323300" y="17162418"/>
          <a:ext cx="8382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100</xdr:row>
      <xdr:rowOff>44994</xdr:rowOff>
    </xdr:from>
    <xdr:to>
      <xdr:col>107</xdr:col>
      <xdr:colOff>101600</xdr:colOff>
      <xdr:row>100</xdr:row>
      <xdr:rowOff>146594</xdr:rowOff>
    </xdr:to>
    <xdr:sp macro="" textlink="">
      <xdr:nvSpPr>
        <xdr:cNvPr id="840" name="楕円 839">
          <a:extLst>
            <a:ext uri="{FF2B5EF4-FFF2-40B4-BE49-F238E27FC236}">
              <a16:creationId xmlns:a16="http://schemas.microsoft.com/office/drawing/2014/main" id="{F629A3AE-F88A-49E1-A193-5A869E7EEE3F}"/>
            </a:ext>
          </a:extLst>
        </xdr:cNvPr>
        <xdr:cNvSpPr/>
      </xdr:nvSpPr>
      <xdr:spPr>
        <a:xfrm>
          <a:off x="20383500" y="17189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100</xdr:row>
      <xdr:rowOff>56606</xdr:rowOff>
    </xdr:from>
    <xdr:to>
      <xdr:col>111</xdr:col>
      <xdr:colOff>177800</xdr:colOff>
      <xdr:row>100</xdr:row>
      <xdr:rowOff>95794</xdr:rowOff>
    </xdr:to>
    <xdr:cxnSp macro="">
      <xdr:nvCxnSpPr>
        <xdr:cNvPr id="841" name="直線コネクタ 840">
          <a:extLst>
            <a:ext uri="{FF2B5EF4-FFF2-40B4-BE49-F238E27FC236}">
              <a16:creationId xmlns:a16="http://schemas.microsoft.com/office/drawing/2014/main" id="{A38A4FA7-151B-4E5A-93AE-73154080277F}"/>
            </a:ext>
          </a:extLst>
        </xdr:cNvPr>
        <xdr:cNvCxnSpPr/>
      </xdr:nvCxnSpPr>
      <xdr:spPr>
        <a:xfrm flipV="1">
          <a:off x="20434300" y="17201606"/>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100</xdr:row>
      <xdr:rowOff>84182</xdr:rowOff>
    </xdr:from>
    <xdr:to>
      <xdr:col>102</xdr:col>
      <xdr:colOff>165100</xdr:colOff>
      <xdr:row>101</xdr:row>
      <xdr:rowOff>14332</xdr:rowOff>
    </xdr:to>
    <xdr:sp macro="" textlink="">
      <xdr:nvSpPr>
        <xdr:cNvPr id="842" name="楕円 841">
          <a:extLst>
            <a:ext uri="{FF2B5EF4-FFF2-40B4-BE49-F238E27FC236}">
              <a16:creationId xmlns:a16="http://schemas.microsoft.com/office/drawing/2014/main" id="{6C4E84FC-4408-4970-ABB3-E4BD67679FB2}"/>
            </a:ext>
          </a:extLst>
        </xdr:cNvPr>
        <xdr:cNvSpPr/>
      </xdr:nvSpPr>
      <xdr:spPr>
        <a:xfrm>
          <a:off x="19494500" y="17229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100</xdr:row>
      <xdr:rowOff>95794</xdr:rowOff>
    </xdr:from>
    <xdr:to>
      <xdr:col>107</xdr:col>
      <xdr:colOff>50800</xdr:colOff>
      <xdr:row>100</xdr:row>
      <xdr:rowOff>134982</xdr:rowOff>
    </xdr:to>
    <xdr:cxnSp macro="">
      <xdr:nvCxnSpPr>
        <xdr:cNvPr id="843" name="直線コネクタ 842">
          <a:extLst>
            <a:ext uri="{FF2B5EF4-FFF2-40B4-BE49-F238E27FC236}">
              <a16:creationId xmlns:a16="http://schemas.microsoft.com/office/drawing/2014/main" id="{A3CBF63D-E241-473B-9148-FAD22B36AE4D}"/>
            </a:ext>
          </a:extLst>
        </xdr:cNvPr>
        <xdr:cNvCxnSpPr/>
      </xdr:nvCxnSpPr>
      <xdr:spPr>
        <a:xfrm flipV="1">
          <a:off x="19545300" y="17240794"/>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100</xdr:row>
      <xdr:rowOff>129902</xdr:rowOff>
    </xdr:from>
    <xdr:to>
      <xdr:col>98</xdr:col>
      <xdr:colOff>38100</xdr:colOff>
      <xdr:row>101</xdr:row>
      <xdr:rowOff>60052</xdr:rowOff>
    </xdr:to>
    <xdr:sp macro="" textlink="">
      <xdr:nvSpPr>
        <xdr:cNvPr id="844" name="楕円 843">
          <a:extLst>
            <a:ext uri="{FF2B5EF4-FFF2-40B4-BE49-F238E27FC236}">
              <a16:creationId xmlns:a16="http://schemas.microsoft.com/office/drawing/2014/main" id="{7D1B007C-2D23-4CF7-A162-E6F2E156CE3F}"/>
            </a:ext>
          </a:extLst>
        </xdr:cNvPr>
        <xdr:cNvSpPr/>
      </xdr:nvSpPr>
      <xdr:spPr>
        <a:xfrm>
          <a:off x="18605500" y="17274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100</xdr:row>
      <xdr:rowOff>134982</xdr:rowOff>
    </xdr:from>
    <xdr:to>
      <xdr:col>102</xdr:col>
      <xdr:colOff>114300</xdr:colOff>
      <xdr:row>101</xdr:row>
      <xdr:rowOff>9252</xdr:rowOff>
    </xdr:to>
    <xdr:cxnSp macro="">
      <xdr:nvCxnSpPr>
        <xdr:cNvPr id="845" name="直線コネクタ 844">
          <a:extLst>
            <a:ext uri="{FF2B5EF4-FFF2-40B4-BE49-F238E27FC236}">
              <a16:creationId xmlns:a16="http://schemas.microsoft.com/office/drawing/2014/main" id="{5A446663-0251-4EBC-902A-A96BD2E86A7B}"/>
            </a:ext>
          </a:extLst>
        </xdr:cNvPr>
        <xdr:cNvCxnSpPr/>
      </xdr:nvCxnSpPr>
      <xdr:spPr>
        <a:xfrm flipV="1">
          <a:off x="18656300" y="1727998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105064</xdr:rowOff>
    </xdr:from>
    <xdr:ext cx="469744" cy="259045"/>
    <xdr:sp macro="" textlink="">
      <xdr:nvSpPr>
        <xdr:cNvPr id="846" name="n_1aveValue【庁舎】&#10;一人当たり面積">
          <a:extLst>
            <a:ext uri="{FF2B5EF4-FFF2-40B4-BE49-F238E27FC236}">
              <a16:creationId xmlns:a16="http://schemas.microsoft.com/office/drawing/2014/main" id="{BA2B8307-7D62-44E1-9692-BDBE951DC274}"/>
            </a:ext>
          </a:extLst>
        </xdr:cNvPr>
        <xdr:cNvSpPr txBox="1"/>
      </xdr:nvSpPr>
      <xdr:spPr>
        <a:xfrm>
          <a:off x="21075727" y="1793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25054</xdr:rowOff>
    </xdr:from>
    <xdr:ext cx="469744" cy="259045"/>
    <xdr:sp macro="" textlink="">
      <xdr:nvSpPr>
        <xdr:cNvPr id="847" name="n_2aveValue【庁舎】&#10;一人当たり面積">
          <a:extLst>
            <a:ext uri="{FF2B5EF4-FFF2-40B4-BE49-F238E27FC236}">
              <a16:creationId xmlns:a16="http://schemas.microsoft.com/office/drawing/2014/main" id="{F01B2B07-EF8E-4846-9F82-868152CFC746}"/>
            </a:ext>
          </a:extLst>
        </xdr:cNvPr>
        <xdr:cNvSpPr txBox="1"/>
      </xdr:nvSpPr>
      <xdr:spPr>
        <a:xfrm>
          <a:off x="20199427" y="18027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51179</xdr:rowOff>
    </xdr:from>
    <xdr:ext cx="469744" cy="259045"/>
    <xdr:sp macro="" textlink="">
      <xdr:nvSpPr>
        <xdr:cNvPr id="848" name="n_3aveValue【庁舎】&#10;一人当たり面積">
          <a:extLst>
            <a:ext uri="{FF2B5EF4-FFF2-40B4-BE49-F238E27FC236}">
              <a16:creationId xmlns:a16="http://schemas.microsoft.com/office/drawing/2014/main" id="{086BABF9-5540-41D7-BAA8-22D6E26AF0DD}"/>
            </a:ext>
          </a:extLst>
        </xdr:cNvPr>
        <xdr:cNvSpPr txBox="1"/>
      </xdr:nvSpPr>
      <xdr:spPr>
        <a:xfrm>
          <a:off x="19310427" y="18053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70775</xdr:rowOff>
    </xdr:from>
    <xdr:ext cx="469744" cy="259045"/>
    <xdr:sp macro="" textlink="">
      <xdr:nvSpPr>
        <xdr:cNvPr id="849" name="n_4aveValue【庁舎】&#10;一人当たり面積">
          <a:extLst>
            <a:ext uri="{FF2B5EF4-FFF2-40B4-BE49-F238E27FC236}">
              <a16:creationId xmlns:a16="http://schemas.microsoft.com/office/drawing/2014/main" id="{1B1D55ED-2127-4796-9539-5F665AF6C1C0}"/>
            </a:ext>
          </a:extLst>
        </xdr:cNvPr>
        <xdr:cNvSpPr txBox="1"/>
      </xdr:nvSpPr>
      <xdr:spPr>
        <a:xfrm>
          <a:off x="18421427" y="18073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98</xdr:row>
      <xdr:rowOff>123933</xdr:rowOff>
    </xdr:from>
    <xdr:ext cx="469744" cy="259045"/>
    <xdr:sp macro="" textlink="">
      <xdr:nvSpPr>
        <xdr:cNvPr id="850" name="n_1mainValue【庁舎】&#10;一人当たり面積">
          <a:extLst>
            <a:ext uri="{FF2B5EF4-FFF2-40B4-BE49-F238E27FC236}">
              <a16:creationId xmlns:a16="http://schemas.microsoft.com/office/drawing/2014/main" id="{7EB432EF-6AC7-4BA7-A3E7-BC4FC2DCADCC}"/>
            </a:ext>
          </a:extLst>
        </xdr:cNvPr>
        <xdr:cNvSpPr txBox="1"/>
      </xdr:nvSpPr>
      <xdr:spPr>
        <a:xfrm>
          <a:off x="21075727" y="16926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98</xdr:row>
      <xdr:rowOff>163121</xdr:rowOff>
    </xdr:from>
    <xdr:ext cx="469744" cy="259045"/>
    <xdr:sp macro="" textlink="">
      <xdr:nvSpPr>
        <xdr:cNvPr id="851" name="n_2mainValue【庁舎】&#10;一人当たり面積">
          <a:extLst>
            <a:ext uri="{FF2B5EF4-FFF2-40B4-BE49-F238E27FC236}">
              <a16:creationId xmlns:a16="http://schemas.microsoft.com/office/drawing/2014/main" id="{72D89B60-E539-4C3E-9D10-62E33E91766C}"/>
            </a:ext>
          </a:extLst>
        </xdr:cNvPr>
        <xdr:cNvSpPr txBox="1"/>
      </xdr:nvSpPr>
      <xdr:spPr>
        <a:xfrm>
          <a:off x="20199427" y="16965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99</xdr:row>
      <xdr:rowOff>30859</xdr:rowOff>
    </xdr:from>
    <xdr:ext cx="469744" cy="259045"/>
    <xdr:sp macro="" textlink="">
      <xdr:nvSpPr>
        <xdr:cNvPr id="852" name="n_3mainValue【庁舎】&#10;一人当たり面積">
          <a:extLst>
            <a:ext uri="{FF2B5EF4-FFF2-40B4-BE49-F238E27FC236}">
              <a16:creationId xmlns:a16="http://schemas.microsoft.com/office/drawing/2014/main" id="{40D99F26-23B7-429D-8A75-A47D7A7721AA}"/>
            </a:ext>
          </a:extLst>
        </xdr:cNvPr>
        <xdr:cNvSpPr txBox="1"/>
      </xdr:nvSpPr>
      <xdr:spPr>
        <a:xfrm>
          <a:off x="19310427" y="17004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99</xdr:row>
      <xdr:rowOff>76579</xdr:rowOff>
    </xdr:from>
    <xdr:ext cx="469744" cy="259045"/>
    <xdr:sp macro="" textlink="">
      <xdr:nvSpPr>
        <xdr:cNvPr id="853" name="n_4mainValue【庁舎】&#10;一人当たり面積">
          <a:extLst>
            <a:ext uri="{FF2B5EF4-FFF2-40B4-BE49-F238E27FC236}">
              <a16:creationId xmlns:a16="http://schemas.microsoft.com/office/drawing/2014/main" id="{5F20432E-56BC-49F1-B9A9-52E6FAC2B6A9}"/>
            </a:ext>
          </a:extLst>
        </xdr:cNvPr>
        <xdr:cNvSpPr txBox="1"/>
      </xdr:nvSpPr>
      <xdr:spPr>
        <a:xfrm>
          <a:off x="18421427" y="17050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4" name="正方形/長方形 853">
          <a:extLst>
            <a:ext uri="{FF2B5EF4-FFF2-40B4-BE49-F238E27FC236}">
              <a16:creationId xmlns:a16="http://schemas.microsoft.com/office/drawing/2014/main" id="{B1670754-68E7-458C-A00A-ADCEF7D3D34F}"/>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5" name="正方形/長方形 854">
          <a:extLst>
            <a:ext uri="{FF2B5EF4-FFF2-40B4-BE49-F238E27FC236}">
              <a16:creationId xmlns:a16="http://schemas.microsoft.com/office/drawing/2014/main" id="{B3CBE087-0246-4570-9039-5C9CC092F6F8}"/>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6" name="テキスト ボックス 855">
          <a:extLst>
            <a:ext uri="{FF2B5EF4-FFF2-40B4-BE49-F238E27FC236}">
              <a16:creationId xmlns:a16="http://schemas.microsoft.com/office/drawing/2014/main" id="{028AA2DB-999D-45DA-94CC-078FA554A819}"/>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図書館、体育館・プール、消防施設の有形固定資産減価償却率は類似団体平均を下回っているが、庁舎については８．２ポイント、福祉施設については１８．８ポイント、保健センター・保健所については１０．５ポイント、一般廃棄物処理施設については５．２ポイント上回っており建物の老朽化が進んでいる。各公共施設の老朽化の進行及び維持管理費の増嵩を抑制するため、公共施設の更新・統廃合・長寿命化の計画的な実施に努めていく。</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t-minamikawa\Box\20_&#20849;&#21516;_&#36001;&#21209;&#35506;&#36001;&#25919;&#20418;\12%20&#12507;&#12540;&#12512;&#12506;&#12540;&#12472;&#12539;&#24195;&#22577;&#12539;&#24773;&#22577;&#20844;&#38283;&#12539;&#32113;&#35336;&#20843;&#38642;\&#12507;&#12540;&#12512;&#12506;&#12540;&#12472;&#12539;&#24195;&#22577;\R6&#27770;&#31639;\&#12304;R8.9.16&#12414;&#12391;&#12305;&#20196;&#21644;&#65302;&#24180;&#24230;&#36001;&#25919;&#29366;&#27841;&#36039;&#26009;&#38598;&#12398;&#20316;&#25104;&#12395;&#12388;&#12356;&#12390;&#65288;&#65298;&#22238;&#30446;&#65289;\&#9313;&#22238;&#31572;\&#32113;&#21512;&#21069;\&#12304;&#36001;&#25919;&#29366;&#27841;&#36039;&#26009;&#38598;&#12305;_013463_&#20843;&#38642;&#30010;_2024(2&#22238;&#30446;).xlsx" TargetMode="External"/><Relationship Id="rId1" Type="http://schemas.openxmlformats.org/officeDocument/2006/relationships/externalLinkPath" Target="&#32113;&#21512;&#21069;/&#12304;&#36001;&#25919;&#29366;&#27841;&#36039;&#26009;&#38598;&#12305;_013463_&#20843;&#38642;&#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16.8</v>
          </cell>
        </row>
        <row r="53">
          <cell r="BP53">
            <v>60.1</v>
          </cell>
          <cell r="BX53">
            <v>62</v>
          </cell>
          <cell r="CF53">
            <v>63.6</v>
          </cell>
          <cell r="CN53">
            <v>65</v>
          </cell>
          <cell r="CV53">
            <v>66.599999999999994</v>
          </cell>
        </row>
        <row r="55">
          <cell r="AN55" t="str">
            <v>類似団体内平均値</v>
          </cell>
          <cell r="BP55">
            <v>10.199999999999999</v>
          </cell>
          <cell r="BX55">
            <v>0</v>
          </cell>
          <cell r="CF55">
            <v>0</v>
          </cell>
          <cell r="CN55">
            <v>0</v>
          </cell>
          <cell r="CV55">
            <v>0</v>
          </cell>
        </row>
        <row r="57">
          <cell r="BP57">
            <v>61.1</v>
          </cell>
          <cell r="BX57">
            <v>63.5</v>
          </cell>
          <cell r="CF57">
            <v>65.400000000000006</v>
          </cell>
          <cell r="CN57">
            <v>67</v>
          </cell>
          <cell r="CV57">
            <v>67.8</v>
          </cell>
        </row>
        <row r="72">
          <cell r="BP72" t="str">
            <v>R02</v>
          </cell>
          <cell r="BX72" t="str">
            <v>R03</v>
          </cell>
          <cell r="CF72" t="str">
            <v>R04</v>
          </cell>
          <cell r="CN72" t="str">
            <v>R05</v>
          </cell>
          <cell r="CV72" t="str">
            <v>R06</v>
          </cell>
        </row>
        <row r="73">
          <cell r="AN73" t="str">
            <v>当該団体値</v>
          </cell>
          <cell r="BP73">
            <v>16.8</v>
          </cell>
        </row>
        <row r="75">
          <cell r="BP75">
            <v>11.4</v>
          </cell>
          <cell r="BX75">
            <v>12.2</v>
          </cell>
          <cell r="CF75">
            <v>10.8</v>
          </cell>
          <cell r="CN75">
            <v>9.4</v>
          </cell>
          <cell r="CV75">
            <v>8.1999999999999993</v>
          </cell>
        </row>
        <row r="77">
          <cell r="AN77" t="str">
            <v>類似団体内平均値</v>
          </cell>
          <cell r="BP77">
            <v>10.199999999999999</v>
          </cell>
          <cell r="BX77">
            <v>0</v>
          </cell>
          <cell r="CF77">
            <v>0</v>
          </cell>
          <cell r="CN77">
            <v>0</v>
          </cell>
          <cell r="CV77">
            <v>0</v>
          </cell>
        </row>
        <row r="79">
          <cell r="BP79">
            <v>8.6999999999999993</v>
          </cell>
          <cell r="BX79">
            <v>8</v>
          </cell>
          <cell r="CF79">
            <v>8.1</v>
          </cell>
          <cell r="CN79">
            <v>8.4</v>
          </cell>
          <cell r="CV79">
            <v>8.5</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75" thickBot="1" x14ac:dyDescent="0.2">
      <c r="B2" s="164" t="s">
        <v>77</v>
      </c>
      <c r="C2" s="164"/>
      <c r="D2" s="165"/>
    </row>
    <row r="3" spans="1:119" ht="18.75" customHeight="1" thickBot="1" x14ac:dyDescent="0.2">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15">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17568498</v>
      </c>
      <c r="BO4" s="358"/>
      <c r="BP4" s="358"/>
      <c r="BQ4" s="358"/>
      <c r="BR4" s="358"/>
      <c r="BS4" s="358"/>
      <c r="BT4" s="358"/>
      <c r="BU4" s="359"/>
      <c r="BV4" s="357">
        <v>19609554</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4.0999999999999996</v>
      </c>
      <c r="CU4" s="364"/>
      <c r="CV4" s="364"/>
      <c r="CW4" s="364"/>
      <c r="CX4" s="364"/>
      <c r="CY4" s="364"/>
      <c r="CZ4" s="364"/>
      <c r="DA4" s="365"/>
      <c r="DB4" s="363">
        <v>4.2</v>
      </c>
      <c r="DC4" s="364"/>
      <c r="DD4" s="364"/>
      <c r="DE4" s="364"/>
      <c r="DF4" s="364"/>
      <c r="DG4" s="364"/>
      <c r="DH4" s="364"/>
      <c r="DI4" s="365"/>
    </row>
    <row r="5" spans="1:119" ht="18.75" customHeight="1" x14ac:dyDescent="0.15">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17" t="s">
        <v>89</v>
      </c>
      <c r="AN5" s="418"/>
      <c r="AO5" s="418"/>
      <c r="AP5" s="418"/>
      <c r="AQ5" s="418"/>
      <c r="AR5" s="418"/>
      <c r="AS5" s="418"/>
      <c r="AT5" s="419"/>
      <c r="AU5" s="420" t="s">
        <v>90</v>
      </c>
      <c r="AV5" s="421"/>
      <c r="AW5" s="421"/>
      <c r="AX5" s="421"/>
      <c r="AY5" s="422" t="s">
        <v>91</v>
      </c>
      <c r="AZ5" s="423"/>
      <c r="BA5" s="423"/>
      <c r="BB5" s="423"/>
      <c r="BC5" s="423"/>
      <c r="BD5" s="423"/>
      <c r="BE5" s="423"/>
      <c r="BF5" s="423"/>
      <c r="BG5" s="423"/>
      <c r="BH5" s="423"/>
      <c r="BI5" s="423"/>
      <c r="BJ5" s="423"/>
      <c r="BK5" s="423"/>
      <c r="BL5" s="423"/>
      <c r="BM5" s="424"/>
      <c r="BN5" s="425">
        <v>17193548</v>
      </c>
      <c r="BO5" s="426"/>
      <c r="BP5" s="426"/>
      <c r="BQ5" s="426"/>
      <c r="BR5" s="426"/>
      <c r="BS5" s="426"/>
      <c r="BT5" s="426"/>
      <c r="BU5" s="427"/>
      <c r="BV5" s="425">
        <v>19189554</v>
      </c>
      <c r="BW5" s="426"/>
      <c r="BX5" s="426"/>
      <c r="BY5" s="426"/>
      <c r="BZ5" s="426"/>
      <c r="CA5" s="426"/>
      <c r="CB5" s="426"/>
      <c r="CC5" s="427"/>
      <c r="CD5" s="428" t="s">
        <v>92</v>
      </c>
      <c r="CE5" s="429"/>
      <c r="CF5" s="429"/>
      <c r="CG5" s="429"/>
      <c r="CH5" s="429"/>
      <c r="CI5" s="429"/>
      <c r="CJ5" s="429"/>
      <c r="CK5" s="429"/>
      <c r="CL5" s="429"/>
      <c r="CM5" s="429"/>
      <c r="CN5" s="429"/>
      <c r="CO5" s="429"/>
      <c r="CP5" s="429"/>
      <c r="CQ5" s="429"/>
      <c r="CR5" s="429"/>
      <c r="CS5" s="430"/>
      <c r="CT5" s="391">
        <v>86.3</v>
      </c>
      <c r="CU5" s="392"/>
      <c r="CV5" s="392"/>
      <c r="CW5" s="392"/>
      <c r="CX5" s="392"/>
      <c r="CY5" s="392"/>
      <c r="CZ5" s="392"/>
      <c r="DA5" s="393"/>
      <c r="DB5" s="391">
        <v>85.3</v>
      </c>
      <c r="DC5" s="392"/>
      <c r="DD5" s="392"/>
      <c r="DE5" s="392"/>
      <c r="DF5" s="392"/>
      <c r="DG5" s="392"/>
      <c r="DH5" s="392"/>
      <c r="DI5" s="393"/>
    </row>
    <row r="6" spans="1:119" ht="18.75" customHeight="1" x14ac:dyDescent="0.15">
      <c r="A6" s="163"/>
      <c r="B6" s="394" t="s">
        <v>93</v>
      </c>
      <c r="C6" s="395"/>
      <c r="D6" s="395"/>
      <c r="E6" s="396"/>
      <c r="F6" s="396"/>
      <c r="G6" s="396"/>
      <c r="H6" s="396"/>
      <c r="I6" s="396"/>
      <c r="J6" s="396"/>
      <c r="K6" s="396"/>
      <c r="L6" s="396" t="s">
        <v>94</v>
      </c>
      <c r="M6" s="396"/>
      <c r="N6" s="396"/>
      <c r="O6" s="396"/>
      <c r="P6" s="396"/>
      <c r="Q6" s="396"/>
      <c r="R6" s="400"/>
      <c r="S6" s="400"/>
      <c r="T6" s="400"/>
      <c r="U6" s="400"/>
      <c r="V6" s="401"/>
      <c r="W6" s="404" t="s">
        <v>95</v>
      </c>
      <c r="X6" s="405"/>
      <c r="Y6" s="405"/>
      <c r="Z6" s="405"/>
      <c r="AA6" s="405"/>
      <c r="AB6" s="395"/>
      <c r="AC6" s="408" t="s">
        <v>96</v>
      </c>
      <c r="AD6" s="409"/>
      <c r="AE6" s="409"/>
      <c r="AF6" s="409"/>
      <c r="AG6" s="409"/>
      <c r="AH6" s="409"/>
      <c r="AI6" s="409"/>
      <c r="AJ6" s="409"/>
      <c r="AK6" s="409"/>
      <c r="AL6" s="410"/>
      <c r="AM6" s="417" t="s">
        <v>97</v>
      </c>
      <c r="AN6" s="418"/>
      <c r="AO6" s="418"/>
      <c r="AP6" s="418"/>
      <c r="AQ6" s="418"/>
      <c r="AR6" s="418"/>
      <c r="AS6" s="418"/>
      <c r="AT6" s="419"/>
      <c r="AU6" s="420" t="s">
        <v>90</v>
      </c>
      <c r="AV6" s="421"/>
      <c r="AW6" s="421"/>
      <c r="AX6" s="421"/>
      <c r="AY6" s="422" t="s">
        <v>98</v>
      </c>
      <c r="AZ6" s="423"/>
      <c r="BA6" s="423"/>
      <c r="BB6" s="423"/>
      <c r="BC6" s="423"/>
      <c r="BD6" s="423"/>
      <c r="BE6" s="423"/>
      <c r="BF6" s="423"/>
      <c r="BG6" s="423"/>
      <c r="BH6" s="423"/>
      <c r="BI6" s="423"/>
      <c r="BJ6" s="423"/>
      <c r="BK6" s="423"/>
      <c r="BL6" s="423"/>
      <c r="BM6" s="424"/>
      <c r="BN6" s="425">
        <v>374950</v>
      </c>
      <c r="BO6" s="426"/>
      <c r="BP6" s="426"/>
      <c r="BQ6" s="426"/>
      <c r="BR6" s="426"/>
      <c r="BS6" s="426"/>
      <c r="BT6" s="426"/>
      <c r="BU6" s="427"/>
      <c r="BV6" s="425">
        <v>420000</v>
      </c>
      <c r="BW6" s="426"/>
      <c r="BX6" s="426"/>
      <c r="BY6" s="426"/>
      <c r="BZ6" s="426"/>
      <c r="CA6" s="426"/>
      <c r="CB6" s="426"/>
      <c r="CC6" s="427"/>
      <c r="CD6" s="428" t="s">
        <v>99</v>
      </c>
      <c r="CE6" s="429"/>
      <c r="CF6" s="429"/>
      <c r="CG6" s="429"/>
      <c r="CH6" s="429"/>
      <c r="CI6" s="429"/>
      <c r="CJ6" s="429"/>
      <c r="CK6" s="429"/>
      <c r="CL6" s="429"/>
      <c r="CM6" s="429"/>
      <c r="CN6" s="429"/>
      <c r="CO6" s="429"/>
      <c r="CP6" s="429"/>
      <c r="CQ6" s="429"/>
      <c r="CR6" s="429"/>
      <c r="CS6" s="430"/>
      <c r="CT6" s="431">
        <v>86.5</v>
      </c>
      <c r="CU6" s="432"/>
      <c r="CV6" s="432"/>
      <c r="CW6" s="432"/>
      <c r="CX6" s="432"/>
      <c r="CY6" s="432"/>
      <c r="CZ6" s="432"/>
      <c r="DA6" s="433"/>
      <c r="DB6" s="431">
        <v>85.7</v>
      </c>
      <c r="DC6" s="432"/>
      <c r="DD6" s="432"/>
      <c r="DE6" s="432"/>
      <c r="DF6" s="432"/>
      <c r="DG6" s="432"/>
      <c r="DH6" s="432"/>
      <c r="DI6" s="433"/>
    </row>
    <row r="7" spans="1:119" ht="18.75" customHeight="1" x14ac:dyDescent="0.15">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1"/>
      <c r="AD7" s="412"/>
      <c r="AE7" s="412"/>
      <c r="AF7" s="412"/>
      <c r="AG7" s="412"/>
      <c r="AH7" s="412"/>
      <c r="AI7" s="412"/>
      <c r="AJ7" s="412"/>
      <c r="AK7" s="412"/>
      <c r="AL7" s="413"/>
      <c r="AM7" s="417" t="s">
        <v>100</v>
      </c>
      <c r="AN7" s="418"/>
      <c r="AO7" s="418"/>
      <c r="AP7" s="418"/>
      <c r="AQ7" s="418"/>
      <c r="AR7" s="418"/>
      <c r="AS7" s="418"/>
      <c r="AT7" s="419"/>
      <c r="AU7" s="420" t="s">
        <v>90</v>
      </c>
      <c r="AV7" s="421"/>
      <c r="AW7" s="421"/>
      <c r="AX7" s="421"/>
      <c r="AY7" s="422" t="s">
        <v>101</v>
      </c>
      <c r="AZ7" s="423"/>
      <c r="BA7" s="423"/>
      <c r="BB7" s="423"/>
      <c r="BC7" s="423"/>
      <c r="BD7" s="423"/>
      <c r="BE7" s="423"/>
      <c r="BF7" s="423"/>
      <c r="BG7" s="423"/>
      <c r="BH7" s="423"/>
      <c r="BI7" s="423"/>
      <c r="BJ7" s="423"/>
      <c r="BK7" s="423"/>
      <c r="BL7" s="423"/>
      <c r="BM7" s="424"/>
      <c r="BN7" s="425">
        <v>29687</v>
      </c>
      <c r="BO7" s="426"/>
      <c r="BP7" s="426"/>
      <c r="BQ7" s="426"/>
      <c r="BR7" s="426"/>
      <c r="BS7" s="426"/>
      <c r="BT7" s="426"/>
      <c r="BU7" s="427"/>
      <c r="BV7" s="425">
        <v>72942</v>
      </c>
      <c r="BW7" s="426"/>
      <c r="BX7" s="426"/>
      <c r="BY7" s="426"/>
      <c r="BZ7" s="426"/>
      <c r="CA7" s="426"/>
      <c r="CB7" s="426"/>
      <c r="CC7" s="427"/>
      <c r="CD7" s="428" t="s">
        <v>102</v>
      </c>
      <c r="CE7" s="429"/>
      <c r="CF7" s="429"/>
      <c r="CG7" s="429"/>
      <c r="CH7" s="429"/>
      <c r="CI7" s="429"/>
      <c r="CJ7" s="429"/>
      <c r="CK7" s="429"/>
      <c r="CL7" s="429"/>
      <c r="CM7" s="429"/>
      <c r="CN7" s="429"/>
      <c r="CO7" s="429"/>
      <c r="CP7" s="429"/>
      <c r="CQ7" s="429"/>
      <c r="CR7" s="429"/>
      <c r="CS7" s="430"/>
      <c r="CT7" s="425">
        <v>8398927</v>
      </c>
      <c r="CU7" s="426"/>
      <c r="CV7" s="426"/>
      <c r="CW7" s="426"/>
      <c r="CX7" s="426"/>
      <c r="CY7" s="426"/>
      <c r="CZ7" s="426"/>
      <c r="DA7" s="427"/>
      <c r="DB7" s="425">
        <v>8193652</v>
      </c>
      <c r="DC7" s="426"/>
      <c r="DD7" s="426"/>
      <c r="DE7" s="426"/>
      <c r="DF7" s="426"/>
      <c r="DG7" s="426"/>
      <c r="DH7" s="426"/>
      <c r="DI7" s="427"/>
    </row>
    <row r="8" spans="1:119" ht="18.75" customHeight="1" thickBot="1" x14ac:dyDescent="0.2">
      <c r="A8" s="163"/>
      <c r="B8" s="397"/>
      <c r="C8" s="398"/>
      <c r="D8" s="398"/>
      <c r="E8" s="399"/>
      <c r="F8" s="399"/>
      <c r="G8" s="399"/>
      <c r="H8" s="399"/>
      <c r="I8" s="399"/>
      <c r="J8" s="399"/>
      <c r="K8" s="399"/>
      <c r="L8" s="399"/>
      <c r="M8" s="399"/>
      <c r="N8" s="399"/>
      <c r="O8" s="399"/>
      <c r="P8" s="399"/>
      <c r="Q8" s="399"/>
      <c r="R8" s="402"/>
      <c r="S8" s="402"/>
      <c r="T8" s="402"/>
      <c r="U8" s="402"/>
      <c r="V8" s="403"/>
      <c r="W8" s="406"/>
      <c r="X8" s="407"/>
      <c r="Y8" s="407"/>
      <c r="Z8" s="407"/>
      <c r="AA8" s="407"/>
      <c r="AB8" s="398"/>
      <c r="AC8" s="414"/>
      <c r="AD8" s="415"/>
      <c r="AE8" s="415"/>
      <c r="AF8" s="415"/>
      <c r="AG8" s="415"/>
      <c r="AH8" s="415"/>
      <c r="AI8" s="415"/>
      <c r="AJ8" s="415"/>
      <c r="AK8" s="415"/>
      <c r="AL8" s="416"/>
      <c r="AM8" s="417" t="s">
        <v>103</v>
      </c>
      <c r="AN8" s="418"/>
      <c r="AO8" s="418"/>
      <c r="AP8" s="418"/>
      <c r="AQ8" s="418"/>
      <c r="AR8" s="418"/>
      <c r="AS8" s="418"/>
      <c r="AT8" s="419"/>
      <c r="AU8" s="420" t="s">
        <v>90</v>
      </c>
      <c r="AV8" s="421"/>
      <c r="AW8" s="421"/>
      <c r="AX8" s="421"/>
      <c r="AY8" s="422" t="s">
        <v>104</v>
      </c>
      <c r="AZ8" s="423"/>
      <c r="BA8" s="423"/>
      <c r="BB8" s="423"/>
      <c r="BC8" s="423"/>
      <c r="BD8" s="423"/>
      <c r="BE8" s="423"/>
      <c r="BF8" s="423"/>
      <c r="BG8" s="423"/>
      <c r="BH8" s="423"/>
      <c r="BI8" s="423"/>
      <c r="BJ8" s="423"/>
      <c r="BK8" s="423"/>
      <c r="BL8" s="423"/>
      <c r="BM8" s="424"/>
      <c r="BN8" s="425">
        <v>345263</v>
      </c>
      <c r="BO8" s="426"/>
      <c r="BP8" s="426"/>
      <c r="BQ8" s="426"/>
      <c r="BR8" s="426"/>
      <c r="BS8" s="426"/>
      <c r="BT8" s="426"/>
      <c r="BU8" s="427"/>
      <c r="BV8" s="425">
        <v>347058</v>
      </c>
      <c r="BW8" s="426"/>
      <c r="BX8" s="426"/>
      <c r="BY8" s="426"/>
      <c r="BZ8" s="426"/>
      <c r="CA8" s="426"/>
      <c r="CB8" s="426"/>
      <c r="CC8" s="427"/>
      <c r="CD8" s="428" t="s">
        <v>105</v>
      </c>
      <c r="CE8" s="429"/>
      <c r="CF8" s="429"/>
      <c r="CG8" s="429"/>
      <c r="CH8" s="429"/>
      <c r="CI8" s="429"/>
      <c r="CJ8" s="429"/>
      <c r="CK8" s="429"/>
      <c r="CL8" s="429"/>
      <c r="CM8" s="429"/>
      <c r="CN8" s="429"/>
      <c r="CO8" s="429"/>
      <c r="CP8" s="429"/>
      <c r="CQ8" s="429"/>
      <c r="CR8" s="429"/>
      <c r="CS8" s="430"/>
      <c r="CT8" s="434">
        <v>0.3</v>
      </c>
      <c r="CU8" s="435"/>
      <c r="CV8" s="435"/>
      <c r="CW8" s="435"/>
      <c r="CX8" s="435"/>
      <c r="CY8" s="435"/>
      <c r="CZ8" s="435"/>
      <c r="DA8" s="436"/>
      <c r="DB8" s="434">
        <v>0.3</v>
      </c>
      <c r="DC8" s="435"/>
      <c r="DD8" s="435"/>
      <c r="DE8" s="435"/>
      <c r="DF8" s="435"/>
      <c r="DG8" s="435"/>
      <c r="DH8" s="435"/>
      <c r="DI8" s="436"/>
    </row>
    <row r="9" spans="1:119" ht="18.75" customHeight="1" thickBot="1" x14ac:dyDescent="0.2">
      <c r="A9" s="163"/>
      <c r="B9" s="388" t="s">
        <v>106</v>
      </c>
      <c r="C9" s="389"/>
      <c r="D9" s="389"/>
      <c r="E9" s="389"/>
      <c r="F9" s="389"/>
      <c r="G9" s="389"/>
      <c r="H9" s="389"/>
      <c r="I9" s="389"/>
      <c r="J9" s="389"/>
      <c r="K9" s="437"/>
      <c r="L9" s="438" t="s">
        <v>107</v>
      </c>
      <c r="M9" s="439"/>
      <c r="N9" s="439"/>
      <c r="O9" s="439"/>
      <c r="P9" s="439"/>
      <c r="Q9" s="440"/>
      <c r="R9" s="441">
        <v>15826</v>
      </c>
      <c r="S9" s="442"/>
      <c r="T9" s="442"/>
      <c r="U9" s="442"/>
      <c r="V9" s="443"/>
      <c r="W9" s="351" t="s">
        <v>108</v>
      </c>
      <c r="X9" s="352"/>
      <c r="Y9" s="352"/>
      <c r="Z9" s="352"/>
      <c r="AA9" s="352"/>
      <c r="AB9" s="352"/>
      <c r="AC9" s="352"/>
      <c r="AD9" s="352"/>
      <c r="AE9" s="352"/>
      <c r="AF9" s="352"/>
      <c r="AG9" s="352"/>
      <c r="AH9" s="352"/>
      <c r="AI9" s="352"/>
      <c r="AJ9" s="352"/>
      <c r="AK9" s="352"/>
      <c r="AL9" s="353"/>
      <c r="AM9" s="417" t="s">
        <v>109</v>
      </c>
      <c r="AN9" s="418"/>
      <c r="AO9" s="418"/>
      <c r="AP9" s="418"/>
      <c r="AQ9" s="418"/>
      <c r="AR9" s="418"/>
      <c r="AS9" s="418"/>
      <c r="AT9" s="419"/>
      <c r="AU9" s="420" t="s">
        <v>90</v>
      </c>
      <c r="AV9" s="421"/>
      <c r="AW9" s="421"/>
      <c r="AX9" s="421"/>
      <c r="AY9" s="422" t="s">
        <v>110</v>
      </c>
      <c r="AZ9" s="423"/>
      <c r="BA9" s="423"/>
      <c r="BB9" s="423"/>
      <c r="BC9" s="423"/>
      <c r="BD9" s="423"/>
      <c r="BE9" s="423"/>
      <c r="BF9" s="423"/>
      <c r="BG9" s="423"/>
      <c r="BH9" s="423"/>
      <c r="BI9" s="423"/>
      <c r="BJ9" s="423"/>
      <c r="BK9" s="423"/>
      <c r="BL9" s="423"/>
      <c r="BM9" s="424"/>
      <c r="BN9" s="425">
        <v>-1795</v>
      </c>
      <c r="BO9" s="426"/>
      <c r="BP9" s="426"/>
      <c r="BQ9" s="426"/>
      <c r="BR9" s="426"/>
      <c r="BS9" s="426"/>
      <c r="BT9" s="426"/>
      <c r="BU9" s="427"/>
      <c r="BV9" s="425">
        <v>-150844</v>
      </c>
      <c r="BW9" s="426"/>
      <c r="BX9" s="426"/>
      <c r="BY9" s="426"/>
      <c r="BZ9" s="426"/>
      <c r="CA9" s="426"/>
      <c r="CB9" s="426"/>
      <c r="CC9" s="427"/>
      <c r="CD9" s="428" t="s">
        <v>111</v>
      </c>
      <c r="CE9" s="429"/>
      <c r="CF9" s="429"/>
      <c r="CG9" s="429"/>
      <c r="CH9" s="429"/>
      <c r="CI9" s="429"/>
      <c r="CJ9" s="429"/>
      <c r="CK9" s="429"/>
      <c r="CL9" s="429"/>
      <c r="CM9" s="429"/>
      <c r="CN9" s="429"/>
      <c r="CO9" s="429"/>
      <c r="CP9" s="429"/>
      <c r="CQ9" s="429"/>
      <c r="CR9" s="429"/>
      <c r="CS9" s="430"/>
      <c r="CT9" s="391">
        <v>12.5</v>
      </c>
      <c r="CU9" s="392"/>
      <c r="CV9" s="392"/>
      <c r="CW9" s="392"/>
      <c r="CX9" s="392"/>
      <c r="CY9" s="392"/>
      <c r="CZ9" s="392"/>
      <c r="DA9" s="393"/>
      <c r="DB9" s="391">
        <v>10.7</v>
      </c>
      <c r="DC9" s="392"/>
      <c r="DD9" s="392"/>
      <c r="DE9" s="392"/>
      <c r="DF9" s="392"/>
      <c r="DG9" s="392"/>
      <c r="DH9" s="392"/>
      <c r="DI9" s="393"/>
    </row>
    <row r="10" spans="1:119" ht="18.75" customHeight="1" thickBot="1" x14ac:dyDescent="0.2">
      <c r="A10" s="163"/>
      <c r="B10" s="388"/>
      <c r="C10" s="389"/>
      <c r="D10" s="389"/>
      <c r="E10" s="389"/>
      <c r="F10" s="389"/>
      <c r="G10" s="389"/>
      <c r="H10" s="389"/>
      <c r="I10" s="389"/>
      <c r="J10" s="389"/>
      <c r="K10" s="437"/>
      <c r="L10" s="444" t="s">
        <v>112</v>
      </c>
      <c r="M10" s="418"/>
      <c r="N10" s="418"/>
      <c r="O10" s="418"/>
      <c r="P10" s="418"/>
      <c r="Q10" s="419"/>
      <c r="R10" s="445">
        <v>17252</v>
      </c>
      <c r="S10" s="446"/>
      <c r="T10" s="446"/>
      <c r="U10" s="446"/>
      <c r="V10" s="447"/>
      <c r="W10" s="382"/>
      <c r="X10" s="383"/>
      <c r="Y10" s="383"/>
      <c r="Z10" s="383"/>
      <c r="AA10" s="383"/>
      <c r="AB10" s="383"/>
      <c r="AC10" s="383"/>
      <c r="AD10" s="383"/>
      <c r="AE10" s="383"/>
      <c r="AF10" s="383"/>
      <c r="AG10" s="383"/>
      <c r="AH10" s="383"/>
      <c r="AI10" s="383"/>
      <c r="AJ10" s="383"/>
      <c r="AK10" s="383"/>
      <c r="AL10" s="386"/>
      <c r="AM10" s="417" t="s">
        <v>113</v>
      </c>
      <c r="AN10" s="418"/>
      <c r="AO10" s="418"/>
      <c r="AP10" s="418"/>
      <c r="AQ10" s="418"/>
      <c r="AR10" s="418"/>
      <c r="AS10" s="418"/>
      <c r="AT10" s="419"/>
      <c r="AU10" s="420" t="s">
        <v>114</v>
      </c>
      <c r="AV10" s="421"/>
      <c r="AW10" s="421"/>
      <c r="AX10" s="421"/>
      <c r="AY10" s="422" t="s">
        <v>115</v>
      </c>
      <c r="AZ10" s="423"/>
      <c r="BA10" s="423"/>
      <c r="BB10" s="423"/>
      <c r="BC10" s="423"/>
      <c r="BD10" s="423"/>
      <c r="BE10" s="423"/>
      <c r="BF10" s="423"/>
      <c r="BG10" s="423"/>
      <c r="BH10" s="423"/>
      <c r="BI10" s="423"/>
      <c r="BJ10" s="423"/>
      <c r="BK10" s="423"/>
      <c r="BL10" s="423"/>
      <c r="BM10" s="424"/>
      <c r="BN10" s="425">
        <v>0</v>
      </c>
      <c r="BO10" s="426"/>
      <c r="BP10" s="426"/>
      <c r="BQ10" s="426"/>
      <c r="BR10" s="426"/>
      <c r="BS10" s="426"/>
      <c r="BT10" s="426"/>
      <c r="BU10" s="427"/>
      <c r="BV10" s="425">
        <v>0</v>
      </c>
      <c r="BW10" s="426"/>
      <c r="BX10" s="426"/>
      <c r="BY10" s="426"/>
      <c r="BZ10" s="426"/>
      <c r="CA10" s="426"/>
      <c r="CB10" s="426"/>
      <c r="CC10" s="427"/>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3"/>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17" t="s">
        <v>119</v>
      </c>
      <c r="AN11" s="418"/>
      <c r="AO11" s="418"/>
      <c r="AP11" s="418"/>
      <c r="AQ11" s="418"/>
      <c r="AR11" s="418"/>
      <c r="AS11" s="418"/>
      <c r="AT11" s="419"/>
      <c r="AU11" s="420" t="s">
        <v>114</v>
      </c>
      <c r="AV11" s="421"/>
      <c r="AW11" s="421"/>
      <c r="AX11" s="421"/>
      <c r="AY11" s="422" t="s">
        <v>120</v>
      </c>
      <c r="AZ11" s="423"/>
      <c r="BA11" s="423"/>
      <c r="BB11" s="423"/>
      <c r="BC11" s="423"/>
      <c r="BD11" s="423"/>
      <c r="BE11" s="423"/>
      <c r="BF11" s="423"/>
      <c r="BG11" s="423"/>
      <c r="BH11" s="423"/>
      <c r="BI11" s="423"/>
      <c r="BJ11" s="423"/>
      <c r="BK11" s="423"/>
      <c r="BL11" s="423"/>
      <c r="BM11" s="424"/>
      <c r="BN11" s="425">
        <v>0</v>
      </c>
      <c r="BO11" s="426"/>
      <c r="BP11" s="426"/>
      <c r="BQ11" s="426"/>
      <c r="BR11" s="426"/>
      <c r="BS11" s="426"/>
      <c r="BT11" s="426"/>
      <c r="BU11" s="427"/>
      <c r="BV11" s="425">
        <v>0</v>
      </c>
      <c r="BW11" s="426"/>
      <c r="BX11" s="426"/>
      <c r="BY11" s="426"/>
      <c r="BZ11" s="426"/>
      <c r="CA11" s="426"/>
      <c r="CB11" s="426"/>
      <c r="CC11" s="427"/>
      <c r="CD11" s="428" t="s">
        <v>121</v>
      </c>
      <c r="CE11" s="429"/>
      <c r="CF11" s="429"/>
      <c r="CG11" s="429"/>
      <c r="CH11" s="429"/>
      <c r="CI11" s="429"/>
      <c r="CJ11" s="429"/>
      <c r="CK11" s="429"/>
      <c r="CL11" s="429"/>
      <c r="CM11" s="429"/>
      <c r="CN11" s="429"/>
      <c r="CO11" s="429"/>
      <c r="CP11" s="429"/>
      <c r="CQ11" s="429"/>
      <c r="CR11" s="429"/>
      <c r="CS11" s="430"/>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15">
      <c r="A12" s="163"/>
      <c r="B12" s="454" t="s">
        <v>123</v>
      </c>
      <c r="C12" s="455"/>
      <c r="D12" s="455"/>
      <c r="E12" s="455"/>
      <c r="F12" s="455"/>
      <c r="G12" s="455"/>
      <c r="H12" s="455"/>
      <c r="I12" s="455"/>
      <c r="J12" s="455"/>
      <c r="K12" s="456"/>
      <c r="L12" s="463" t="s">
        <v>124</v>
      </c>
      <c r="M12" s="464"/>
      <c r="N12" s="464"/>
      <c r="O12" s="464"/>
      <c r="P12" s="464"/>
      <c r="Q12" s="465"/>
      <c r="R12" s="466">
        <v>14514</v>
      </c>
      <c r="S12" s="467"/>
      <c r="T12" s="467"/>
      <c r="U12" s="467"/>
      <c r="V12" s="468"/>
      <c r="W12" s="469" t="s">
        <v>1</v>
      </c>
      <c r="X12" s="421"/>
      <c r="Y12" s="421"/>
      <c r="Z12" s="421"/>
      <c r="AA12" s="421"/>
      <c r="AB12" s="470"/>
      <c r="AC12" s="471" t="s">
        <v>125</v>
      </c>
      <c r="AD12" s="472"/>
      <c r="AE12" s="472"/>
      <c r="AF12" s="472"/>
      <c r="AG12" s="473"/>
      <c r="AH12" s="471" t="s">
        <v>126</v>
      </c>
      <c r="AI12" s="472"/>
      <c r="AJ12" s="472"/>
      <c r="AK12" s="472"/>
      <c r="AL12" s="474"/>
      <c r="AM12" s="417" t="s">
        <v>127</v>
      </c>
      <c r="AN12" s="418"/>
      <c r="AO12" s="418"/>
      <c r="AP12" s="418"/>
      <c r="AQ12" s="418"/>
      <c r="AR12" s="418"/>
      <c r="AS12" s="418"/>
      <c r="AT12" s="419"/>
      <c r="AU12" s="420" t="s">
        <v>114</v>
      </c>
      <c r="AV12" s="421"/>
      <c r="AW12" s="421"/>
      <c r="AX12" s="421"/>
      <c r="AY12" s="422" t="s">
        <v>128</v>
      </c>
      <c r="AZ12" s="423"/>
      <c r="BA12" s="423"/>
      <c r="BB12" s="423"/>
      <c r="BC12" s="423"/>
      <c r="BD12" s="423"/>
      <c r="BE12" s="423"/>
      <c r="BF12" s="423"/>
      <c r="BG12" s="423"/>
      <c r="BH12" s="423"/>
      <c r="BI12" s="423"/>
      <c r="BJ12" s="423"/>
      <c r="BK12" s="423"/>
      <c r="BL12" s="423"/>
      <c r="BM12" s="424"/>
      <c r="BN12" s="425">
        <v>250000</v>
      </c>
      <c r="BO12" s="426"/>
      <c r="BP12" s="426"/>
      <c r="BQ12" s="426"/>
      <c r="BR12" s="426"/>
      <c r="BS12" s="426"/>
      <c r="BT12" s="426"/>
      <c r="BU12" s="427"/>
      <c r="BV12" s="425">
        <v>400000</v>
      </c>
      <c r="BW12" s="426"/>
      <c r="BX12" s="426"/>
      <c r="BY12" s="426"/>
      <c r="BZ12" s="426"/>
      <c r="CA12" s="426"/>
      <c r="CB12" s="426"/>
      <c r="CC12" s="427"/>
      <c r="CD12" s="428" t="s">
        <v>129</v>
      </c>
      <c r="CE12" s="429"/>
      <c r="CF12" s="429"/>
      <c r="CG12" s="429"/>
      <c r="CH12" s="429"/>
      <c r="CI12" s="429"/>
      <c r="CJ12" s="429"/>
      <c r="CK12" s="429"/>
      <c r="CL12" s="429"/>
      <c r="CM12" s="429"/>
      <c r="CN12" s="429"/>
      <c r="CO12" s="429"/>
      <c r="CP12" s="429"/>
      <c r="CQ12" s="429"/>
      <c r="CR12" s="429"/>
      <c r="CS12" s="430"/>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15">
      <c r="A13" s="163"/>
      <c r="B13" s="457"/>
      <c r="C13" s="458"/>
      <c r="D13" s="458"/>
      <c r="E13" s="458"/>
      <c r="F13" s="458"/>
      <c r="G13" s="458"/>
      <c r="H13" s="458"/>
      <c r="I13" s="458"/>
      <c r="J13" s="458"/>
      <c r="K13" s="459"/>
      <c r="L13" s="178"/>
      <c r="M13" s="485" t="s">
        <v>130</v>
      </c>
      <c r="N13" s="486"/>
      <c r="O13" s="486"/>
      <c r="P13" s="486"/>
      <c r="Q13" s="487"/>
      <c r="R13" s="478">
        <v>14058</v>
      </c>
      <c r="S13" s="479"/>
      <c r="T13" s="479"/>
      <c r="U13" s="479"/>
      <c r="V13" s="480"/>
      <c r="W13" s="404" t="s">
        <v>131</v>
      </c>
      <c r="X13" s="405"/>
      <c r="Y13" s="405"/>
      <c r="Z13" s="405"/>
      <c r="AA13" s="405"/>
      <c r="AB13" s="395"/>
      <c r="AC13" s="445">
        <v>1564</v>
      </c>
      <c r="AD13" s="446"/>
      <c r="AE13" s="446"/>
      <c r="AF13" s="446"/>
      <c r="AG13" s="488"/>
      <c r="AH13" s="445">
        <v>1773</v>
      </c>
      <c r="AI13" s="446"/>
      <c r="AJ13" s="446"/>
      <c r="AK13" s="446"/>
      <c r="AL13" s="447"/>
      <c r="AM13" s="417" t="s">
        <v>132</v>
      </c>
      <c r="AN13" s="418"/>
      <c r="AO13" s="418"/>
      <c r="AP13" s="418"/>
      <c r="AQ13" s="418"/>
      <c r="AR13" s="418"/>
      <c r="AS13" s="418"/>
      <c r="AT13" s="419"/>
      <c r="AU13" s="420" t="s">
        <v>114</v>
      </c>
      <c r="AV13" s="421"/>
      <c r="AW13" s="421"/>
      <c r="AX13" s="421"/>
      <c r="AY13" s="422" t="s">
        <v>133</v>
      </c>
      <c r="AZ13" s="423"/>
      <c r="BA13" s="423"/>
      <c r="BB13" s="423"/>
      <c r="BC13" s="423"/>
      <c r="BD13" s="423"/>
      <c r="BE13" s="423"/>
      <c r="BF13" s="423"/>
      <c r="BG13" s="423"/>
      <c r="BH13" s="423"/>
      <c r="BI13" s="423"/>
      <c r="BJ13" s="423"/>
      <c r="BK13" s="423"/>
      <c r="BL13" s="423"/>
      <c r="BM13" s="424"/>
      <c r="BN13" s="425">
        <v>-251795</v>
      </c>
      <c r="BO13" s="426"/>
      <c r="BP13" s="426"/>
      <c r="BQ13" s="426"/>
      <c r="BR13" s="426"/>
      <c r="BS13" s="426"/>
      <c r="BT13" s="426"/>
      <c r="BU13" s="427"/>
      <c r="BV13" s="425">
        <v>-550844</v>
      </c>
      <c r="BW13" s="426"/>
      <c r="BX13" s="426"/>
      <c r="BY13" s="426"/>
      <c r="BZ13" s="426"/>
      <c r="CA13" s="426"/>
      <c r="CB13" s="426"/>
      <c r="CC13" s="427"/>
      <c r="CD13" s="428" t="s">
        <v>134</v>
      </c>
      <c r="CE13" s="429"/>
      <c r="CF13" s="429"/>
      <c r="CG13" s="429"/>
      <c r="CH13" s="429"/>
      <c r="CI13" s="429"/>
      <c r="CJ13" s="429"/>
      <c r="CK13" s="429"/>
      <c r="CL13" s="429"/>
      <c r="CM13" s="429"/>
      <c r="CN13" s="429"/>
      <c r="CO13" s="429"/>
      <c r="CP13" s="429"/>
      <c r="CQ13" s="429"/>
      <c r="CR13" s="429"/>
      <c r="CS13" s="430"/>
      <c r="CT13" s="391">
        <v>8.1999999999999993</v>
      </c>
      <c r="CU13" s="392"/>
      <c r="CV13" s="392"/>
      <c r="CW13" s="392"/>
      <c r="CX13" s="392"/>
      <c r="CY13" s="392"/>
      <c r="CZ13" s="392"/>
      <c r="DA13" s="393"/>
      <c r="DB13" s="391">
        <v>9.4</v>
      </c>
      <c r="DC13" s="392"/>
      <c r="DD13" s="392"/>
      <c r="DE13" s="392"/>
      <c r="DF13" s="392"/>
      <c r="DG13" s="392"/>
      <c r="DH13" s="392"/>
      <c r="DI13" s="393"/>
    </row>
    <row r="14" spans="1:119" ht="18.75" customHeight="1" thickBot="1" x14ac:dyDescent="0.2">
      <c r="A14" s="163"/>
      <c r="B14" s="457"/>
      <c r="C14" s="458"/>
      <c r="D14" s="458"/>
      <c r="E14" s="458"/>
      <c r="F14" s="458"/>
      <c r="G14" s="458"/>
      <c r="H14" s="458"/>
      <c r="I14" s="458"/>
      <c r="J14" s="458"/>
      <c r="K14" s="459"/>
      <c r="L14" s="475" t="s">
        <v>135</v>
      </c>
      <c r="M14" s="476"/>
      <c r="N14" s="476"/>
      <c r="O14" s="476"/>
      <c r="P14" s="476"/>
      <c r="Q14" s="477"/>
      <c r="R14" s="478">
        <v>14779</v>
      </c>
      <c r="S14" s="479"/>
      <c r="T14" s="479"/>
      <c r="U14" s="479"/>
      <c r="V14" s="480"/>
      <c r="W14" s="384"/>
      <c r="X14" s="385"/>
      <c r="Y14" s="385"/>
      <c r="Z14" s="385"/>
      <c r="AA14" s="385"/>
      <c r="AB14" s="374"/>
      <c r="AC14" s="481">
        <v>19.8</v>
      </c>
      <c r="AD14" s="482"/>
      <c r="AE14" s="482"/>
      <c r="AF14" s="482"/>
      <c r="AG14" s="483"/>
      <c r="AH14" s="481">
        <v>20.8</v>
      </c>
      <c r="AI14" s="482"/>
      <c r="AJ14" s="482"/>
      <c r="AK14" s="482"/>
      <c r="AL14" s="484"/>
      <c r="AM14" s="417"/>
      <c r="AN14" s="418"/>
      <c r="AO14" s="418"/>
      <c r="AP14" s="418"/>
      <c r="AQ14" s="418"/>
      <c r="AR14" s="418"/>
      <c r="AS14" s="418"/>
      <c r="AT14" s="419"/>
      <c r="AU14" s="420"/>
      <c r="AV14" s="421"/>
      <c r="AW14" s="421"/>
      <c r="AX14" s="421"/>
      <c r="AY14" s="422"/>
      <c r="AZ14" s="423"/>
      <c r="BA14" s="423"/>
      <c r="BB14" s="423"/>
      <c r="BC14" s="423"/>
      <c r="BD14" s="423"/>
      <c r="BE14" s="423"/>
      <c r="BF14" s="423"/>
      <c r="BG14" s="423"/>
      <c r="BH14" s="423"/>
      <c r="BI14" s="423"/>
      <c r="BJ14" s="423"/>
      <c r="BK14" s="423"/>
      <c r="BL14" s="423"/>
      <c r="BM14" s="424"/>
      <c r="BN14" s="425"/>
      <c r="BO14" s="426"/>
      <c r="BP14" s="426"/>
      <c r="BQ14" s="426"/>
      <c r="BR14" s="426"/>
      <c r="BS14" s="426"/>
      <c r="BT14" s="426"/>
      <c r="BU14" s="427"/>
      <c r="BV14" s="425"/>
      <c r="BW14" s="426"/>
      <c r="BX14" s="426"/>
      <c r="BY14" s="426"/>
      <c r="BZ14" s="426"/>
      <c r="CA14" s="426"/>
      <c r="CB14" s="426"/>
      <c r="CC14" s="427"/>
      <c r="CD14" s="489" t="s">
        <v>136</v>
      </c>
      <c r="CE14" s="490"/>
      <c r="CF14" s="490"/>
      <c r="CG14" s="490"/>
      <c r="CH14" s="490"/>
      <c r="CI14" s="490"/>
      <c r="CJ14" s="490"/>
      <c r="CK14" s="490"/>
      <c r="CL14" s="490"/>
      <c r="CM14" s="490"/>
      <c r="CN14" s="490"/>
      <c r="CO14" s="490"/>
      <c r="CP14" s="490"/>
      <c r="CQ14" s="490"/>
      <c r="CR14" s="490"/>
      <c r="CS14" s="491"/>
      <c r="CT14" s="492" t="s">
        <v>122</v>
      </c>
      <c r="CU14" s="493"/>
      <c r="CV14" s="493"/>
      <c r="CW14" s="493"/>
      <c r="CX14" s="493"/>
      <c r="CY14" s="493"/>
      <c r="CZ14" s="493"/>
      <c r="DA14" s="494"/>
      <c r="DB14" s="492" t="s">
        <v>122</v>
      </c>
      <c r="DC14" s="493"/>
      <c r="DD14" s="493"/>
      <c r="DE14" s="493"/>
      <c r="DF14" s="493"/>
      <c r="DG14" s="493"/>
      <c r="DH14" s="493"/>
      <c r="DI14" s="494"/>
    </row>
    <row r="15" spans="1:119" ht="18.75" customHeight="1" x14ac:dyDescent="0.15">
      <c r="A15" s="163"/>
      <c r="B15" s="457"/>
      <c r="C15" s="458"/>
      <c r="D15" s="458"/>
      <c r="E15" s="458"/>
      <c r="F15" s="458"/>
      <c r="G15" s="458"/>
      <c r="H15" s="458"/>
      <c r="I15" s="458"/>
      <c r="J15" s="458"/>
      <c r="K15" s="459"/>
      <c r="L15" s="178"/>
      <c r="M15" s="485" t="s">
        <v>130</v>
      </c>
      <c r="N15" s="486"/>
      <c r="O15" s="486"/>
      <c r="P15" s="486"/>
      <c r="Q15" s="487"/>
      <c r="R15" s="478">
        <v>14339</v>
      </c>
      <c r="S15" s="479"/>
      <c r="T15" s="479"/>
      <c r="U15" s="479"/>
      <c r="V15" s="480"/>
      <c r="W15" s="404" t="s">
        <v>137</v>
      </c>
      <c r="X15" s="405"/>
      <c r="Y15" s="405"/>
      <c r="Z15" s="405"/>
      <c r="AA15" s="405"/>
      <c r="AB15" s="395"/>
      <c r="AC15" s="445">
        <v>1749</v>
      </c>
      <c r="AD15" s="446"/>
      <c r="AE15" s="446"/>
      <c r="AF15" s="446"/>
      <c r="AG15" s="488"/>
      <c r="AH15" s="445">
        <v>1625</v>
      </c>
      <c r="AI15" s="446"/>
      <c r="AJ15" s="446"/>
      <c r="AK15" s="446"/>
      <c r="AL15" s="447"/>
      <c r="AM15" s="417"/>
      <c r="AN15" s="418"/>
      <c r="AO15" s="418"/>
      <c r="AP15" s="418"/>
      <c r="AQ15" s="418"/>
      <c r="AR15" s="418"/>
      <c r="AS15" s="418"/>
      <c r="AT15" s="419"/>
      <c r="AU15" s="420"/>
      <c r="AV15" s="421"/>
      <c r="AW15" s="421"/>
      <c r="AX15" s="421"/>
      <c r="AY15" s="354" t="s">
        <v>138</v>
      </c>
      <c r="AZ15" s="355"/>
      <c r="BA15" s="355"/>
      <c r="BB15" s="355"/>
      <c r="BC15" s="355"/>
      <c r="BD15" s="355"/>
      <c r="BE15" s="355"/>
      <c r="BF15" s="355"/>
      <c r="BG15" s="355"/>
      <c r="BH15" s="355"/>
      <c r="BI15" s="355"/>
      <c r="BJ15" s="355"/>
      <c r="BK15" s="355"/>
      <c r="BL15" s="355"/>
      <c r="BM15" s="356"/>
      <c r="BN15" s="357">
        <v>2346111</v>
      </c>
      <c r="BO15" s="358"/>
      <c r="BP15" s="358"/>
      <c r="BQ15" s="358"/>
      <c r="BR15" s="358"/>
      <c r="BS15" s="358"/>
      <c r="BT15" s="358"/>
      <c r="BU15" s="359"/>
      <c r="BV15" s="357">
        <v>2279886</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22.2</v>
      </c>
      <c r="AD16" s="482"/>
      <c r="AE16" s="482"/>
      <c r="AF16" s="482"/>
      <c r="AG16" s="483"/>
      <c r="AH16" s="481">
        <v>19.100000000000001</v>
      </c>
      <c r="AI16" s="482"/>
      <c r="AJ16" s="482"/>
      <c r="AK16" s="482"/>
      <c r="AL16" s="484"/>
      <c r="AM16" s="417"/>
      <c r="AN16" s="418"/>
      <c r="AO16" s="418"/>
      <c r="AP16" s="418"/>
      <c r="AQ16" s="418"/>
      <c r="AR16" s="418"/>
      <c r="AS16" s="418"/>
      <c r="AT16" s="419"/>
      <c r="AU16" s="420"/>
      <c r="AV16" s="421"/>
      <c r="AW16" s="421"/>
      <c r="AX16" s="421"/>
      <c r="AY16" s="422" t="s">
        <v>142</v>
      </c>
      <c r="AZ16" s="423"/>
      <c r="BA16" s="423"/>
      <c r="BB16" s="423"/>
      <c r="BC16" s="423"/>
      <c r="BD16" s="423"/>
      <c r="BE16" s="423"/>
      <c r="BF16" s="423"/>
      <c r="BG16" s="423"/>
      <c r="BH16" s="423"/>
      <c r="BI16" s="423"/>
      <c r="BJ16" s="423"/>
      <c r="BK16" s="423"/>
      <c r="BL16" s="423"/>
      <c r="BM16" s="424"/>
      <c r="BN16" s="425">
        <v>7778831</v>
      </c>
      <c r="BO16" s="426"/>
      <c r="BP16" s="426"/>
      <c r="BQ16" s="426"/>
      <c r="BR16" s="426"/>
      <c r="BS16" s="426"/>
      <c r="BT16" s="426"/>
      <c r="BU16" s="427"/>
      <c r="BV16" s="425">
        <v>7569177</v>
      </c>
      <c r="BW16" s="426"/>
      <c r="BX16" s="426"/>
      <c r="BY16" s="426"/>
      <c r="BZ16" s="426"/>
      <c r="CA16" s="426"/>
      <c r="CB16" s="426"/>
      <c r="CC16" s="427"/>
      <c r="CD16" s="172"/>
      <c r="CE16" s="506"/>
      <c r="CF16" s="506"/>
      <c r="CG16" s="506"/>
      <c r="CH16" s="506"/>
      <c r="CI16" s="506"/>
      <c r="CJ16" s="506"/>
      <c r="CK16" s="506"/>
      <c r="CL16" s="506"/>
      <c r="CM16" s="506"/>
      <c r="CN16" s="506"/>
      <c r="CO16" s="506"/>
      <c r="CP16" s="506"/>
      <c r="CQ16" s="506"/>
      <c r="CR16" s="506"/>
      <c r="CS16" s="507"/>
      <c r="CT16" s="391"/>
      <c r="CU16" s="392"/>
      <c r="CV16" s="392"/>
      <c r="CW16" s="392"/>
      <c r="CX16" s="392"/>
      <c r="CY16" s="392"/>
      <c r="CZ16" s="392"/>
      <c r="DA16" s="393"/>
      <c r="DB16" s="391"/>
      <c r="DC16" s="392"/>
      <c r="DD16" s="392"/>
      <c r="DE16" s="392"/>
      <c r="DF16" s="392"/>
      <c r="DG16" s="392"/>
      <c r="DH16" s="392"/>
      <c r="DI16" s="393"/>
    </row>
    <row r="17" spans="1:113" ht="18.75" customHeight="1" thickBot="1" x14ac:dyDescent="0.2">
      <c r="A17" s="163"/>
      <c r="B17" s="460"/>
      <c r="C17" s="461"/>
      <c r="D17" s="461"/>
      <c r="E17" s="461"/>
      <c r="F17" s="461"/>
      <c r="G17" s="461"/>
      <c r="H17" s="461"/>
      <c r="I17" s="461"/>
      <c r="J17" s="461"/>
      <c r="K17" s="462"/>
      <c r="L17" s="182"/>
      <c r="M17" s="503" t="s">
        <v>143</v>
      </c>
      <c r="N17" s="504"/>
      <c r="O17" s="504"/>
      <c r="P17" s="504"/>
      <c r="Q17" s="505"/>
      <c r="R17" s="500" t="s">
        <v>144</v>
      </c>
      <c r="S17" s="501"/>
      <c r="T17" s="501"/>
      <c r="U17" s="501"/>
      <c r="V17" s="502"/>
      <c r="W17" s="404" t="s">
        <v>145</v>
      </c>
      <c r="X17" s="405"/>
      <c r="Y17" s="405"/>
      <c r="Z17" s="405"/>
      <c r="AA17" s="405"/>
      <c r="AB17" s="395"/>
      <c r="AC17" s="445">
        <v>4576</v>
      </c>
      <c r="AD17" s="446"/>
      <c r="AE17" s="446"/>
      <c r="AF17" s="446"/>
      <c r="AG17" s="488"/>
      <c r="AH17" s="445">
        <v>5132</v>
      </c>
      <c r="AI17" s="446"/>
      <c r="AJ17" s="446"/>
      <c r="AK17" s="446"/>
      <c r="AL17" s="447"/>
      <c r="AM17" s="417"/>
      <c r="AN17" s="418"/>
      <c r="AO17" s="418"/>
      <c r="AP17" s="418"/>
      <c r="AQ17" s="418"/>
      <c r="AR17" s="418"/>
      <c r="AS17" s="418"/>
      <c r="AT17" s="419"/>
      <c r="AU17" s="420"/>
      <c r="AV17" s="421"/>
      <c r="AW17" s="421"/>
      <c r="AX17" s="421"/>
      <c r="AY17" s="422" t="s">
        <v>146</v>
      </c>
      <c r="AZ17" s="423"/>
      <c r="BA17" s="423"/>
      <c r="BB17" s="423"/>
      <c r="BC17" s="423"/>
      <c r="BD17" s="423"/>
      <c r="BE17" s="423"/>
      <c r="BF17" s="423"/>
      <c r="BG17" s="423"/>
      <c r="BH17" s="423"/>
      <c r="BI17" s="423"/>
      <c r="BJ17" s="423"/>
      <c r="BK17" s="423"/>
      <c r="BL17" s="423"/>
      <c r="BM17" s="424"/>
      <c r="BN17" s="425">
        <v>2947931</v>
      </c>
      <c r="BO17" s="426"/>
      <c r="BP17" s="426"/>
      <c r="BQ17" s="426"/>
      <c r="BR17" s="426"/>
      <c r="BS17" s="426"/>
      <c r="BT17" s="426"/>
      <c r="BU17" s="427"/>
      <c r="BV17" s="425">
        <v>2852329</v>
      </c>
      <c r="BW17" s="426"/>
      <c r="BX17" s="426"/>
      <c r="BY17" s="426"/>
      <c r="BZ17" s="426"/>
      <c r="CA17" s="426"/>
      <c r="CB17" s="426"/>
      <c r="CC17" s="427"/>
      <c r="CD17" s="172"/>
      <c r="CE17" s="506"/>
      <c r="CF17" s="506"/>
      <c r="CG17" s="506"/>
      <c r="CH17" s="506"/>
      <c r="CI17" s="506"/>
      <c r="CJ17" s="506"/>
      <c r="CK17" s="506"/>
      <c r="CL17" s="506"/>
      <c r="CM17" s="506"/>
      <c r="CN17" s="506"/>
      <c r="CO17" s="506"/>
      <c r="CP17" s="506"/>
      <c r="CQ17" s="506"/>
      <c r="CR17" s="506"/>
      <c r="CS17" s="507"/>
      <c r="CT17" s="391"/>
      <c r="CU17" s="392"/>
      <c r="CV17" s="392"/>
      <c r="CW17" s="392"/>
      <c r="CX17" s="392"/>
      <c r="CY17" s="392"/>
      <c r="CZ17" s="392"/>
      <c r="DA17" s="393"/>
      <c r="DB17" s="391"/>
      <c r="DC17" s="392"/>
      <c r="DD17" s="392"/>
      <c r="DE17" s="392"/>
      <c r="DF17" s="392"/>
      <c r="DG17" s="392"/>
      <c r="DH17" s="392"/>
      <c r="DI17" s="393"/>
    </row>
    <row r="18" spans="1:113" ht="18.75" customHeight="1" thickBot="1" x14ac:dyDescent="0.2">
      <c r="A18" s="163"/>
      <c r="B18" s="508" t="s">
        <v>147</v>
      </c>
      <c r="C18" s="437"/>
      <c r="D18" s="437"/>
      <c r="E18" s="509"/>
      <c r="F18" s="509"/>
      <c r="G18" s="509"/>
      <c r="H18" s="509"/>
      <c r="I18" s="509"/>
      <c r="J18" s="509"/>
      <c r="K18" s="509"/>
      <c r="L18" s="510">
        <v>956.08</v>
      </c>
      <c r="M18" s="510"/>
      <c r="N18" s="510"/>
      <c r="O18" s="510"/>
      <c r="P18" s="510"/>
      <c r="Q18" s="510"/>
      <c r="R18" s="511"/>
      <c r="S18" s="511"/>
      <c r="T18" s="511"/>
      <c r="U18" s="511"/>
      <c r="V18" s="512"/>
      <c r="W18" s="406"/>
      <c r="X18" s="407"/>
      <c r="Y18" s="407"/>
      <c r="Z18" s="407"/>
      <c r="AA18" s="407"/>
      <c r="AB18" s="398"/>
      <c r="AC18" s="513">
        <v>58</v>
      </c>
      <c r="AD18" s="514"/>
      <c r="AE18" s="514"/>
      <c r="AF18" s="514"/>
      <c r="AG18" s="515"/>
      <c r="AH18" s="513">
        <v>60.2</v>
      </c>
      <c r="AI18" s="514"/>
      <c r="AJ18" s="514"/>
      <c r="AK18" s="514"/>
      <c r="AL18" s="516"/>
      <c r="AM18" s="417"/>
      <c r="AN18" s="418"/>
      <c r="AO18" s="418"/>
      <c r="AP18" s="418"/>
      <c r="AQ18" s="418"/>
      <c r="AR18" s="418"/>
      <c r="AS18" s="418"/>
      <c r="AT18" s="419"/>
      <c r="AU18" s="420"/>
      <c r="AV18" s="421"/>
      <c r="AW18" s="421"/>
      <c r="AX18" s="421"/>
      <c r="AY18" s="422" t="s">
        <v>148</v>
      </c>
      <c r="AZ18" s="423"/>
      <c r="BA18" s="423"/>
      <c r="BB18" s="423"/>
      <c r="BC18" s="423"/>
      <c r="BD18" s="423"/>
      <c r="BE18" s="423"/>
      <c r="BF18" s="423"/>
      <c r="BG18" s="423"/>
      <c r="BH18" s="423"/>
      <c r="BI18" s="423"/>
      <c r="BJ18" s="423"/>
      <c r="BK18" s="423"/>
      <c r="BL18" s="423"/>
      <c r="BM18" s="424"/>
      <c r="BN18" s="425">
        <v>7437964</v>
      </c>
      <c r="BO18" s="426"/>
      <c r="BP18" s="426"/>
      <c r="BQ18" s="426"/>
      <c r="BR18" s="426"/>
      <c r="BS18" s="426"/>
      <c r="BT18" s="426"/>
      <c r="BU18" s="427"/>
      <c r="BV18" s="425">
        <v>7260150</v>
      </c>
      <c r="BW18" s="426"/>
      <c r="BX18" s="426"/>
      <c r="BY18" s="426"/>
      <c r="BZ18" s="426"/>
      <c r="CA18" s="426"/>
      <c r="CB18" s="426"/>
      <c r="CC18" s="427"/>
      <c r="CD18" s="172"/>
      <c r="CE18" s="506"/>
      <c r="CF18" s="506"/>
      <c r="CG18" s="506"/>
      <c r="CH18" s="506"/>
      <c r="CI18" s="506"/>
      <c r="CJ18" s="506"/>
      <c r="CK18" s="506"/>
      <c r="CL18" s="506"/>
      <c r="CM18" s="506"/>
      <c r="CN18" s="506"/>
      <c r="CO18" s="506"/>
      <c r="CP18" s="506"/>
      <c r="CQ18" s="506"/>
      <c r="CR18" s="506"/>
      <c r="CS18" s="507"/>
      <c r="CT18" s="391"/>
      <c r="CU18" s="392"/>
      <c r="CV18" s="392"/>
      <c r="CW18" s="392"/>
      <c r="CX18" s="392"/>
      <c r="CY18" s="392"/>
      <c r="CZ18" s="392"/>
      <c r="DA18" s="393"/>
      <c r="DB18" s="391"/>
      <c r="DC18" s="392"/>
      <c r="DD18" s="392"/>
      <c r="DE18" s="392"/>
      <c r="DF18" s="392"/>
      <c r="DG18" s="392"/>
      <c r="DH18" s="392"/>
      <c r="DI18" s="393"/>
    </row>
    <row r="19" spans="1:113" ht="18.75" customHeight="1" thickBot="1" x14ac:dyDescent="0.2">
      <c r="A19" s="163"/>
      <c r="B19" s="508" t="s">
        <v>149</v>
      </c>
      <c r="C19" s="437"/>
      <c r="D19" s="437"/>
      <c r="E19" s="509"/>
      <c r="F19" s="509"/>
      <c r="G19" s="509"/>
      <c r="H19" s="509"/>
      <c r="I19" s="509"/>
      <c r="J19" s="509"/>
      <c r="K19" s="509"/>
      <c r="L19" s="517">
        <v>17</v>
      </c>
      <c r="M19" s="517"/>
      <c r="N19" s="517"/>
      <c r="O19" s="517"/>
      <c r="P19" s="517"/>
      <c r="Q19" s="517"/>
      <c r="R19" s="518"/>
      <c r="S19" s="518"/>
      <c r="T19" s="518"/>
      <c r="U19" s="518"/>
      <c r="V19" s="519"/>
      <c r="W19" s="351"/>
      <c r="X19" s="352"/>
      <c r="Y19" s="352"/>
      <c r="Z19" s="352"/>
      <c r="AA19" s="352"/>
      <c r="AB19" s="352"/>
      <c r="AC19" s="526"/>
      <c r="AD19" s="526"/>
      <c r="AE19" s="526"/>
      <c r="AF19" s="526"/>
      <c r="AG19" s="526"/>
      <c r="AH19" s="526"/>
      <c r="AI19" s="526"/>
      <c r="AJ19" s="526"/>
      <c r="AK19" s="526"/>
      <c r="AL19" s="527"/>
      <c r="AM19" s="417"/>
      <c r="AN19" s="418"/>
      <c r="AO19" s="418"/>
      <c r="AP19" s="418"/>
      <c r="AQ19" s="418"/>
      <c r="AR19" s="418"/>
      <c r="AS19" s="418"/>
      <c r="AT19" s="419"/>
      <c r="AU19" s="420"/>
      <c r="AV19" s="421"/>
      <c r="AW19" s="421"/>
      <c r="AX19" s="421"/>
      <c r="AY19" s="422" t="s">
        <v>150</v>
      </c>
      <c r="AZ19" s="423"/>
      <c r="BA19" s="423"/>
      <c r="BB19" s="423"/>
      <c r="BC19" s="423"/>
      <c r="BD19" s="423"/>
      <c r="BE19" s="423"/>
      <c r="BF19" s="423"/>
      <c r="BG19" s="423"/>
      <c r="BH19" s="423"/>
      <c r="BI19" s="423"/>
      <c r="BJ19" s="423"/>
      <c r="BK19" s="423"/>
      <c r="BL19" s="423"/>
      <c r="BM19" s="424"/>
      <c r="BN19" s="425">
        <v>11377125</v>
      </c>
      <c r="BO19" s="426"/>
      <c r="BP19" s="426"/>
      <c r="BQ19" s="426"/>
      <c r="BR19" s="426"/>
      <c r="BS19" s="426"/>
      <c r="BT19" s="426"/>
      <c r="BU19" s="427"/>
      <c r="BV19" s="425">
        <v>11832441</v>
      </c>
      <c r="BW19" s="426"/>
      <c r="BX19" s="426"/>
      <c r="BY19" s="426"/>
      <c r="BZ19" s="426"/>
      <c r="CA19" s="426"/>
      <c r="CB19" s="426"/>
      <c r="CC19" s="427"/>
      <c r="CD19" s="172"/>
      <c r="CE19" s="506"/>
      <c r="CF19" s="506"/>
      <c r="CG19" s="506"/>
      <c r="CH19" s="506"/>
      <c r="CI19" s="506"/>
      <c r="CJ19" s="506"/>
      <c r="CK19" s="506"/>
      <c r="CL19" s="506"/>
      <c r="CM19" s="506"/>
      <c r="CN19" s="506"/>
      <c r="CO19" s="506"/>
      <c r="CP19" s="506"/>
      <c r="CQ19" s="506"/>
      <c r="CR19" s="506"/>
      <c r="CS19" s="507"/>
      <c r="CT19" s="391"/>
      <c r="CU19" s="392"/>
      <c r="CV19" s="392"/>
      <c r="CW19" s="392"/>
      <c r="CX19" s="392"/>
      <c r="CY19" s="392"/>
      <c r="CZ19" s="392"/>
      <c r="DA19" s="393"/>
      <c r="DB19" s="391"/>
      <c r="DC19" s="392"/>
      <c r="DD19" s="392"/>
      <c r="DE19" s="392"/>
      <c r="DF19" s="392"/>
      <c r="DG19" s="392"/>
      <c r="DH19" s="392"/>
      <c r="DI19" s="393"/>
    </row>
    <row r="20" spans="1:113" ht="18.75" customHeight="1" thickBot="1" x14ac:dyDescent="0.2">
      <c r="A20" s="163"/>
      <c r="B20" s="508" t="s">
        <v>151</v>
      </c>
      <c r="C20" s="437"/>
      <c r="D20" s="437"/>
      <c r="E20" s="509"/>
      <c r="F20" s="509"/>
      <c r="G20" s="509"/>
      <c r="H20" s="509"/>
      <c r="I20" s="509"/>
      <c r="J20" s="509"/>
      <c r="K20" s="509"/>
      <c r="L20" s="517">
        <v>7519</v>
      </c>
      <c r="M20" s="517"/>
      <c r="N20" s="517"/>
      <c r="O20" s="517"/>
      <c r="P20" s="517"/>
      <c r="Q20" s="517"/>
      <c r="R20" s="518"/>
      <c r="S20" s="518"/>
      <c r="T20" s="518"/>
      <c r="U20" s="518"/>
      <c r="V20" s="519"/>
      <c r="W20" s="406"/>
      <c r="X20" s="407"/>
      <c r="Y20" s="407"/>
      <c r="Z20" s="407"/>
      <c r="AA20" s="407"/>
      <c r="AB20" s="407"/>
      <c r="AC20" s="520"/>
      <c r="AD20" s="520"/>
      <c r="AE20" s="520"/>
      <c r="AF20" s="520"/>
      <c r="AG20" s="520"/>
      <c r="AH20" s="520"/>
      <c r="AI20" s="520"/>
      <c r="AJ20" s="520"/>
      <c r="AK20" s="520"/>
      <c r="AL20" s="521"/>
      <c r="AM20" s="522"/>
      <c r="AN20" s="449"/>
      <c r="AO20" s="449"/>
      <c r="AP20" s="449"/>
      <c r="AQ20" s="449"/>
      <c r="AR20" s="449"/>
      <c r="AS20" s="449"/>
      <c r="AT20" s="450"/>
      <c r="AU20" s="523"/>
      <c r="AV20" s="524"/>
      <c r="AW20" s="524"/>
      <c r="AX20" s="525"/>
      <c r="AY20" s="422"/>
      <c r="AZ20" s="423"/>
      <c r="BA20" s="423"/>
      <c r="BB20" s="423"/>
      <c r="BC20" s="423"/>
      <c r="BD20" s="423"/>
      <c r="BE20" s="423"/>
      <c r="BF20" s="423"/>
      <c r="BG20" s="423"/>
      <c r="BH20" s="423"/>
      <c r="BI20" s="423"/>
      <c r="BJ20" s="423"/>
      <c r="BK20" s="423"/>
      <c r="BL20" s="423"/>
      <c r="BM20" s="424"/>
      <c r="BN20" s="425"/>
      <c r="BO20" s="426"/>
      <c r="BP20" s="426"/>
      <c r="BQ20" s="426"/>
      <c r="BR20" s="426"/>
      <c r="BS20" s="426"/>
      <c r="BT20" s="426"/>
      <c r="BU20" s="427"/>
      <c r="BV20" s="425"/>
      <c r="BW20" s="426"/>
      <c r="BX20" s="426"/>
      <c r="BY20" s="426"/>
      <c r="BZ20" s="426"/>
      <c r="CA20" s="426"/>
      <c r="CB20" s="426"/>
      <c r="CC20" s="427"/>
      <c r="CD20" s="172"/>
      <c r="CE20" s="506"/>
      <c r="CF20" s="506"/>
      <c r="CG20" s="506"/>
      <c r="CH20" s="506"/>
      <c r="CI20" s="506"/>
      <c r="CJ20" s="506"/>
      <c r="CK20" s="506"/>
      <c r="CL20" s="506"/>
      <c r="CM20" s="506"/>
      <c r="CN20" s="506"/>
      <c r="CO20" s="506"/>
      <c r="CP20" s="506"/>
      <c r="CQ20" s="506"/>
      <c r="CR20" s="506"/>
      <c r="CS20" s="507"/>
      <c r="CT20" s="391"/>
      <c r="CU20" s="392"/>
      <c r="CV20" s="392"/>
      <c r="CW20" s="392"/>
      <c r="CX20" s="392"/>
      <c r="CY20" s="392"/>
      <c r="CZ20" s="392"/>
      <c r="DA20" s="393"/>
      <c r="DB20" s="391"/>
      <c r="DC20" s="392"/>
      <c r="DD20" s="392"/>
      <c r="DE20" s="392"/>
      <c r="DF20" s="392"/>
      <c r="DG20" s="392"/>
      <c r="DH20" s="392"/>
      <c r="DI20" s="393"/>
    </row>
    <row r="21" spans="1:113" ht="18.75" customHeight="1" thickBot="1" x14ac:dyDescent="0.2">
      <c r="A21" s="163"/>
      <c r="B21" s="528" t="s">
        <v>152</v>
      </c>
      <c r="C21" s="529"/>
      <c r="D21" s="529"/>
      <c r="E21" s="529"/>
      <c r="F21" s="529"/>
      <c r="G21" s="529"/>
      <c r="H21" s="529"/>
      <c r="I21" s="529"/>
      <c r="J21" s="529"/>
      <c r="K21" s="529"/>
      <c r="L21" s="529"/>
      <c r="M21" s="529"/>
      <c r="N21" s="529"/>
      <c r="O21" s="529"/>
      <c r="P21" s="529"/>
      <c r="Q21" s="529"/>
      <c r="R21" s="529"/>
      <c r="S21" s="529"/>
      <c r="T21" s="529"/>
      <c r="U21" s="529"/>
      <c r="V21" s="529"/>
      <c r="W21" s="529"/>
      <c r="X21" s="529"/>
      <c r="Y21" s="529"/>
      <c r="Z21" s="529"/>
      <c r="AA21" s="529"/>
      <c r="AB21" s="529"/>
      <c r="AC21" s="529"/>
      <c r="AD21" s="529"/>
      <c r="AE21" s="529"/>
      <c r="AF21" s="529"/>
      <c r="AG21" s="529"/>
      <c r="AH21" s="529"/>
      <c r="AI21" s="529"/>
      <c r="AJ21" s="529"/>
      <c r="AK21" s="529"/>
      <c r="AL21" s="529"/>
      <c r="AM21" s="529"/>
      <c r="AN21" s="529"/>
      <c r="AO21" s="529"/>
      <c r="AP21" s="529"/>
      <c r="AQ21" s="529"/>
      <c r="AR21" s="529"/>
      <c r="AS21" s="529"/>
      <c r="AT21" s="529"/>
      <c r="AU21" s="529"/>
      <c r="AV21" s="529"/>
      <c r="AW21" s="529"/>
      <c r="AX21" s="530"/>
      <c r="AY21" s="531"/>
      <c r="AZ21" s="532"/>
      <c r="BA21" s="532"/>
      <c r="BB21" s="532"/>
      <c r="BC21" s="532"/>
      <c r="BD21" s="532"/>
      <c r="BE21" s="532"/>
      <c r="BF21" s="532"/>
      <c r="BG21" s="532"/>
      <c r="BH21" s="532"/>
      <c r="BI21" s="532"/>
      <c r="BJ21" s="532"/>
      <c r="BK21" s="532"/>
      <c r="BL21" s="532"/>
      <c r="BM21" s="533"/>
      <c r="BN21" s="534"/>
      <c r="BO21" s="535"/>
      <c r="BP21" s="535"/>
      <c r="BQ21" s="535"/>
      <c r="BR21" s="535"/>
      <c r="BS21" s="535"/>
      <c r="BT21" s="535"/>
      <c r="BU21" s="536"/>
      <c r="BV21" s="534"/>
      <c r="BW21" s="535"/>
      <c r="BX21" s="535"/>
      <c r="BY21" s="535"/>
      <c r="BZ21" s="535"/>
      <c r="CA21" s="535"/>
      <c r="CB21" s="535"/>
      <c r="CC21" s="536"/>
      <c r="CD21" s="172"/>
      <c r="CE21" s="506"/>
      <c r="CF21" s="506"/>
      <c r="CG21" s="506"/>
      <c r="CH21" s="506"/>
      <c r="CI21" s="506"/>
      <c r="CJ21" s="506"/>
      <c r="CK21" s="506"/>
      <c r="CL21" s="506"/>
      <c r="CM21" s="506"/>
      <c r="CN21" s="506"/>
      <c r="CO21" s="506"/>
      <c r="CP21" s="506"/>
      <c r="CQ21" s="506"/>
      <c r="CR21" s="506"/>
      <c r="CS21" s="507"/>
      <c r="CT21" s="391"/>
      <c r="CU21" s="392"/>
      <c r="CV21" s="392"/>
      <c r="CW21" s="392"/>
      <c r="CX21" s="392"/>
      <c r="CY21" s="392"/>
      <c r="CZ21" s="392"/>
      <c r="DA21" s="393"/>
      <c r="DB21" s="391"/>
      <c r="DC21" s="392"/>
      <c r="DD21" s="392"/>
      <c r="DE21" s="392"/>
      <c r="DF21" s="392"/>
      <c r="DG21" s="392"/>
      <c r="DH21" s="392"/>
      <c r="DI21" s="393"/>
    </row>
    <row r="22" spans="1:113" ht="18.75" customHeight="1" x14ac:dyDescent="0.15">
      <c r="A22" s="163"/>
      <c r="B22" s="537" t="s">
        <v>153</v>
      </c>
      <c r="C22" s="538"/>
      <c r="D22" s="539"/>
      <c r="E22" s="400" t="s">
        <v>1</v>
      </c>
      <c r="F22" s="405"/>
      <c r="G22" s="405"/>
      <c r="H22" s="405"/>
      <c r="I22" s="405"/>
      <c r="J22" s="405"/>
      <c r="K22" s="395"/>
      <c r="L22" s="400" t="s">
        <v>154</v>
      </c>
      <c r="M22" s="405"/>
      <c r="N22" s="405"/>
      <c r="O22" s="405"/>
      <c r="P22" s="395"/>
      <c r="Q22" s="546" t="s">
        <v>155</v>
      </c>
      <c r="R22" s="547"/>
      <c r="S22" s="547"/>
      <c r="T22" s="547"/>
      <c r="U22" s="547"/>
      <c r="V22" s="548"/>
      <c r="W22" s="552" t="s">
        <v>156</v>
      </c>
      <c r="X22" s="538"/>
      <c r="Y22" s="539"/>
      <c r="Z22" s="400" t="s">
        <v>1</v>
      </c>
      <c r="AA22" s="405"/>
      <c r="AB22" s="405"/>
      <c r="AC22" s="405"/>
      <c r="AD22" s="405"/>
      <c r="AE22" s="405"/>
      <c r="AF22" s="405"/>
      <c r="AG22" s="395"/>
      <c r="AH22" s="557" t="s">
        <v>157</v>
      </c>
      <c r="AI22" s="405"/>
      <c r="AJ22" s="405"/>
      <c r="AK22" s="405"/>
      <c r="AL22" s="395"/>
      <c r="AM22" s="557" t="s">
        <v>158</v>
      </c>
      <c r="AN22" s="558"/>
      <c r="AO22" s="558"/>
      <c r="AP22" s="558"/>
      <c r="AQ22" s="558"/>
      <c r="AR22" s="559"/>
      <c r="AS22" s="546" t="s">
        <v>155</v>
      </c>
      <c r="AT22" s="547"/>
      <c r="AU22" s="547"/>
      <c r="AV22" s="547"/>
      <c r="AW22" s="547"/>
      <c r="AX22" s="563"/>
      <c r="AY22" s="354" t="s">
        <v>159</v>
      </c>
      <c r="AZ22" s="355"/>
      <c r="BA22" s="355"/>
      <c r="BB22" s="355"/>
      <c r="BC22" s="355"/>
      <c r="BD22" s="355"/>
      <c r="BE22" s="355"/>
      <c r="BF22" s="355"/>
      <c r="BG22" s="355"/>
      <c r="BH22" s="355"/>
      <c r="BI22" s="355"/>
      <c r="BJ22" s="355"/>
      <c r="BK22" s="355"/>
      <c r="BL22" s="355"/>
      <c r="BM22" s="356"/>
      <c r="BN22" s="357">
        <v>12426525</v>
      </c>
      <c r="BO22" s="358"/>
      <c r="BP22" s="358"/>
      <c r="BQ22" s="358"/>
      <c r="BR22" s="358"/>
      <c r="BS22" s="358"/>
      <c r="BT22" s="358"/>
      <c r="BU22" s="359"/>
      <c r="BV22" s="357">
        <v>12733467</v>
      </c>
      <c r="BW22" s="358"/>
      <c r="BX22" s="358"/>
      <c r="BY22" s="358"/>
      <c r="BZ22" s="358"/>
      <c r="CA22" s="358"/>
      <c r="CB22" s="358"/>
      <c r="CC22" s="359"/>
      <c r="CD22" s="172"/>
      <c r="CE22" s="506"/>
      <c r="CF22" s="506"/>
      <c r="CG22" s="506"/>
      <c r="CH22" s="506"/>
      <c r="CI22" s="506"/>
      <c r="CJ22" s="506"/>
      <c r="CK22" s="506"/>
      <c r="CL22" s="506"/>
      <c r="CM22" s="506"/>
      <c r="CN22" s="506"/>
      <c r="CO22" s="506"/>
      <c r="CP22" s="506"/>
      <c r="CQ22" s="506"/>
      <c r="CR22" s="506"/>
      <c r="CS22" s="507"/>
      <c r="CT22" s="391"/>
      <c r="CU22" s="392"/>
      <c r="CV22" s="392"/>
      <c r="CW22" s="392"/>
      <c r="CX22" s="392"/>
      <c r="CY22" s="392"/>
      <c r="CZ22" s="392"/>
      <c r="DA22" s="393"/>
      <c r="DB22" s="391"/>
      <c r="DC22" s="392"/>
      <c r="DD22" s="392"/>
      <c r="DE22" s="392"/>
      <c r="DF22" s="392"/>
      <c r="DG22" s="392"/>
      <c r="DH22" s="392"/>
      <c r="DI22" s="393"/>
    </row>
    <row r="23" spans="1:113" ht="18.75" customHeight="1" x14ac:dyDescent="0.15">
      <c r="A23" s="163"/>
      <c r="B23" s="540"/>
      <c r="C23" s="541"/>
      <c r="D23" s="542"/>
      <c r="E23" s="380"/>
      <c r="F23" s="385"/>
      <c r="G23" s="385"/>
      <c r="H23" s="385"/>
      <c r="I23" s="385"/>
      <c r="J23" s="385"/>
      <c r="K23" s="374"/>
      <c r="L23" s="380"/>
      <c r="M23" s="385"/>
      <c r="N23" s="385"/>
      <c r="O23" s="385"/>
      <c r="P23" s="374"/>
      <c r="Q23" s="549"/>
      <c r="R23" s="550"/>
      <c r="S23" s="550"/>
      <c r="T23" s="550"/>
      <c r="U23" s="550"/>
      <c r="V23" s="551"/>
      <c r="W23" s="553"/>
      <c r="X23" s="541"/>
      <c r="Y23" s="542"/>
      <c r="Z23" s="380"/>
      <c r="AA23" s="385"/>
      <c r="AB23" s="385"/>
      <c r="AC23" s="385"/>
      <c r="AD23" s="385"/>
      <c r="AE23" s="385"/>
      <c r="AF23" s="385"/>
      <c r="AG23" s="374"/>
      <c r="AH23" s="380"/>
      <c r="AI23" s="385"/>
      <c r="AJ23" s="385"/>
      <c r="AK23" s="385"/>
      <c r="AL23" s="374"/>
      <c r="AM23" s="560"/>
      <c r="AN23" s="561"/>
      <c r="AO23" s="561"/>
      <c r="AP23" s="561"/>
      <c r="AQ23" s="561"/>
      <c r="AR23" s="562"/>
      <c r="AS23" s="549"/>
      <c r="AT23" s="550"/>
      <c r="AU23" s="550"/>
      <c r="AV23" s="550"/>
      <c r="AW23" s="550"/>
      <c r="AX23" s="564"/>
      <c r="AY23" s="422" t="s">
        <v>160</v>
      </c>
      <c r="AZ23" s="423"/>
      <c r="BA23" s="423"/>
      <c r="BB23" s="423"/>
      <c r="BC23" s="423"/>
      <c r="BD23" s="423"/>
      <c r="BE23" s="423"/>
      <c r="BF23" s="423"/>
      <c r="BG23" s="423"/>
      <c r="BH23" s="423"/>
      <c r="BI23" s="423"/>
      <c r="BJ23" s="423"/>
      <c r="BK23" s="423"/>
      <c r="BL23" s="423"/>
      <c r="BM23" s="424"/>
      <c r="BN23" s="425">
        <v>11532888</v>
      </c>
      <c r="BO23" s="426"/>
      <c r="BP23" s="426"/>
      <c r="BQ23" s="426"/>
      <c r="BR23" s="426"/>
      <c r="BS23" s="426"/>
      <c r="BT23" s="426"/>
      <c r="BU23" s="427"/>
      <c r="BV23" s="425">
        <v>12083705</v>
      </c>
      <c r="BW23" s="426"/>
      <c r="BX23" s="426"/>
      <c r="BY23" s="426"/>
      <c r="BZ23" s="426"/>
      <c r="CA23" s="426"/>
      <c r="CB23" s="426"/>
      <c r="CC23" s="427"/>
      <c r="CD23" s="172"/>
      <c r="CE23" s="506"/>
      <c r="CF23" s="506"/>
      <c r="CG23" s="506"/>
      <c r="CH23" s="506"/>
      <c r="CI23" s="506"/>
      <c r="CJ23" s="506"/>
      <c r="CK23" s="506"/>
      <c r="CL23" s="506"/>
      <c r="CM23" s="506"/>
      <c r="CN23" s="506"/>
      <c r="CO23" s="506"/>
      <c r="CP23" s="506"/>
      <c r="CQ23" s="506"/>
      <c r="CR23" s="506"/>
      <c r="CS23" s="507"/>
      <c r="CT23" s="391"/>
      <c r="CU23" s="392"/>
      <c r="CV23" s="392"/>
      <c r="CW23" s="392"/>
      <c r="CX23" s="392"/>
      <c r="CY23" s="392"/>
      <c r="CZ23" s="392"/>
      <c r="DA23" s="393"/>
      <c r="DB23" s="391"/>
      <c r="DC23" s="392"/>
      <c r="DD23" s="392"/>
      <c r="DE23" s="392"/>
      <c r="DF23" s="392"/>
      <c r="DG23" s="392"/>
      <c r="DH23" s="392"/>
      <c r="DI23" s="393"/>
    </row>
    <row r="24" spans="1:113" ht="18.75" customHeight="1" thickBot="1" x14ac:dyDescent="0.2">
      <c r="A24" s="163"/>
      <c r="B24" s="540"/>
      <c r="C24" s="541"/>
      <c r="D24" s="542"/>
      <c r="E24" s="444" t="s">
        <v>161</v>
      </c>
      <c r="F24" s="418"/>
      <c r="G24" s="418"/>
      <c r="H24" s="418"/>
      <c r="I24" s="418"/>
      <c r="J24" s="418"/>
      <c r="K24" s="419"/>
      <c r="L24" s="445">
        <v>1</v>
      </c>
      <c r="M24" s="446"/>
      <c r="N24" s="446"/>
      <c r="O24" s="446"/>
      <c r="P24" s="488"/>
      <c r="Q24" s="445">
        <v>9000</v>
      </c>
      <c r="R24" s="446"/>
      <c r="S24" s="446"/>
      <c r="T24" s="446"/>
      <c r="U24" s="446"/>
      <c r="V24" s="488"/>
      <c r="W24" s="553"/>
      <c r="X24" s="541"/>
      <c r="Y24" s="542"/>
      <c r="Z24" s="444" t="s">
        <v>162</v>
      </c>
      <c r="AA24" s="418"/>
      <c r="AB24" s="418"/>
      <c r="AC24" s="418"/>
      <c r="AD24" s="418"/>
      <c r="AE24" s="418"/>
      <c r="AF24" s="418"/>
      <c r="AG24" s="419"/>
      <c r="AH24" s="445">
        <v>238</v>
      </c>
      <c r="AI24" s="446"/>
      <c r="AJ24" s="446"/>
      <c r="AK24" s="446"/>
      <c r="AL24" s="488"/>
      <c r="AM24" s="445">
        <v>723758</v>
      </c>
      <c r="AN24" s="446"/>
      <c r="AO24" s="446"/>
      <c r="AP24" s="446"/>
      <c r="AQ24" s="446"/>
      <c r="AR24" s="488"/>
      <c r="AS24" s="445">
        <v>3041</v>
      </c>
      <c r="AT24" s="446"/>
      <c r="AU24" s="446"/>
      <c r="AV24" s="446"/>
      <c r="AW24" s="446"/>
      <c r="AX24" s="447"/>
      <c r="AY24" s="531" t="s">
        <v>163</v>
      </c>
      <c r="AZ24" s="532"/>
      <c r="BA24" s="532"/>
      <c r="BB24" s="532"/>
      <c r="BC24" s="532"/>
      <c r="BD24" s="532"/>
      <c r="BE24" s="532"/>
      <c r="BF24" s="532"/>
      <c r="BG24" s="532"/>
      <c r="BH24" s="532"/>
      <c r="BI24" s="532"/>
      <c r="BJ24" s="532"/>
      <c r="BK24" s="532"/>
      <c r="BL24" s="532"/>
      <c r="BM24" s="533"/>
      <c r="BN24" s="425">
        <v>9014611</v>
      </c>
      <c r="BO24" s="426"/>
      <c r="BP24" s="426"/>
      <c r="BQ24" s="426"/>
      <c r="BR24" s="426"/>
      <c r="BS24" s="426"/>
      <c r="BT24" s="426"/>
      <c r="BU24" s="427"/>
      <c r="BV24" s="425">
        <v>8917702</v>
      </c>
      <c r="BW24" s="426"/>
      <c r="BX24" s="426"/>
      <c r="BY24" s="426"/>
      <c r="BZ24" s="426"/>
      <c r="CA24" s="426"/>
      <c r="CB24" s="426"/>
      <c r="CC24" s="427"/>
      <c r="CD24" s="172"/>
      <c r="CE24" s="506"/>
      <c r="CF24" s="506"/>
      <c r="CG24" s="506"/>
      <c r="CH24" s="506"/>
      <c r="CI24" s="506"/>
      <c r="CJ24" s="506"/>
      <c r="CK24" s="506"/>
      <c r="CL24" s="506"/>
      <c r="CM24" s="506"/>
      <c r="CN24" s="506"/>
      <c r="CO24" s="506"/>
      <c r="CP24" s="506"/>
      <c r="CQ24" s="506"/>
      <c r="CR24" s="506"/>
      <c r="CS24" s="507"/>
      <c r="CT24" s="391"/>
      <c r="CU24" s="392"/>
      <c r="CV24" s="392"/>
      <c r="CW24" s="392"/>
      <c r="CX24" s="392"/>
      <c r="CY24" s="392"/>
      <c r="CZ24" s="392"/>
      <c r="DA24" s="393"/>
      <c r="DB24" s="391"/>
      <c r="DC24" s="392"/>
      <c r="DD24" s="392"/>
      <c r="DE24" s="392"/>
      <c r="DF24" s="392"/>
      <c r="DG24" s="392"/>
      <c r="DH24" s="392"/>
      <c r="DI24" s="393"/>
    </row>
    <row r="25" spans="1:113" ht="18.75" customHeight="1" x14ac:dyDescent="0.15">
      <c r="A25" s="163"/>
      <c r="B25" s="540"/>
      <c r="C25" s="541"/>
      <c r="D25" s="542"/>
      <c r="E25" s="444" t="s">
        <v>164</v>
      </c>
      <c r="F25" s="418"/>
      <c r="G25" s="418"/>
      <c r="H25" s="418"/>
      <c r="I25" s="418"/>
      <c r="J25" s="418"/>
      <c r="K25" s="419"/>
      <c r="L25" s="445">
        <v>1</v>
      </c>
      <c r="M25" s="446"/>
      <c r="N25" s="446"/>
      <c r="O25" s="446"/>
      <c r="P25" s="488"/>
      <c r="Q25" s="445">
        <v>7200</v>
      </c>
      <c r="R25" s="446"/>
      <c r="S25" s="446"/>
      <c r="T25" s="446"/>
      <c r="U25" s="446"/>
      <c r="V25" s="488"/>
      <c r="W25" s="553"/>
      <c r="X25" s="541"/>
      <c r="Y25" s="542"/>
      <c r="Z25" s="444" t="s">
        <v>165</v>
      </c>
      <c r="AA25" s="418"/>
      <c r="AB25" s="418"/>
      <c r="AC25" s="418"/>
      <c r="AD25" s="418"/>
      <c r="AE25" s="418"/>
      <c r="AF25" s="418"/>
      <c r="AG25" s="419"/>
      <c r="AH25" s="445">
        <v>55</v>
      </c>
      <c r="AI25" s="446"/>
      <c r="AJ25" s="446"/>
      <c r="AK25" s="446"/>
      <c r="AL25" s="488"/>
      <c r="AM25" s="445">
        <v>156860</v>
      </c>
      <c r="AN25" s="446"/>
      <c r="AO25" s="446"/>
      <c r="AP25" s="446"/>
      <c r="AQ25" s="446"/>
      <c r="AR25" s="488"/>
      <c r="AS25" s="445">
        <v>2852</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269620</v>
      </c>
      <c r="BO25" s="358"/>
      <c r="BP25" s="358"/>
      <c r="BQ25" s="358"/>
      <c r="BR25" s="358"/>
      <c r="BS25" s="358"/>
      <c r="BT25" s="358"/>
      <c r="BU25" s="359"/>
      <c r="BV25" s="357">
        <v>319692</v>
      </c>
      <c r="BW25" s="358"/>
      <c r="BX25" s="358"/>
      <c r="BY25" s="358"/>
      <c r="BZ25" s="358"/>
      <c r="CA25" s="358"/>
      <c r="CB25" s="358"/>
      <c r="CC25" s="359"/>
      <c r="CD25" s="172"/>
      <c r="CE25" s="506"/>
      <c r="CF25" s="506"/>
      <c r="CG25" s="506"/>
      <c r="CH25" s="506"/>
      <c r="CI25" s="506"/>
      <c r="CJ25" s="506"/>
      <c r="CK25" s="506"/>
      <c r="CL25" s="506"/>
      <c r="CM25" s="506"/>
      <c r="CN25" s="506"/>
      <c r="CO25" s="506"/>
      <c r="CP25" s="506"/>
      <c r="CQ25" s="506"/>
      <c r="CR25" s="506"/>
      <c r="CS25" s="507"/>
      <c r="CT25" s="391"/>
      <c r="CU25" s="392"/>
      <c r="CV25" s="392"/>
      <c r="CW25" s="392"/>
      <c r="CX25" s="392"/>
      <c r="CY25" s="392"/>
      <c r="CZ25" s="392"/>
      <c r="DA25" s="393"/>
      <c r="DB25" s="391"/>
      <c r="DC25" s="392"/>
      <c r="DD25" s="392"/>
      <c r="DE25" s="392"/>
      <c r="DF25" s="392"/>
      <c r="DG25" s="392"/>
      <c r="DH25" s="392"/>
      <c r="DI25" s="393"/>
    </row>
    <row r="26" spans="1:113" ht="18.75" customHeight="1" x14ac:dyDescent="0.15">
      <c r="A26" s="163"/>
      <c r="B26" s="540"/>
      <c r="C26" s="541"/>
      <c r="D26" s="542"/>
      <c r="E26" s="444" t="s">
        <v>167</v>
      </c>
      <c r="F26" s="418"/>
      <c r="G26" s="418"/>
      <c r="H26" s="418"/>
      <c r="I26" s="418"/>
      <c r="J26" s="418"/>
      <c r="K26" s="419"/>
      <c r="L26" s="445">
        <v>1</v>
      </c>
      <c r="M26" s="446"/>
      <c r="N26" s="446"/>
      <c r="O26" s="446"/>
      <c r="P26" s="488"/>
      <c r="Q26" s="445">
        <v>6400</v>
      </c>
      <c r="R26" s="446"/>
      <c r="S26" s="446"/>
      <c r="T26" s="446"/>
      <c r="U26" s="446"/>
      <c r="V26" s="488"/>
      <c r="W26" s="553"/>
      <c r="X26" s="541"/>
      <c r="Y26" s="542"/>
      <c r="Z26" s="444" t="s">
        <v>168</v>
      </c>
      <c r="AA26" s="565"/>
      <c r="AB26" s="565"/>
      <c r="AC26" s="565"/>
      <c r="AD26" s="565"/>
      <c r="AE26" s="565"/>
      <c r="AF26" s="565"/>
      <c r="AG26" s="566"/>
      <c r="AH26" s="445">
        <v>3</v>
      </c>
      <c r="AI26" s="446"/>
      <c r="AJ26" s="446"/>
      <c r="AK26" s="446"/>
      <c r="AL26" s="488"/>
      <c r="AM26" s="445">
        <v>10878</v>
      </c>
      <c r="AN26" s="446"/>
      <c r="AO26" s="446"/>
      <c r="AP26" s="446"/>
      <c r="AQ26" s="446"/>
      <c r="AR26" s="488"/>
      <c r="AS26" s="445">
        <v>3626</v>
      </c>
      <c r="AT26" s="446"/>
      <c r="AU26" s="446"/>
      <c r="AV26" s="446"/>
      <c r="AW26" s="446"/>
      <c r="AX26" s="447"/>
      <c r="AY26" s="428" t="s">
        <v>169</v>
      </c>
      <c r="AZ26" s="429"/>
      <c r="BA26" s="429"/>
      <c r="BB26" s="429"/>
      <c r="BC26" s="429"/>
      <c r="BD26" s="429"/>
      <c r="BE26" s="429"/>
      <c r="BF26" s="429"/>
      <c r="BG26" s="429"/>
      <c r="BH26" s="429"/>
      <c r="BI26" s="429"/>
      <c r="BJ26" s="429"/>
      <c r="BK26" s="429"/>
      <c r="BL26" s="429"/>
      <c r="BM26" s="430"/>
      <c r="BN26" s="425" t="s">
        <v>122</v>
      </c>
      <c r="BO26" s="426"/>
      <c r="BP26" s="426"/>
      <c r="BQ26" s="426"/>
      <c r="BR26" s="426"/>
      <c r="BS26" s="426"/>
      <c r="BT26" s="426"/>
      <c r="BU26" s="427"/>
      <c r="BV26" s="425" t="s">
        <v>122</v>
      </c>
      <c r="BW26" s="426"/>
      <c r="BX26" s="426"/>
      <c r="BY26" s="426"/>
      <c r="BZ26" s="426"/>
      <c r="CA26" s="426"/>
      <c r="CB26" s="426"/>
      <c r="CC26" s="427"/>
      <c r="CD26" s="172"/>
      <c r="CE26" s="506"/>
      <c r="CF26" s="506"/>
      <c r="CG26" s="506"/>
      <c r="CH26" s="506"/>
      <c r="CI26" s="506"/>
      <c r="CJ26" s="506"/>
      <c r="CK26" s="506"/>
      <c r="CL26" s="506"/>
      <c r="CM26" s="506"/>
      <c r="CN26" s="506"/>
      <c r="CO26" s="506"/>
      <c r="CP26" s="506"/>
      <c r="CQ26" s="506"/>
      <c r="CR26" s="506"/>
      <c r="CS26" s="507"/>
      <c r="CT26" s="391"/>
      <c r="CU26" s="392"/>
      <c r="CV26" s="392"/>
      <c r="CW26" s="392"/>
      <c r="CX26" s="392"/>
      <c r="CY26" s="392"/>
      <c r="CZ26" s="392"/>
      <c r="DA26" s="393"/>
      <c r="DB26" s="391"/>
      <c r="DC26" s="392"/>
      <c r="DD26" s="392"/>
      <c r="DE26" s="392"/>
      <c r="DF26" s="392"/>
      <c r="DG26" s="392"/>
      <c r="DH26" s="392"/>
      <c r="DI26" s="393"/>
    </row>
    <row r="27" spans="1:113" ht="18.75" customHeight="1" thickBot="1" x14ac:dyDescent="0.2">
      <c r="A27" s="163"/>
      <c r="B27" s="540"/>
      <c r="C27" s="541"/>
      <c r="D27" s="542"/>
      <c r="E27" s="444" t="s">
        <v>170</v>
      </c>
      <c r="F27" s="418"/>
      <c r="G27" s="418"/>
      <c r="H27" s="418"/>
      <c r="I27" s="418"/>
      <c r="J27" s="418"/>
      <c r="K27" s="419"/>
      <c r="L27" s="445">
        <v>1</v>
      </c>
      <c r="M27" s="446"/>
      <c r="N27" s="446"/>
      <c r="O27" s="446"/>
      <c r="P27" s="488"/>
      <c r="Q27" s="445">
        <v>3400</v>
      </c>
      <c r="R27" s="446"/>
      <c r="S27" s="446"/>
      <c r="T27" s="446"/>
      <c r="U27" s="446"/>
      <c r="V27" s="488"/>
      <c r="W27" s="553"/>
      <c r="X27" s="541"/>
      <c r="Y27" s="542"/>
      <c r="Z27" s="444" t="s">
        <v>171</v>
      </c>
      <c r="AA27" s="418"/>
      <c r="AB27" s="418"/>
      <c r="AC27" s="418"/>
      <c r="AD27" s="418"/>
      <c r="AE27" s="418"/>
      <c r="AF27" s="418"/>
      <c r="AG27" s="419"/>
      <c r="AH27" s="445">
        <v>1</v>
      </c>
      <c r="AI27" s="446"/>
      <c r="AJ27" s="446"/>
      <c r="AK27" s="446"/>
      <c r="AL27" s="488"/>
      <c r="AM27" s="445" t="s">
        <v>172</v>
      </c>
      <c r="AN27" s="446"/>
      <c r="AO27" s="446"/>
      <c r="AP27" s="446"/>
      <c r="AQ27" s="446"/>
      <c r="AR27" s="488"/>
      <c r="AS27" s="445" t="s">
        <v>172</v>
      </c>
      <c r="AT27" s="446"/>
      <c r="AU27" s="446"/>
      <c r="AV27" s="446"/>
      <c r="AW27" s="446"/>
      <c r="AX27" s="447"/>
      <c r="AY27" s="489" t="s">
        <v>173</v>
      </c>
      <c r="AZ27" s="490"/>
      <c r="BA27" s="490"/>
      <c r="BB27" s="490"/>
      <c r="BC27" s="490"/>
      <c r="BD27" s="490"/>
      <c r="BE27" s="490"/>
      <c r="BF27" s="490"/>
      <c r="BG27" s="490"/>
      <c r="BH27" s="490"/>
      <c r="BI27" s="490"/>
      <c r="BJ27" s="490"/>
      <c r="BK27" s="490"/>
      <c r="BL27" s="490"/>
      <c r="BM27" s="491"/>
      <c r="BN27" s="534">
        <v>303500</v>
      </c>
      <c r="BO27" s="535"/>
      <c r="BP27" s="535"/>
      <c r="BQ27" s="535"/>
      <c r="BR27" s="535"/>
      <c r="BS27" s="535"/>
      <c r="BT27" s="535"/>
      <c r="BU27" s="536"/>
      <c r="BV27" s="534">
        <v>303499</v>
      </c>
      <c r="BW27" s="535"/>
      <c r="BX27" s="535"/>
      <c r="BY27" s="535"/>
      <c r="BZ27" s="535"/>
      <c r="CA27" s="535"/>
      <c r="CB27" s="535"/>
      <c r="CC27" s="536"/>
      <c r="CD27" s="166"/>
      <c r="CE27" s="506"/>
      <c r="CF27" s="506"/>
      <c r="CG27" s="506"/>
      <c r="CH27" s="506"/>
      <c r="CI27" s="506"/>
      <c r="CJ27" s="506"/>
      <c r="CK27" s="506"/>
      <c r="CL27" s="506"/>
      <c r="CM27" s="506"/>
      <c r="CN27" s="506"/>
      <c r="CO27" s="506"/>
      <c r="CP27" s="506"/>
      <c r="CQ27" s="506"/>
      <c r="CR27" s="506"/>
      <c r="CS27" s="507"/>
      <c r="CT27" s="391"/>
      <c r="CU27" s="392"/>
      <c r="CV27" s="392"/>
      <c r="CW27" s="392"/>
      <c r="CX27" s="392"/>
      <c r="CY27" s="392"/>
      <c r="CZ27" s="392"/>
      <c r="DA27" s="393"/>
      <c r="DB27" s="391"/>
      <c r="DC27" s="392"/>
      <c r="DD27" s="392"/>
      <c r="DE27" s="392"/>
      <c r="DF27" s="392"/>
      <c r="DG27" s="392"/>
      <c r="DH27" s="392"/>
      <c r="DI27" s="393"/>
    </row>
    <row r="28" spans="1:113" ht="18.75" customHeight="1" x14ac:dyDescent="0.15">
      <c r="A28" s="163"/>
      <c r="B28" s="540"/>
      <c r="C28" s="541"/>
      <c r="D28" s="542"/>
      <c r="E28" s="444" t="s">
        <v>174</v>
      </c>
      <c r="F28" s="418"/>
      <c r="G28" s="418"/>
      <c r="H28" s="418"/>
      <c r="I28" s="418"/>
      <c r="J28" s="418"/>
      <c r="K28" s="419"/>
      <c r="L28" s="445">
        <v>1</v>
      </c>
      <c r="M28" s="446"/>
      <c r="N28" s="446"/>
      <c r="O28" s="446"/>
      <c r="P28" s="488"/>
      <c r="Q28" s="445">
        <v>2750</v>
      </c>
      <c r="R28" s="446"/>
      <c r="S28" s="446"/>
      <c r="T28" s="446"/>
      <c r="U28" s="446"/>
      <c r="V28" s="488"/>
      <c r="W28" s="553"/>
      <c r="X28" s="541"/>
      <c r="Y28" s="542"/>
      <c r="Z28" s="444" t="s">
        <v>175</v>
      </c>
      <c r="AA28" s="418"/>
      <c r="AB28" s="418"/>
      <c r="AC28" s="418"/>
      <c r="AD28" s="418"/>
      <c r="AE28" s="418"/>
      <c r="AF28" s="418"/>
      <c r="AG28" s="419"/>
      <c r="AH28" s="445" t="s">
        <v>122</v>
      </c>
      <c r="AI28" s="446"/>
      <c r="AJ28" s="446"/>
      <c r="AK28" s="446"/>
      <c r="AL28" s="488"/>
      <c r="AM28" s="445" t="s">
        <v>122</v>
      </c>
      <c r="AN28" s="446"/>
      <c r="AO28" s="446"/>
      <c r="AP28" s="446"/>
      <c r="AQ28" s="446"/>
      <c r="AR28" s="488"/>
      <c r="AS28" s="445" t="s">
        <v>122</v>
      </c>
      <c r="AT28" s="446"/>
      <c r="AU28" s="446"/>
      <c r="AV28" s="446"/>
      <c r="AW28" s="446"/>
      <c r="AX28" s="447"/>
      <c r="AY28" s="567" t="s">
        <v>176</v>
      </c>
      <c r="AZ28" s="568"/>
      <c r="BA28" s="568"/>
      <c r="BB28" s="569"/>
      <c r="BC28" s="354" t="s">
        <v>46</v>
      </c>
      <c r="BD28" s="355"/>
      <c r="BE28" s="355"/>
      <c r="BF28" s="355"/>
      <c r="BG28" s="355"/>
      <c r="BH28" s="355"/>
      <c r="BI28" s="355"/>
      <c r="BJ28" s="355"/>
      <c r="BK28" s="355"/>
      <c r="BL28" s="355"/>
      <c r="BM28" s="356"/>
      <c r="BN28" s="357">
        <v>1028061</v>
      </c>
      <c r="BO28" s="358"/>
      <c r="BP28" s="358"/>
      <c r="BQ28" s="358"/>
      <c r="BR28" s="358"/>
      <c r="BS28" s="358"/>
      <c r="BT28" s="358"/>
      <c r="BU28" s="359"/>
      <c r="BV28" s="357">
        <v>1028061</v>
      </c>
      <c r="BW28" s="358"/>
      <c r="BX28" s="358"/>
      <c r="BY28" s="358"/>
      <c r="BZ28" s="358"/>
      <c r="CA28" s="358"/>
      <c r="CB28" s="358"/>
      <c r="CC28" s="359"/>
      <c r="CD28" s="172"/>
      <c r="CE28" s="506"/>
      <c r="CF28" s="506"/>
      <c r="CG28" s="506"/>
      <c r="CH28" s="506"/>
      <c r="CI28" s="506"/>
      <c r="CJ28" s="506"/>
      <c r="CK28" s="506"/>
      <c r="CL28" s="506"/>
      <c r="CM28" s="506"/>
      <c r="CN28" s="506"/>
      <c r="CO28" s="506"/>
      <c r="CP28" s="506"/>
      <c r="CQ28" s="506"/>
      <c r="CR28" s="506"/>
      <c r="CS28" s="507"/>
      <c r="CT28" s="391"/>
      <c r="CU28" s="392"/>
      <c r="CV28" s="392"/>
      <c r="CW28" s="392"/>
      <c r="CX28" s="392"/>
      <c r="CY28" s="392"/>
      <c r="CZ28" s="392"/>
      <c r="DA28" s="393"/>
      <c r="DB28" s="391"/>
      <c r="DC28" s="392"/>
      <c r="DD28" s="392"/>
      <c r="DE28" s="392"/>
      <c r="DF28" s="392"/>
      <c r="DG28" s="392"/>
      <c r="DH28" s="392"/>
      <c r="DI28" s="393"/>
    </row>
    <row r="29" spans="1:113" ht="18.75" customHeight="1" x14ac:dyDescent="0.15">
      <c r="A29" s="163"/>
      <c r="B29" s="540"/>
      <c r="C29" s="541"/>
      <c r="D29" s="542"/>
      <c r="E29" s="444" t="s">
        <v>177</v>
      </c>
      <c r="F29" s="418"/>
      <c r="G29" s="418"/>
      <c r="H29" s="418"/>
      <c r="I29" s="418"/>
      <c r="J29" s="418"/>
      <c r="K29" s="419"/>
      <c r="L29" s="445">
        <v>12</v>
      </c>
      <c r="M29" s="446"/>
      <c r="N29" s="446"/>
      <c r="O29" s="446"/>
      <c r="P29" s="488"/>
      <c r="Q29" s="445">
        <v>2430</v>
      </c>
      <c r="R29" s="446"/>
      <c r="S29" s="446"/>
      <c r="T29" s="446"/>
      <c r="U29" s="446"/>
      <c r="V29" s="488"/>
      <c r="W29" s="554"/>
      <c r="X29" s="555"/>
      <c r="Y29" s="556"/>
      <c r="Z29" s="444" t="s">
        <v>178</v>
      </c>
      <c r="AA29" s="418"/>
      <c r="AB29" s="418"/>
      <c r="AC29" s="418"/>
      <c r="AD29" s="418"/>
      <c r="AE29" s="418"/>
      <c r="AF29" s="418"/>
      <c r="AG29" s="419"/>
      <c r="AH29" s="445">
        <v>239</v>
      </c>
      <c r="AI29" s="446"/>
      <c r="AJ29" s="446"/>
      <c r="AK29" s="446"/>
      <c r="AL29" s="488"/>
      <c r="AM29" s="445">
        <v>726677</v>
      </c>
      <c r="AN29" s="446"/>
      <c r="AO29" s="446"/>
      <c r="AP29" s="446"/>
      <c r="AQ29" s="446"/>
      <c r="AR29" s="488"/>
      <c r="AS29" s="445">
        <v>3040</v>
      </c>
      <c r="AT29" s="446"/>
      <c r="AU29" s="446"/>
      <c r="AV29" s="446"/>
      <c r="AW29" s="446"/>
      <c r="AX29" s="447"/>
      <c r="AY29" s="570"/>
      <c r="AZ29" s="571"/>
      <c r="BA29" s="571"/>
      <c r="BB29" s="572"/>
      <c r="BC29" s="422" t="s">
        <v>179</v>
      </c>
      <c r="BD29" s="423"/>
      <c r="BE29" s="423"/>
      <c r="BF29" s="423"/>
      <c r="BG29" s="423"/>
      <c r="BH29" s="423"/>
      <c r="BI29" s="423"/>
      <c r="BJ29" s="423"/>
      <c r="BK29" s="423"/>
      <c r="BL29" s="423"/>
      <c r="BM29" s="424"/>
      <c r="BN29" s="425">
        <v>1756901</v>
      </c>
      <c r="BO29" s="426"/>
      <c r="BP29" s="426"/>
      <c r="BQ29" s="426"/>
      <c r="BR29" s="426"/>
      <c r="BS29" s="426"/>
      <c r="BT29" s="426"/>
      <c r="BU29" s="427"/>
      <c r="BV29" s="425">
        <v>1517454</v>
      </c>
      <c r="BW29" s="426"/>
      <c r="BX29" s="426"/>
      <c r="BY29" s="426"/>
      <c r="BZ29" s="426"/>
      <c r="CA29" s="426"/>
      <c r="CB29" s="426"/>
      <c r="CC29" s="427"/>
      <c r="CD29" s="166"/>
      <c r="CE29" s="506"/>
      <c r="CF29" s="506"/>
      <c r="CG29" s="506"/>
      <c r="CH29" s="506"/>
      <c r="CI29" s="506"/>
      <c r="CJ29" s="506"/>
      <c r="CK29" s="506"/>
      <c r="CL29" s="506"/>
      <c r="CM29" s="506"/>
      <c r="CN29" s="506"/>
      <c r="CO29" s="506"/>
      <c r="CP29" s="506"/>
      <c r="CQ29" s="506"/>
      <c r="CR29" s="506"/>
      <c r="CS29" s="507"/>
      <c r="CT29" s="391"/>
      <c r="CU29" s="392"/>
      <c r="CV29" s="392"/>
      <c r="CW29" s="392"/>
      <c r="CX29" s="392"/>
      <c r="CY29" s="392"/>
      <c r="CZ29" s="392"/>
      <c r="DA29" s="393"/>
      <c r="DB29" s="391"/>
      <c r="DC29" s="392"/>
      <c r="DD29" s="392"/>
      <c r="DE29" s="392"/>
      <c r="DF29" s="392"/>
      <c r="DG29" s="392"/>
      <c r="DH29" s="392"/>
      <c r="DI29" s="393"/>
    </row>
    <row r="30" spans="1:113" ht="18.75" customHeight="1" thickBot="1" x14ac:dyDescent="0.2">
      <c r="A30" s="163"/>
      <c r="B30" s="543"/>
      <c r="C30" s="544"/>
      <c r="D30" s="545"/>
      <c r="E30" s="448"/>
      <c r="F30" s="449"/>
      <c r="G30" s="449"/>
      <c r="H30" s="449"/>
      <c r="I30" s="449"/>
      <c r="J30" s="449"/>
      <c r="K30" s="450"/>
      <c r="L30" s="577"/>
      <c r="M30" s="578"/>
      <c r="N30" s="578"/>
      <c r="O30" s="578"/>
      <c r="P30" s="579"/>
      <c r="Q30" s="577"/>
      <c r="R30" s="578"/>
      <c r="S30" s="578"/>
      <c r="T30" s="578"/>
      <c r="U30" s="578"/>
      <c r="V30" s="579"/>
      <c r="W30" s="580" t="s">
        <v>180</v>
      </c>
      <c r="X30" s="581"/>
      <c r="Y30" s="581"/>
      <c r="Z30" s="581"/>
      <c r="AA30" s="581"/>
      <c r="AB30" s="581"/>
      <c r="AC30" s="581"/>
      <c r="AD30" s="581"/>
      <c r="AE30" s="581"/>
      <c r="AF30" s="581"/>
      <c r="AG30" s="582"/>
      <c r="AH30" s="513">
        <v>95.9</v>
      </c>
      <c r="AI30" s="514"/>
      <c r="AJ30" s="514"/>
      <c r="AK30" s="514"/>
      <c r="AL30" s="514"/>
      <c r="AM30" s="514"/>
      <c r="AN30" s="514"/>
      <c r="AO30" s="514"/>
      <c r="AP30" s="514"/>
      <c r="AQ30" s="514"/>
      <c r="AR30" s="514"/>
      <c r="AS30" s="514"/>
      <c r="AT30" s="514"/>
      <c r="AU30" s="514"/>
      <c r="AV30" s="514"/>
      <c r="AW30" s="514"/>
      <c r="AX30" s="516"/>
      <c r="AY30" s="573"/>
      <c r="AZ30" s="574"/>
      <c r="BA30" s="574"/>
      <c r="BB30" s="575"/>
      <c r="BC30" s="531" t="s">
        <v>48</v>
      </c>
      <c r="BD30" s="532"/>
      <c r="BE30" s="532"/>
      <c r="BF30" s="532"/>
      <c r="BG30" s="532"/>
      <c r="BH30" s="532"/>
      <c r="BI30" s="532"/>
      <c r="BJ30" s="532"/>
      <c r="BK30" s="532"/>
      <c r="BL30" s="532"/>
      <c r="BM30" s="533"/>
      <c r="BN30" s="534">
        <v>12281087</v>
      </c>
      <c r="BO30" s="535"/>
      <c r="BP30" s="535"/>
      <c r="BQ30" s="535"/>
      <c r="BR30" s="535"/>
      <c r="BS30" s="535"/>
      <c r="BT30" s="535"/>
      <c r="BU30" s="536"/>
      <c r="BV30" s="534">
        <v>11985457</v>
      </c>
      <c r="BW30" s="535"/>
      <c r="BX30" s="535"/>
      <c r="BY30" s="535"/>
      <c r="BZ30" s="535"/>
      <c r="CA30" s="535"/>
      <c r="CB30" s="535"/>
      <c r="CC30" s="536"/>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15">
      <c r="A31" s="163"/>
      <c r="B31" s="188"/>
      <c r="DI31" s="189"/>
    </row>
    <row r="32" spans="1:113" ht="13.5" customHeight="1" x14ac:dyDescent="0.15">
      <c r="A32" s="163"/>
      <c r="B32" s="190"/>
      <c r="C32" s="576" t="s">
        <v>181</v>
      </c>
      <c r="D32" s="576"/>
      <c r="E32" s="576"/>
      <c r="F32" s="576"/>
      <c r="G32" s="576"/>
      <c r="H32" s="576"/>
      <c r="I32" s="576"/>
      <c r="J32" s="576"/>
      <c r="K32" s="576"/>
      <c r="L32" s="576"/>
      <c r="M32" s="576"/>
      <c r="N32" s="576"/>
      <c r="O32" s="576"/>
      <c r="P32" s="576"/>
      <c r="Q32" s="576"/>
      <c r="R32" s="576"/>
      <c r="S32" s="576"/>
      <c r="U32" s="429" t="s">
        <v>182</v>
      </c>
      <c r="V32" s="429"/>
      <c r="W32" s="429"/>
      <c r="X32" s="429"/>
      <c r="Y32" s="429"/>
      <c r="Z32" s="429"/>
      <c r="AA32" s="429"/>
      <c r="AB32" s="429"/>
      <c r="AC32" s="429"/>
      <c r="AD32" s="429"/>
      <c r="AE32" s="429"/>
      <c r="AF32" s="429"/>
      <c r="AG32" s="429"/>
      <c r="AH32" s="429"/>
      <c r="AI32" s="429"/>
      <c r="AJ32" s="429"/>
      <c r="AK32" s="429"/>
      <c r="AM32" s="429" t="s">
        <v>183</v>
      </c>
      <c r="AN32" s="429"/>
      <c r="AO32" s="429"/>
      <c r="AP32" s="429"/>
      <c r="AQ32" s="429"/>
      <c r="AR32" s="429"/>
      <c r="AS32" s="429"/>
      <c r="AT32" s="429"/>
      <c r="AU32" s="429"/>
      <c r="AV32" s="429"/>
      <c r="AW32" s="429"/>
      <c r="AX32" s="429"/>
      <c r="AY32" s="429"/>
      <c r="AZ32" s="429"/>
      <c r="BA32" s="429"/>
      <c r="BB32" s="429"/>
      <c r="BC32" s="429"/>
      <c r="BE32" s="429" t="s">
        <v>184</v>
      </c>
      <c r="BF32" s="429"/>
      <c r="BG32" s="429"/>
      <c r="BH32" s="429"/>
      <c r="BI32" s="429"/>
      <c r="BJ32" s="429"/>
      <c r="BK32" s="429"/>
      <c r="BL32" s="429"/>
      <c r="BM32" s="429"/>
      <c r="BN32" s="429"/>
      <c r="BO32" s="429"/>
      <c r="BP32" s="429"/>
      <c r="BQ32" s="429"/>
      <c r="BR32" s="429"/>
      <c r="BS32" s="429"/>
      <c r="BT32" s="429"/>
      <c r="BU32" s="429"/>
      <c r="BW32" s="429" t="s">
        <v>185</v>
      </c>
      <c r="BX32" s="429"/>
      <c r="BY32" s="429"/>
      <c r="BZ32" s="429"/>
      <c r="CA32" s="429"/>
      <c r="CB32" s="429"/>
      <c r="CC32" s="429"/>
      <c r="CD32" s="429"/>
      <c r="CE32" s="429"/>
      <c r="CF32" s="429"/>
      <c r="CG32" s="429"/>
      <c r="CH32" s="429"/>
      <c r="CI32" s="429"/>
      <c r="CJ32" s="429"/>
      <c r="CK32" s="429"/>
      <c r="CL32" s="429"/>
      <c r="CM32" s="429"/>
      <c r="CO32" s="429" t="s">
        <v>186</v>
      </c>
      <c r="CP32" s="429"/>
      <c r="CQ32" s="429"/>
      <c r="CR32" s="429"/>
      <c r="CS32" s="429"/>
      <c r="CT32" s="429"/>
      <c r="CU32" s="429"/>
      <c r="CV32" s="429"/>
      <c r="CW32" s="429"/>
      <c r="CX32" s="429"/>
      <c r="CY32" s="429"/>
      <c r="CZ32" s="429"/>
      <c r="DA32" s="429"/>
      <c r="DB32" s="429"/>
      <c r="DC32" s="429"/>
      <c r="DD32" s="429"/>
      <c r="DE32" s="429"/>
      <c r="DI32" s="189"/>
    </row>
    <row r="33" spans="1:113" ht="13.5" customHeight="1" x14ac:dyDescent="0.15">
      <c r="A33" s="163"/>
      <c r="B33" s="190"/>
      <c r="C33" s="412" t="s">
        <v>187</v>
      </c>
      <c r="D33" s="412"/>
      <c r="E33" s="383" t="s">
        <v>188</v>
      </c>
      <c r="F33" s="383"/>
      <c r="G33" s="383"/>
      <c r="H33" s="383"/>
      <c r="I33" s="383"/>
      <c r="J33" s="383"/>
      <c r="K33" s="383"/>
      <c r="L33" s="383"/>
      <c r="M33" s="383"/>
      <c r="N33" s="383"/>
      <c r="O33" s="383"/>
      <c r="P33" s="383"/>
      <c r="Q33" s="383"/>
      <c r="R33" s="383"/>
      <c r="S33" s="383"/>
      <c r="T33" s="167"/>
      <c r="U33" s="412" t="s">
        <v>187</v>
      </c>
      <c r="V33" s="412"/>
      <c r="W33" s="383" t="s">
        <v>188</v>
      </c>
      <c r="X33" s="383"/>
      <c r="Y33" s="383"/>
      <c r="Z33" s="383"/>
      <c r="AA33" s="383"/>
      <c r="AB33" s="383"/>
      <c r="AC33" s="383"/>
      <c r="AD33" s="383"/>
      <c r="AE33" s="383"/>
      <c r="AF33" s="383"/>
      <c r="AG33" s="383"/>
      <c r="AH33" s="383"/>
      <c r="AI33" s="383"/>
      <c r="AJ33" s="383"/>
      <c r="AK33" s="383"/>
      <c r="AL33" s="167"/>
      <c r="AM33" s="412" t="s">
        <v>187</v>
      </c>
      <c r="AN33" s="412"/>
      <c r="AO33" s="383" t="s">
        <v>188</v>
      </c>
      <c r="AP33" s="383"/>
      <c r="AQ33" s="383"/>
      <c r="AR33" s="383"/>
      <c r="AS33" s="383"/>
      <c r="AT33" s="383"/>
      <c r="AU33" s="383"/>
      <c r="AV33" s="383"/>
      <c r="AW33" s="383"/>
      <c r="AX33" s="383"/>
      <c r="AY33" s="383"/>
      <c r="AZ33" s="383"/>
      <c r="BA33" s="383"/>
      <c r="BB33" s="383"/>
      <c r="BC33" s="383"/>
      <c r="BD33" s="173"/>
      <c r="BE33" s="383" t="s">
        <v>189</v>
      </c>
      <c r="BF33" s="383"/>
      <c r="BG33" s="383" t="s">
        <v>190</v>
      </c>
      <c r="BH33" s="383"/>
      <c r="BI33" s="383"/>
      <c r="BJ33" s="383"/>
      <c r="BK33" s="383"/>
      <c r="BL33" s="383"/>
      <c r="BM33" s="383"/>
      <c r="BN33" s="383"/>
      <c r="BO33" s="383"/>
      <c r="BP33" s="383"/>
      <c r="BQ33" s="383"/>
      <c r="BR33" s="383"/>
      <c r="BS33" s="383"/>
      <c r="BT33" s="383"/>
      <c r="BU33" s="383"/>
      <c r="BV33" s="173"/>
      <c r="BW33" s="412" t="s">
        <v>189</v>
      </c>
      <c r="BX33" s="412"/>
      <c r="BY33" s="383" t="s">
        <v>191</v>
      </c>
      <c r="BZ33" s="383"/>
      <c r="CA33" s="383"/>
      <c r="CB33" s="383"/>
      <c r="CC33" s="383"/>
      <c r="CD33" s="383"/>
      <c r="CE33" s="383"/>
      <c r="CF33" s="383"/>
      <c r="CG33" s="383"/>
      <c r="CH33" s="383"/>
      <c r="CI33" s="383"/>
      <c r="CJ33" s="383"/>
      <c r="CK33" s="383"/>
      <c r="CL33" s="383"/>
      <c r="CM33" s="383"/>
      <c r="CN33" s="167"/>
      <c r="CO33" s="412" t="s">
        <v>187</v>
      </c>
      <c r="CP33" s="412"/>
      <c r="CQ33" s="383" t="s">
        <v>192</v>
      </c>
      <c r="CR33" s="383"/>
      <c r="CS33" s="383"/>
      <c r="CT33" s="383"/>
      <c r="CU33" s="383"/>
      <c r="CV33" s="383"/>
      <c r="CW33" s="383"/>
      <c r="CX33" s="383"/>
      <c r="CY33" s="383"/>
      <c r="CZ33" s="383"/>
      <c r="DA33" s="383"/>
      <c r="DB33" s="383"/>
      <c r="DC33" s="383"/>
      <c r="DD33" s="383"/>
      <c r="DE33" s="383"/>
      <c r="DF33" s="167"/>
      <c r="DG33" s="583" t="s">
        <v>193</v>
      </c>
      <c r="DH33" s="583"/>
      <c r="DI33" s="168"/>
    </row>
    <row r="34" spans="1:113" ht="32.25" customHeight="1" x14ac:dyDescent="0.15">
      <c r="A34" s="163"/>
      <c r="B34" s="190"/>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2</v>
      </c>
      <c r="V34" s="584"/>
      <c r="W34" s="585" t="str">
        <f>IF('各会計、関係団体の財政状況及び健全化判断比率'!B28="","",'各会計、関係団体の財政状況及び健全化判断比率'!B28)</f>
        <v>国民健康保険事業特別会計</v>
      </c>
      <c r="X34" s="585"/>
      <c r="Y34" s="585"/>
      <c r="Z34" s="585"/>
      <c r="AA34" s="585"/>
      <c r="AB34" s="585"/>
      <c r="AC34" s="585"/>
      <c r="AD34" s="585"/>
      <c r="AE34" s="585"/>
      <c r="AF34" s="585"/>
      <c r="AG34" s="585"/>
      <c r="AH34" s="585"/>
      <c r="AI34" s="585"/>
      <c r="AJ34" s="585"/>
      <c r="AK34" s="585"/>
      <c r="AL34" s="163"/>
      <c r="AM34" s="584">
        <f>IF(AO34="","",MAX(C34:D43,U34:V43)+1)</f>
        <v>6</v>
      </c>
      <c r="AN34" s="584"/>
      <c r="AO34" s="585" t="str">
        <f>IF('各会計、関係団体の財政状況及び健全化判断比率'!B32="","",'各会計、関係団体の財政状況及び健全化判断比率'!B32)</f>
        <v>八雲町病院事業会計</v>
      </c>
      <c r="AP34" s="585"/>
      <c r="AQ34" s="585"/>
      <c r="AR34" s="585"/>
      <c r="AS34" s="585"/>
      <c r="AT34" s="585"/>
      <c r="AU34" s="585"/>
      <c r="AV34" s="585"/>
      <c r="AW34" s="585"/>
      <c r="AX34" s="585"/>
      <c r="AY34" s="585"/>
      <c r="AZ34" s="585"/>
      <c r="BA34" s="585"/>
      <c r="BB34" s="585"/>
      <c r="BC34" s="585"/>
      <c r="BD34" s="163"/>
      <c r="BE34" s="584" t="str">
        <f>IF(BG34="","",MAX(C34:D43,U34:V43,AM34:AN43)+1)</f>
        <v/>
      </c>
      <c r="BF34" s="584"/>
      <c r="BG34" s="585"/>
      <c r="BH34" s="585"/>
      <c r="BI34" s="585"/>
      <c r="BJ34" s="585"/>
      <c r="BK34" s="585"/>
      <c r="BL34" s="585"/>
      <c r="BM34" s="585"/>
      <c r="BN34" s="585"/>
      <c r="BO34" s="585"/>
      <c r="BP34" s="585"/>
      <c r="BQ34" s="585"/>
      <c r="BR34" s="585"/>
      <c r="BS34" s="585"/>
      <c r="BT34" s="585"/>
      <c r="BU34" s="585"/>
      <c r="BV34" s="163"/>
      <c r="BW34" s="584">
        <f>IF(BY34="","",MAX(C34:D43,U34:V43,AM34:AN43,BE34:BF43)+1)</f>
        <v>11</v>
      </c>
      <c r="BX34" s="584"/>
      <c r="BY34" s="585" t="str">
        <f>IF('各会計、関係団体の財政状況及び健全化判断比率'!B68="","",'各会計、関係団体の財政状況及び健全化判断比率'!B68)</f>
        <v>渡島・檜山地方税滞納整理機構</v>
      </c>
      <c r="BZ34" s="585"/>
      <c r="CA34" s="585"/>
      <c r="CB34" s="585"/>
      <c r="CC34" s="585"/>
      <c r="CD34" s="585"/>
      <c r="CE34" s="585"/>
      <c r="CF34" s="585"/>
      <c r="CG34" s="585"/>
      <c r="CH34" s="585"/>
      <c r="CI34" s="585"/>
      <c r="CJ34" s="585"/>
      <c r="CK34" s="585"/>
      <c r="CL34" s="585"/>
      <c r="CM34" s="585"/>
      <c r="CN34" s="163"/>
      <c r="CO34" s="584">
        <f>IF(CQ34="","",MAX(C34:D43,U34:V43,AM34:AN43,BE34:BF43,BW34:BX43)+1)</f>
        <v>14</v>
      </c>
      <c r="CP34" s="584"/>
      <c r="CQ34" s="585" t="str">
        <f>IF('各会計、関係団体の財政状況及び健全化判断比率'!BS7="","",'各会計、関係団体の財政状況及び健全化判断比率'!BS7)</f>
        <v>株式会社　青年舎</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68"/>
    </row>
    <row r="35" spans="1:113" ht="32.25" customHeight="1" x14ac:dyDescent="0.15">
      <c r="A35" s="163"/>
      <c r="B35" s="190"/>
      <c r="C35" s="584" t="str">
        <f>IF(E35="","",C34+1)</f>
        <v/>
      </c>
      <c r="D35" s="584"/>
      <c r="E35" s="585" t="str">
        <f>IF('各会計、関係団体の財政状況及び健全化判断比率'!B8="","",'各会計、関係団体の財政状況及び健全化判断比率'!B8)</f>
        <v/>
      </c>
      <c r="F35" s="585"/>
      <c r="G35" s="585"/>
      <c r="H35" s="585"/>
      <c r="I35" s="585"/>
      <c r="J35" s="585"/>
      <c r="K35" s="585"/>
      <c r="L35" s="585"/>
      <c r="M35" s="585"/>
      <c r="N35" s="585"/>
      <c r="O35" s="585"/>
      <c r="P35" s="585"/>
      <c r="Q35" s="585"/>
      <c r="R35" s="585"/>
      <c r="S35" s="585"/>
      <c r="T35" s="163"/>
      <c r="U35" s="584">
        <f>IF(W35="","",U34+1)</f>
        <v>3</v>
      </c>
      <c r="V35" s="584"/>
      <c r="W35" s="585" t="str">
        <f>IF('各会計、関係団体の財政状況及び健全化判断比率'!B29="","",'各会計、関係団体の財政状況及び健全化判断比率'!B29)</f>
        <v>介護保険（保険）事業特別会計</v>
      </c>
      <c r="X35" s="585"/>
      <c r="Y35" s="585"/>
      <c r="Z35" s="585"/>
      <c r="AA35" s="585"/>
      <c r="AB35" s="585"/>
      <c r="AC35" s="585"/>
      <c r="AD35" s="585"/>
      <c r="AE35" s="585"/>
      <c r="AF35" s="585"/>
      <c r="AG35" s="585"/>
      <c r="AH35" s="585"/>
      <c r="AI35" s="585"/>
      <c r="AJ35" s="585"/>
      <c r="AK35" s="585"/>
      <c r="AL35" s="163"/>
      <c r="AM35" s="584">
        <f t="shared" ref="AM35:AM43" si="0">IF(AO35="","",AM34+1)</f>
        <v>7</v>
      </c>
      <c r="AN35" s="584"/>
      <c r="AO35" s="585" t="str">
        <f>IF('各会計、関係団体の財政状況及び健全化判断比率'!B33="","",'各会計、関係団体の財政状況及び健全化判断比率'!B33)</f>
        <v>八雲町水道事業会計</v>
      </c>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12</v>
      </c>
      <c r="BX35" s="584"/>
      <c r="BY35" s="585" t="str">
        <f>IF('各会計、関係団体の財政状況及び健全化判断比率'!B69="","",'各会計、関係団体の財政状況及び健全化判断比率'!B69)</f>
        <v>渡島廃棄物処理広域連合</v>
      </c>
      <c r="BZ35" s="585"/>
      <c r="CA35" s="585"/>
      <c r="CB35" s="585"/>
      <c r="CC35" s="585"/>
      <c r="CD35" s="585"/>
      <c r="CE35" s="585"/>
      <c r="CF35" s="585"/>
      <c r="CG35" s="585"/>
      <c r="CH35" s="585"/>
      <c r="CI35" s="585"/>
      <c r="CJ35" s="585"/>
      <c r="CK35" s="585"/>
      <c r="CL35" s="585"/>
      <c r="CM35" s="585"/>
      <c r="CN35" s="163"/>
      <c r="CO35" s="584">
        <f t="shared" ref="CO35:CO43" si="3">IF(CQ35="","",CO34+1)</f>
        <v>15</v>
      </c>
      <c r="CP35" s="584"/>
      <c r="CQ35" s="585" t="str">
        <f>IF('各会計、関係団体の財政状況及び健全化判断比率'!BS8="","",'各会計、関係団体の財政状況及び健全化判断比率'!BS8)</f>
        <v>株式会社　木蓮</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68"/>
    </row>
    <row r="36" spans="1:113" ht="32.25" customHeight="1" x14ac:dyDescent="0.15">
      <c r="A36" s="163"/>
      <c r="B36" s="190"/>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63"/>
      <c r="U36" s="584">
        <f t="shared" ref="U36:U43" si="4">IF(W36="","",U35+1)</f>
        <v>4</v>
      </c>
      <c r="V36" s="584"/>
      <c r="W36" s="585" t="str">
        <f>IF('各会計、関係団体の財政状況及び健全化判断比率'!B30="","",'各会計、関係団体の財政状況及び健全化判断比率'!B30)</f>
        <v>後期高齢者医療事業特別会計</v>
      </c>
      <c r="X36" s="585"/>
      <c r="Y36" s="585"/>
      <c r="Z36" s="585"/>
      <c r="AA36" s="585"/>
      <c r="AB36" s="585"/>
      <c r="AC36" s="585"/>
      <c r="AD36" s="585"/>
      <c r="AE36" s="585"/>
      <c r="AF36" s="585"/>
      <c r="AG36" s="585"/>
      <c r="AH36" s="585"/>
      <c r="AI36" s="585"/>
      <c r="AJ36" s="585"/>
      <c r="AK36" s="585"/>
      <c r="AL36" s="163"/>
      <c r="AM36" s="584">
        <f t="shared" si="0"/>
        <v>8</v>
      </c>
      <c r="AN36" s="584"/>
      <c r="AO36" s="585" t="str">
        <f>IF('各会計、関係団体の財政状況及び健全化判断比率'!B34="","",'各会計、関係団体の財政状況及び健全化判断比率'!B34)</f>
        <v>八雲町熊石地域簡易水道事業会計</v>
      </c>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13</v>
      </c>
      <c r="BX36" s="584"/>
      <c r="BY36" s="585" t="str">
        <f>IF('各会計、関係団体の財政状況及び健全化判断比率'!B70="","",'各会計、関係団体の財政状況及び健全化判断比率'!B70)</f>
        <v>南部檜山衛生処理組合</v>
      </c>
      <c r="BZ36" s="585"/>
      <c r="CA36" s="585"/>
      <c r="CB36" s="585"/>
      <c r="CC36" s="585"/>
      <c r="CD36" s="585"/>
      <c r="CE36" s="585"/>
      <c r="CF36" s="585"/>
      <c r="CG36" s="585"/>
      <c r="CH36" s="585"/>
      <c r="CI36" s="585"/>
      <c r="CJ36" s="585"/>
      <c r="CK36" s="585"/>
      <c r="CL36" s="585"/>
      <c r="CM36" s="585"/>
      <c r="CN36" s="163"/>
      <c r="CO36" s="584" t="str">
        <f t="shared" si="3"/>
        <v/>
      </c>
      <c r="CP36" s="584"/>
      <c r="CQ36" s="585" t="str">
        <f>IF('各会計、関係団体の財政状況及び健全化判断比率'!BS9="","",'各会計、関係団体の財政状況及び健全化判断比率'!BS9)</f>
        <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68"/>
    </row>
    <row r="37" spans="1:113" ht="32.25" customHeight="1" x14ac:dyDescent="0.15">
      <c r="A37" s="163"/>
      <c r="B37" s="190"/>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f t="shared" si="4"/>
        <v>5</v>
      </c>
      <c r="V37" s="584"/>
      <c r="W37" s="585" t="str">
        <f>IF('各会計、関係団体の財政状況及び健全化判断比率'!B31="","",'各会計、関係団体の財政状況及び健全化判断比率'!B31)</f>
        <v>介護保険（サービス）事業特別会計</v>
      </c>
      <c r="X37" s="585"/>
      <c r="Y37" s="585"/>
      <c r="Z37" s="585"/>
      <c r="AA37" s="585"/>
      <c r="AB37" s="585"/>
      <c r="AC37" s="585"/>
      <c r="AD37" s="585"/>
      <c r="AE37" s="585"/>
      <c r="AF37" s="585"/>
      <c r="AG37" s="585"/>
      <c r="AH37" s="585"/>
      <c r="AI37" s="585"/>
      <c r="AJ37" s="585"/>
      <c r="AK37" s="585"/>
      <c r="AL37" s="163"/>
      <c r="AM37" s="584">
        <f t="shared" si="0"/>
        <v>9</v>
      </c>
      <c r="AN37" s="584"/>
      <c r="AO37" s="585" t="str">
        <f>IF('各会計、関係団体の財政状況及び健全化判断比率'!B35="","",'各会計、関係団体の財政状況及び健全化判断比率'!B35)</f>
        <v>八雲町下水道事業会計</v>
      </c>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t="str">
        <f t="shared" si="2"/>
        <v/>
      </c>
      <c r="BX37" s="584"/>
      <c r="BY37" s="585" t="str">
        <f>IF('各会計、関係団体の財政状況及び健全化判断比率'!B71="","",'各会計、関係団体の財政状況及び健全化判断比率'!B71)</f>
        <v/>
      </c>
      <c r="BZ37" s="585"/>
      <c r="CA37" s="585"/>
      <c r="CB37" s="585"/>
      <c r="CC37" s="585"/>
      <c r="CD37" s="585"/>
      <c r="CE37" s="585"/>
      <c r="CF37" s="585"/>
      <c r="CG37" s="585"/>
      <c r="CH37" s="585"/>
      <c r="CI37" s="585"/>
      <c r="CJ37" s="585"/>
      <c r="CK37" s="585"/>
      <c r="CL37" s="585"/>
      <c r="CM37" s="585"/>
      <c r="CN37" s="163"/>
      <c r="CO37" s="584" t="str">
        <f t="shared" si="3"/>
        <v/>
      </c>
      <c r="CP37" s="584"/>
      <c r="CQ37" s="585" t="str">
        <f>IF('各会計、関係団体の財政状況及び健全化判断比率'!BS10="","",'各会計、関係団体の財政状況及び健全化判断比率'!BS10)</f>
        <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68"/>
    </row>
    <row r="38" spans="1:113" ht="32.25" customHeight="1" x14ac:dyDescent="0.15">
      <c r="A38" s="163"/>
      <c r="B38" s="190"/>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f t="shared" si="0"/>
        <v>10</v>
      </c>
      <c r="AN38" s="584"/>
      <c r="AO38" s="585" t="str">
        <f>IF('各会計、関係団体の財政状況及び健全化判断比率'!B36="","",'各会計、関係団体の財政状況及び健全化判断比率'!B36)</f>
        <v>八雲町農業集落排水事業会計</v>
      </c>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t="str">
        <f t="shared" si="2"/>
        <v/>
      </c>
      <c r="BX38" s="584"/>
      <c r="BY38" s="585" t="str">
        <f>IF('各会計、関係団体の財政状況及び健全化判断比率'!B72="","",'各会計、関係団体の財政状況及び健全化判断比率'!B72)</f>
        <v/>
      </c>
      <c r="BZ38" s="585"/>
      <c r="CA38" s="585"/>
      <c r="CB38" s="585"/>
      <c r="CC38" s="585"/>
      <c r="CD38" s="585"/>
      <c r="CE38" s="585"/>
      <c r="CF38" s="585"/>
      <c r="CG38" s="585"/>
      <c r="CH38" s="585"/>
      <c r="CI38" s="585"/>
      <c r="CJ38" s="585"/>
      <c r="CK38" s="585"/>
      <c r="CL38" s="585"/>
      <c r="CM38" s="585"/>
      <c r="CN38" s="163"/>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68"/>
    </row>
    <row r="39" spans="1:113" ht="32.25" customHeight="1" x14ac:dyDescent="0.15">
      <c r="A39" s="163"/>
      <c r="B39" s="190"/>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t="str">
        <f t="shared" si="2"/>
        <v/>
      </c>
      <c r="BX39" s="584"/>
      <c r="BY39" s="585" t="str">
        <f>IF('各会計、関係団体の財政状況及び健全化判断比率'!B73="","",'各会計、関係団体の財政状況及び健全化判断比率'!B73)</f>
        <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68"/>
    </row>
    <row r="40" spans="1:113" ht="32.25" customHeight="1" x14ac:dyDescent="0.15">
      <c r="A40" s="163"/>
      <c r="B40" s="190"/>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t="str">
        <f t="shared" si="2"/>
        <v/>
      </c>
      <c r="BX40" s="584"/>
      <c r="BY40" s="585" t="str">
        <f>IF('各会計、関係団体の財政状況及び健全化判断比率'!B74="","",'各会計、関係団体の財政状況及び健全化判断比率'!B74)</f>
        <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68"/>
    </row>
    <row r="41" spans="1:113" ht="32.25" customHeight="1" x14ac:dyDescent="0.15">
      <c r="A41" s="163"/>
      <c r="B41" s="190"/>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t="str">
        <f t="shared" si="2"/>
        <v/>
      </c>
      <c r="BX41" s="584"/>
      <c r="BY41" s="585" t="str">
        <f>IF('各会計、関係団体の財政状況及び健全化判断比率'!B75="","",'各会計、関係団体の財政状況及び健全化判断比率'!B75)</f>
        <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68"/>
    </row>
    <row r="42" spans="1:113" ht="32.25" customHeight="1" x14ac:dyDescent="0.15">
      <c r="B42" s="190"/>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t="str">
        <f t="shared" si="2"/>
        <v/>
      </c>
      <c r="BX42" s="584"/>
      <c r="BY42" s="585" t="str">
        <f>IF('各会計、関係団体の財政状況及び健全化判断比率'!B76="","",'各会計、関係団体の財政状況及び健全化判断比率'!B76)</f>
        <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68"/>
    </row>
    <row r="43" spans="1:113" ht="32.25" customHeight="1" x14ac:dyDescent="0.15">
      <c r="B43" s="190"/>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68"/>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194</v>
      </c>
      <c r="E46" s="587" t="s">
        <v>195</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15">
      <c r="E47" s="587" t="s">
        <v>196</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15">
      <c r="E48" s="587" t="s">
        <v>197</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15">
      <c r="E49" s="588" t="s">
        <v>198</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15">
      <c r="E50" s="587" t="s">
        <v>199</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15">
      <c r="E51" s="587" t="s">
        <v>200</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15">
      <c r="E52" s="587" t="s">
        <v>201</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15">
      <c r="E53" s="587" t="s">
        <v>202</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15"/>
    <row r="55" spans="5:113" x14ac:dyDescent="0.15"/>
    <row r="56" spans="5:113" x14ac:dyDescent="0.15"/>
  </sheetData>
  <sheetProtection algorithmName="SHA-512" hashValue="TGrX86qT2qIcO4gPLTdLdzcWDwXPxC4BNHbxOvtIzZK0VxveWPwjpfTJOUAa7ek2qI8MuBG8VQ+6zkMBzSwlAQ==" saltValue="QrBcLbsXsBBBKdy1DHHJ3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C32:S32"/>
    <mergeCell ref="U32:AK32"/>
    <mergeCell ref="AM32:BC32"/>
    <mergeCell ref="BE32:BU32"/>
    <mergeCell ref="BW32:CM32"/>
    <mergeCell ref="CO32:DE32"/>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E24:CS25"/>
    <mergeCell ref="CT24:DA25"/>
    <mergeCell ref="BV25:CC25"/>
    <mergeCell ref="E24:K24"/>
    <mergeCell ref="L24:P24"/>
    <mergeCell ref="Q24:V24"/>
    <mergeCell ref="Z24:AG24"/>
    <mergeCell ref="AH24:AL24"/>
    <mergeCell ref="AM24:AR24"/>
    <mergeCell ref="AH25:AL25"/>
    <mergeCell ref="AM25:AR25"/>
    <mergeCell ref="AS25:AX25"/>
    <mergeCell ref="AY25:BM25"/>
    <mergeCell ref="BN25:BU25"/>
    <mergeCell ref="AS24:AX24"/>
    <mergeCell ref="AY24:BM24"/>
    <mergeCell ref="BN24:BU24"/>
    <mergeCell ref="BV24:CC24"/>
    <mergeCell ref="B22:D30"/>
    <mergeCell ref="E22:K23"/>
    <mergeCell ref="L22:P23"/>
    <mergeCell ref="Q22:V23"/>
    <mergeCell ref="W22:Y29"/>
    <mergeCell ref="Z22:AG23"/>
    <mergeCell ref="CE22:CS23"/>
    <mergeCell ref="CT22:DA23"/>
    <mergeCell ref="DB22:DI23"/>
    <mergeCell ref="AY23:BM23"/>
    <mergeCell ref="BN23:BU23"/>
    <mergeCell ref="BV23:CC23"/>
    <mergeCell ref="AH22:AL23"/>
    <mergeCell ref="AM22:AR23"/>
    <mergeCell ref="AS22:AX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203</v>
      </c>
      <c r="DI1" s="590"/>
      <c r="DJ1" s="590"/>
      <c r="DK1" s="590"/>
      <c r="DL1" s="590"/>
      <c r="DM1" s="590"/>
      <c r="DN1" s="591"/>
      <c r="DO1" s="196"/>
      <c r="DP1" s="589" t="s">
        <v>204</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15">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592" t="s">
        <v>206</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207</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208</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15">
      <c r="B4" s="592" t="s">
        <v>1</v>
      </c>
      <c r="C4" s="593"/>
      <c r="D4" s="593"/>
      <c r="E4" s="593"/>
      <c r="F4" s="593"/>
      <c r="G4" s="593"/>
      <c r="H4" s="593"/>
      <c r="I4" s="593"/>
      <c r="J4" s="593"/>
      <c r="K4" s="593"/>
      <c r="L4" s="593"/>
      <c r="M4" s="593"/>
      <c r="N4" s="593"/>
      <c r="O4" s="593"/>
      <c r="P4" s="593"/>
      <c r="Q4" s="594"/>
      <c r="R4" s="592" t="s">
        <v>209</v>
      </c>
      <c r="S4" s="593"/>
      <c r="T4" s="593"/>
      <c r="U4" s="593"/>
      <c r="V4" s="593"/>
      <c r="W4" s="593"/>
      <c r="X4" s="593"/>
      <c r="Y4" s="594"/>
      <c r="Z4" s="592" t="s">
        <v>210</v>
      </c>
      <c r="AA4" s="593"/>
      <c r="AB4" s="593"/>
      <c r="AC4" s="594"/>
      <c r="AD4" s="592" t="s">
        <v>211</v>
      </c>
      <c r="AE4" s="593"/>
      <c r="AF4" s="593"/>
      <c r="AG4" s="593"/>
      <c r="AH4" s="593"/>
      <c r="AI4" s="593"/>
      <c r="AJ4" s="593"/>
      <c r="AK4" s="594"/>
      <c r="AL4" s="592" t="s">
        <v>210</v>
      </c>
      <c r="AM4" s="593"/>
      <c r="AN4" s="593"/>
      <c r="AO4" s="594"/>
      <c r="AP4" s="595" t="s">
        <v>212</v>
      </c>
      <c r="AQ4" s="595"/>
      <c r="AR4" s="595"/>
      <c r="AS4" s="595"/>
      <c r="AT4" s="595"/>
      <c r="AU4" s="595"/>
      <c r="AV4" s="595"/>
      <c r="AW4" s="595"/>
      <c r="AX4" s="595"/>
      <c r="AY4" s="595"/>
      <c r="AZ4" s="595"/>
      <c r="BA4" s="595"/>
      <c r="BB4" s="595"/>
      <c r="BC4" s="595"/>
      <c r="BD4" s="595"/>
      <c r="BE4" s="595"/>
      <c r="BF4" s="595"/>
      <c r="BG4" s="595" t="s">
        <v>213</v>
      </c>
      <c r="BH4" s="595"/>
      <c r="BI4" s="595"/>
      <c r="BJ4" s="595"/>
      <c r="BK4" s="595"/>
      <c r="BL4" s="595"/>
      <c r="BM4" s="595"/>
      <c r="BN4" s="595"/>
      <c r="BO4" s="595" t="s">
        <v>210</v>
      </c>
      <c r="BP4" s="595"/>
      <c r="BQ4" s="595"/>
      <c r="BR4" s="595"/>
      <c r="BS4" s="595" t="s">
        <v>214</v>
      </c>
      <c r="BT4" s="595"/>
      <c r="BU4" s="595"/>
      <c r="BV4" s="595"/>
      <c r="BW4" s="595"/>
      <c r="BX4" s="595"/>
      <c r="BY4" s="595"/>
      <c r="BZ4" s="595"/>
      <c r="CA4" s="595"/>
      <c r="CB4" s="595"/>
      <c r="CD4" s="592" t="s">
        <v>215</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15">
      <c r="B5" s="596" t="s">
        <v>216</v>
      </c>
      <c r="C5" s="597"/>
      <c r="D5" s="597"/>
      <c r="E5" s="597"/>
      <c r="F5" s="597"/>
      <c r="G5" s="597"/>
      <c r="H5" s="597"/>
      <c r="I5" s="597"/>
      <c r="J5" s="597"/>
      <c r="K5" s="597"/>
      <c r="L5" s="597"/>
      <c r="M5" s="597"/>
      <c r="N5" s="597"/>
      <c r="O5" s="597"/>
      <c r="P5" s="597"/>
      <c r="Q5" s="598"/>
      <c r="R5" s="599">
        <v>2283908</v>
      </c>
      <c r="S5" s="600"/>
      <c r="T5" s="600"/>
      <c r="U5" s="600"/>
      <c r="V5" s="600"/>
      <c r="W5" s="600"/>
      <c r="X5" s="600"/>
      <c r="Y5" s="601"/>
      <c r="Z5" s="602">
        <v>13</v>
      </c>
      <c r="AA5" s="602"/>
      <c r="AB5" s="602"/>
      <c r="AC5" s="602"/>
      <c r="AD5" s="603">
        <v>2283908</v>
      </c>
      <c r="AE5" s="603"/>
      <c r="AF5" s="603"/>
      <c r="AG5" s="603"/>
      <c r="AH5" s="603"/>
      <c r="AI5" s="603"/>
      <c r="AJ5" s="603"/>
      <c r="AK5" s="603"/>
      <c r="AL5" s="604">
        <v>26.5</v>
      </c>
      <c r="AM5" s="605"/>
      <c r="AN5" s="605"/>
      <c r="AO5" s="606"/>
      <c r="AP5" s="596" t="s">
        <v>217</v>
      </c>
      <c r="AQ5" s="597"/>
      <c r="AR5" s="597"/>
      <c r="AS5" s="597"/>
      <c r="AT5" s="597"/>
      <c r="AU5" s="597"/>
      <c r="AV5" s="597"/>
      <c r="AW5" s="597"/>
      <c r="AX5" s="597"/>
      <c r="AY5" s="597"/>
      <c r="AZ5" s="597"/>
      <c r="BA5" s="597"/>
      <c r="BB5" s="597"/>
      <c r="BC5" s="597"/>
      <c r="BD5" s="597"/>
      <c r="BE5" s="597"/>
      <c r="BF5" s="598"/>
      <c r="BG5" s="610">
        <v>2280087</v>
      </c>
      <c r="BH5" s="611"/>
      <c r="BI5" s="611"/>
      <c r="BJ5" s="611"/>
      <c r="BK5" s="611"/>
      <c r="BL5" s="611"/>
      <c r="BM5" s="611"/>
      <c r="BN5" s="612"/>
      <c r="BO5" s="613">
        <v>99.8</v>
      </c>
      <c r="BP5" s="613"/>
      <c r="BQ5" s="613"/>
      <c r="BR5" s="613"/>
      <c r="BS5" s="614">
        <v>37883</v>
      </c>
      <c r="BT5" s="614"/>
      <c r="BU5" s="614"/>
      <c r="BV5" s="614"/>
      <c r="BW5" s="614"/>
      <c r="BX5" s="614"/>
      <c r="BY5" s="614"/>
      <c r="BZ5" s="614"/>
      <c r="CA5" s="614"/>
      <c r="CB5" s="618"/>
      <c r="CD5" s="592" t="s">
        <v>212</v>
      </c>
      <c r="CE5" s="593"/>
      <c r="CF5" s="593"/>
      <c r="CG5" s="593"/>
      <c r="CH5" s="593"/>
      <c r="CI5" s="593"/>
      <c r="CJ5" s="593"/>
      <c r="CK5" s="593"/>
      <c r="CL5" s="593"/>
      <c r="CM5" s="593"/>
      <c r="CN5" s="593"/>
      <c r="CO5" s="593"/>
      <c r="CP5" s="593"/>
      <c r="CQ5" s="594"/>
      <c r="CR5" s="592" t="s">
        <v>218</v>
      </c>
      <c r="CS5" s="593"/>
      <c r="CT5" s="593"/>
      <c r="CU5" s="593"/>
      <c r="CV5" s="593"/>
      <c r="CW5" s="593"/>
      <c r="CX5" s="593"/>
      <c r="CY5" s="594"/>
      <c r="CZ5" s="592" t="s">
        <v>210</v>
      </c>
      <c r="DA5" s="593"/>
      <c r="DB5" s="593"/>
      <c r="DC5" s="594"/>
      <c r="DD5" s="592" t="s">
        <v>219</v>
      </c>
      <c r="DE5" s="593"/>
      <c r="DF5" s="593"/>
      <c r="DG5" s="593"/>
      <c r="DH5" s="593"/>
      <c r="DI5" s="593"/>
      <c r="DJ5" s="593"/>
      <c r="DK5" s="593"/>
      <c r="DL5" s="593"/>
      <c r="DM5" s="593"/>
      <c r="DN5" s="593"/>
      <c r="DO5" s="593"/>
      <c r="DP5" s="594"/>
      <c r="DQ5" s="592" t="s">
        <v>220</v>
      </c>
      <c r="DR5" s="593"/>
      <c r="DS5" s="593"/>
      <c r="DT5" s="593"/>
      <c r="DU5" s="593"/>
      <c r="DV5" s="593"/>
      <c r="DW5" s="593"/>
      <c r="DX5" s="593"/>
      <c r="DY5" s="593"/>
      <c r="DZ5" s="593"/>
      <c r="EA5" s="593"/>
      <c r="EB5" s="593"/>
      <c r="EC5" s="594"/>
    </row>
    <row r="6" spans="2:143" ht="11.25" customHeight="1" x14ac:dyDescent="0.15">
      <c r="B6" s="607" t="s">
        <v>221</v>
      </c>
      <c r="C6" s="608"/>
      <c r="D6" s="608"/>
      <c r="E6" s="608"/>
      <c r="F6" s="608"/>
      <c r="G6" s="608"/>
      <c r="H6" s="608"/>
      <c r="I6" s="608"/>
      <c r="J6" s="608"/>
      <c r="K6" s="608"/>
      <c r="L6" s="608"/>
      <c r="M6" s="608"/>
      <c r="N6" s="608"/>
      <c r="O6" s="608"/>
      <c r="P6" s="608"/>
      <c r="Q6" s="609"/>
      <c r="R6" s="610">
        <v>196800</v>
      </c>
      <c r="S6" s="611"/>
      <c r="T6" s="611"/>
      <c r="U6" s="611"/>
      <c r="V6" s="611"/>
      <c r="W6" s="611"/>
      <c r="X6" s="611"/>
      <c r="Y6" s="612"/>
      <c r="Z6" s="613">
        <v>1.1000000000000001</v>
      </c>
      <c r="AA6" s="613"/>
      <c r="AB6" s="613"/>
      <c r="AC6" s="613"/>
      <c r="AD6" s="614">
        <v>196800</v>
      </c>
      <c r="AE6" s="614"/>
      <c r="AF6" s="614"/>
      <c r="AG6" s="614"/>
      <c r="AH6" s="614"/>
      <c r="AI6" s="614"/>
      <c r="AJ6" s="614"/>
      <c r="AK6" s="614"/>
      <c r="AL6" s="615">
        <v>2.2999999999999998</v>
      </c>
      <c r="AM6" s="616"/>
      <c r="AN6" s="616"/>
      <c r="AO6" s="617"/>
      <c r="AP6" s="607" t="s">
        <v>222</v>
      </c>
      <c r="AQ6" s="608"/>
      <c r="AR6" s="608"/>
      <c r="AS6" s="608"/>
      <c r="AT6" s="608"/>
      <c r="AU6" s="608"/>
      <c r="AV6" s="608"/>
      <c r="AW6" s="608"/>
      <c r="AX6" s="608"/>
      <c r="AY6" s="608"/>
      <c r="AZ6" s="608"/>
      <c r="BA6" s="608"/>
      <c r="BB6" s="608"/>
      <c r="BC6" s="608"/>
      <c r="BD6" s="608"/>
      <c r="BE6" s="608"/>
      <c r="BF6" s="609"/>
      <c r="BG6" s="610">
        <v>2280087</v>
      </c>
      <c r="BH6" s="611"/>
      <c r="BI6" s="611"/>
      <c r="BJ6" s="611"/>
      <c r="BK6" s="611"/>
      <c r="BL6" s="611"/>
      <c r="BM6" s="611"/>
      <c r="BN6" s="612"/>
      <c r="BO6" s="613">
        <v>99.8</v>
      </c>
      <c r="BP6" s="613"/>
      <c r="BQ6" s="613"/>
      <c r="BR6" s="613"/>
      <c r="BS6" s="614">
        <v>37883</v>
      </c>
      <c r="BT6" s="614"/>
      <c r="BU6" s="614"/>
      <c r="BV6" s="614"/>
      <c r="BW6" s="614"/>
      <c r="BX6" s="614"/>
      <c r="BY6" s="614"/>
      <c r="BZ6" s="614"/>
      <c r="CA6" s="614"/>
      <c r="CB6" s="618"/>
      <c r="CD6" s="596" t="s">
        <v>223</v>
      </c>
      <c r="CE6" s="597"/>
      <c r="CF6" s="597"/>
      <c r="CG6" s="597"/>
      <c r="CH6" s="597"/>
      <c r="CI6" s="597"/>
      <c r="CJ6" s="597"/>
      <c r="CK6" s="597"/>
      <c r="CL6" s="597"/>
      <c r="CM6" s="597"/>
      <c r="CN6" s="597"/>
      <c r="CO6" s="597"/>
      <c r="CP6" s="597"/>
      <c r="CQ6" s="598"/>
      <c r="CR6" s="610">
        <v>102371</v>
      </c>
      <c r="CS6" s="611"/>
      <c r="CT6" s="611"/>
      <c r="CU6" s="611"/>
      <c r="CV6" s="611"/>
      <c r="CW6" s="611"/>
      <c r="CX6" s="611"/>
      <c r="CY6" s="612"/>
      <c r="CZ6" s="604">
        <v>0.6</v>
      </c>
      <c r="DA6" s="605"/>
      <c r="DB6" s="605"/>
      <c r="DC6" s="621"/>
      <c r="DD6" s="619" t="s">
        <v>122</v>
      </c>
      <c r="DE6" s="611"/>
      <c r="DF6" s="611"/>
      <c r="DG6" s="611"/>
      <c r="DH6" s="611"/>
      <c r="DI6" s="611"/>
      <c r="DJ6" s="611"/>
      <c r="DK6" s="611"/>
      <c r="DL6" s="611"/>
      <c r="DM6" s="611"/>
      <c r="DN6" s="611"/>
      <c r="DO6" s="611"/>
      <c r="DP6" s="612"/>
      <c r="DQ6" s="619">
        <v>102371</v>
      </c>
      <c r="DR6" s="611"/>
      <c r="DS6" s="611"/>
      <c r="DT6" s="611"/>
      <c r="DU6" s="611"/>
      <c r="DV6" s="611"/>
      <c r="DW6" s="611"/>
      <c r="DX6" s="611"/>
      <c r="DY6" s="611"/>
      <c r="DZ6" s="611"/>
      <c r="EA6" s="611"/>
      <c r="EB6" s="611"/>
      <c r="EC6" s="620"/>
    </row>
    <row r="7" spans="2:143" ht="11.25" customHeight="1" x14ac:dyDescent="0.15">
      <c r="B7" s="607" t="s">
        <v>224</v>
      </c>
      <c r="C7" s="608"/>
      <c r="D7" s="608"/>
      <c r="E7" s="608"/>
      <c r="F7" s="608"/>
      <c r="G7" s="608"/>
      <c r="H7" s="608"/>
      <c r="I7" s="608"/>
      <c r="J7" s="608"/>
      <c r="K7" s="608"/>
      <c r="L7" s="608"/>
      <c r="M7" s="608"/>
      <c r="N7" s="608"/>
      <c r="O7" s="608"/>
      <c r="P7" s="608"/>
      <c r="Q7" s="609"/>
      <c r="R7" s="610">
        <v>861</v>
      </c>
      <c r="S7" s="611"/>
      <c r="T7" s="611"/>
      <c r="U7" s="611"/>
      <c r="V7" s="611"/>
      <c r="W7" s="611"/>
      <c r="X7" s="611"/>
      <c r="Y7" s="612"/>
      <c r="Z7" s="613">
        <v>0</v>
      </c>
      <c r="AA7" s="613"/>
      <c r="AB7" s="613"/>
      <c r="AC7" s="613"/>
      <c r="AD7" s="614">
        <v>861</v>
      </c>
      <c r="AE7" s="614"/>
      <c r="AF7" s="614"/>
      <c r="AG7" s="614"/>
      <c r="AH7" s="614"/>
      <c r="AI7" s="614"/>
      <c r="AJ7" s="614"/>
      <c r="AK7" s="614"/>
      <c r="AL7" s="615">
        <v>0</v>
      </c>
      <c r="AM7" s="616"/>
      <c r="AN7" s="616"/>
      <c r="AO7" s="617"/>
      <c r="AP7" s="607" t="s">
        <v>225</v>
      </c>
      <c r="AQ7" s="608"/>
      <c r="AR7" s="608"/>
      <c r="AS7" s="608"/>
      <c r="AT7" s="608"/>
      <c r="AU7" s="608"/>
      <c r="AV7" s="608"/>
      <c r="AW7" s="608"/>
      <c r="AX7" s="608"/>
      <c r="AY7" s="608"/>
      <c r="AZ7" s="608"/>
      <c r="BA7" s="608"/>
      <c r="BB7" s="608"/>
      <c r="BC7" s="608"/>
      <c r="BD7" s="608"/>
      <c r="BE7" s="608"/>
      <c r="BF7" s="609"/>
      <c r="BG7" s="610">
        <v>974919</v>
      </c>
      <c r="BH7" s="611"/>
      <c r="BI7" s="611"/>
      <c r="BJ7" s="611"/>
      <c r="BK7" s="611"/>
      <c r="BL7" s="611"/>
      <c r="BM7" s="611"/>
      <c r="BN7" s="612"/>
      <c r="BO7" s="613">
        <v>42.7</v>
      </c>
      <c r="BP7" s="613"/>
      <c r="BQ7" s="613"/>
      <c r="BR7" s="613"/>
      <c r="BS7" s="614">
        <v>37883</v>
      </c>
      <c r="BT7" s="614"/>
      <c r="BU7" s="614"/>
      <c r="BV7" s="614"/>
      <c r="BW7" s="614"/>
      <c r="BX7" s="614"/>
      <c r="BY7" s="614"/>
      <c r="BZ7" s="614"/>
      <c r="CA7" s="614"/>
      <c r="CB7" s="618"/>
      <c r="CD7" s="607" t="s">
        <v>226</v>
      </c>
      <c r="CE7" s="608"/>
      <c r="CF7" s="608"/>
      <c r="CG7" s="608"/>
      <c r="CH7" s="608"/>
      <c r="CI7" s="608"/>
      <c r="CJ7" s="608"/>
      <c r="CK7" s="608"/>
      <c r="CL7" s="608"/>
      <c r="CM7" s="608"/>
      <c r="CN7" s="608"/>
      <c r="CO7" s="608"/>
      <c r="CP7" s="608"/>
      <c r="CQ7" s="609"/>
      <c r="CR7" s="610">
        <v>4861203</v>
      </c>
      <c r="CS7" s="611"/>
      <c r="CT7" s="611"/>
      <c r="CU7" s="611"/>
      <c r="CV7" s="611"/>
      <c r="CW7" s="611"/>
      <c r="CX7" s="611"/>
      <c r="CY7" s="612"/>
      <c r="CZ7" s="613">
        <v>28.3</v>
      </c>
      <c r="DA7" s="613"/>
      <c r="DB7" s="613"/>
      <c r="DC7" s="613"/>
      <c r="DD7" s="619">
        <v>746406</v>
      </c>
      <c r="DE7" s="611"/>
      <c r="DF7" s="611"/>
      <c r="DG7" s="611"/>
      <c r="DH7" s="611"/>
      <c r="DI7" s="611"/>
      <c r="DJ7" s="611"/>
      <c r="DK7" s="611"/>
      <c r="DL7" s="611"/>
      <c r="DM7" s="611"/>
      <c r="DN7" s="611"/>
      <c r="DO7" s="611"/>
      <c r="DP7" s="612"/>
      <c r="DQ7" s="619">
        <v>2248794</v>
      </c>
      <c r="DR7" s="611"/>
      <c r="DS7" s="611"/>
      <c r="DT7" s="611"/>
      <c r="DU7" s="611"/>
      <c r="DV7" s="611"/>
      <c r="DW7" s="611"/>
      <c r="DX7" s="611"/>
      <c r="DY7" s="611"/>
      <c r="DZ7" s="611"/>
      <c r="EA7" s="611"/>
      <c r="EB7" s="611"/>
      <c r="EC7" s="620"/>
    </row>
    <row r="8" spans="2:143" ht="11.25" customHeight="1" x14ac:dyDescent="0.15">
      <c r="B8" s="607" t="s">
        <v>227</v>
      </c>
      <c r="C8" s="608"/>
      <c r="D8" s="608"/>
      <c r="E8" s="608"/>
      <c r="F8" s="608"/>
      <c r="G8" s="608"/>
      <c r="H8" s="608"/>
      <c r="I8" s="608"/>
      <c r="J8" s="608"/>
      <c r="K8" s="608"/>
      <c r="L8" s="608"/>
      <c r="M8" s="608"/>
      <c r="N8" s="608"/>
      <c r="O8" s="608"/>
      <c r="P8" s="608"/>
      <c r="Q8" s="609"/>
      <c r="R8" s="610">
        <v>8244</v>
      </c>
      <c r="S8" s="611"/>
      <c r="T8" s="611"/>
      <c r="U8" s="611"/>
      <c r="V8" s="611"/>
      <c r="W8" s="611"/>
      <c r="X8" s="611"/>
      <c r="Y8" s="612"/>
      <c r="Z8" s="613">
        <v>0</v>
      </c>
      <c r="AA8" s="613"/>
      <c r="AB8" s="613"/>
      <c r="AC8" s="613"/>
      <c r="AD8" s="614">
        <v>8244</v>
      </c>
      <c r="AE8" s="614"/>
      <c r="AF8" s="614"/>
      <c r="AG8" s="614"/>
      <c r="AH8" s="614"/>
      <c r="AI8" s="614"/>
      <c r="AJ8" s="614"/>
      <c r="AK8" s="614"/>
      <c r="AL8" s="615">
        <v>0.1</v>
      </c>
      <c r="AM8" s="616"/>
      <c r="AN8" s="616"/>
      <c r="AO8" s="617"/>
      <c r="AP8" s="607" t="s">
        <v>228</v>
      </c>
      <c r="AQ8" s="608"/>
      <c r="AR8" s="608"/>
      <c r="AS8" s="608"/>
      <c r="AT8" s="608"/>
      <c r="AU8" s="608"/>
      <c r="AV8" s="608"/>
      <c r="AW8" s="608"/>
      <c r="AX8" s="608"/>
      <c r="AY8" s="608"/>
      <c r="AZ8" s="608"/>
      <c r="BA8" s="608"/>
      <c r="BB8" s="608"/>
      <c r="BC8" s="608"/>
      <c r="BD8" s="608"/>
      <c r="BE8" s="608"/>
      <c r="BF8" s="609"/>
      <c r="BG8" s="610">
        <v>23616</v>
      </c>
      <c r="BH8" s="611"/>
      <c r="BI8" s="611"/>
      <c r="BJ8" s="611"/>
      <c r="BK8" s="611"/>
      <c r="BL8" s="611"/>
      <c r="BM8" s="611"/>
      <c r="BN8" s="612"/>
      <c r="BO8" s="613">
        <v>1</v>
      </c>
      <c r="BP8" s="613"/>
      <c r="BQ8" s="613"/>
      <c r="BR8" s="613"/>
      <c r="BS8" s="614" t="s">
        <v>122</v>
      </c>
      <c r="BT8" s="614"/>
      <c r="BU8" s="614"/>
      <c r="BV8" s="614"/>
      <c r="BW8" s="614"/>
      <c r="BX8" s="614"/>
      <c r="BY8" s="614"/>
      <c r="BZ8" s="614"/>
      <c r="CA8" s="614"/>
      <c r="CB8" s="618"/>
      <c r="CD8" s="607" t="s">
        <v>229</v>
      </c>
      <c r="CE8" s="608"/>
      <c r="CF8" s="608"/>
      <c r="CG8" s="608"/>
      <c r="CH8" s="608"/>
      <c r="CI8" s="608"/>
      <c r="CJ8" s="608"/>
      <c r="CK8" s="608"/>
      <c r="CL8" s="608"/>
      <c r="CM8" s="608"/>
      <c r="CN8" s="608"/>
      <c r="CO8" s="608"/>
      <c r="CP8" s="608"/>
      <c r="CQ8" s="609"/>
      <c r="CR8" s="610">
        <v>3103813</v>
      </c>
      <c r="CS8" s="611"/>
      <c r="CT8" s="611"/>
      <c r="CU8" s="611"/>
      <c r="CV8" s="611"/>
      <c r="CW8" s="611"/>
      <c r="CX8" s="611"/>
      <c r="CY8" s="612"/>
      <c r="CZ8" s="613">
        <v>18.100000000000001</v>
      </c>
      <c r="DA8" s="613"/>
      <c r="DB8" s="613"/>
      <c r="DC8" s="613"/>
      <c r="DD8" s="619">
        <v>148270</v>
      </c>
      <c r="DE8" s="611"/>
      <c r="DF8" s="611"/>
      <c r="DG8" s="611"/>
      <c r="DH8" s="611"/>
      <c r="DI8" s="611"/>
      <c r="DJ8" s="611"/>
      <c r="DK8" s="611"/>
      <c r="DL8" s="611"/>
      <c r="DM8" s="611"/>
      <c r="DN8" s="611"/>
      <c r="DO8" s="611"/>
      <c r="DP8" s="612"/>
      <c r="DQ8" s="619">
        <v>1683600</v>
      </c>
      <c r="DR8" s="611"/>
      <c r="DS8" s="611"/>
      <c r="DT8" s="611"/>
      <c r="DU8" s="611"/>
      <c r="DV8" s="611"/>
      <c r="DW8" s="611"/>
      <c r="DX8" s="611"/>
      <c r="DY8" s="611"/>
      <c r="DZ8" s="611"/>
      <c r="EA8" s="611"/>
      <c r="EB8" s="611"/>
      <c r="EC8" s="620"/>
    </row>
    <row r="9" spans="2:143" ht="11.25" customHeight="1" x14ac:dyDescent="0.15">
      <c r="B9" s="607" t="s">
        <v>230</v>
      </c>
      <c r="C9" s="608"/>
      <c r="D9" s="608"/>
      <c r="E9" s="608"/>
      <c r="F9" s="608"/>
      <c r="G9" s="608"/>
      <c r="H9" s="608"/>
      <c r="I9" s="608"/>
      <c r="J9" s="608"/>
      <c r="K9" s="608"/>
      <c r="L9" s="608"/>
      <c r="M9" s="608"/>
      <c r="N9" s="608"/>
      <c r="O9" s="608"/>
      <c r="P9" s="608"/>
      <c r="Q9" s="609"/>
      <c r="R9" s="610">
        <v>12762</v>
      </c>
      <c r="S9" s="611"/>
      <c r="T9" s="611"/>
      <c r="U9" s="611"/>
      <c r="V9" s="611"/>
      <c r="W9" s="611"/>
      <c r="X9" s="611"/>
      <c r="Y9" s="612"/>
      <c r="Z9" s="613">
        <v>0.1</v>
      </c>
      <c r="AA9" s="613"/>
      <c r="AB9" s="613"/>
      <c r="AC9" s="613"/>
      <c r="AD9" s="614">
        <v>12762</v>
      </c>
      <c r="AE9" s="614"/>
      <c r="AF9" s="614"/>
      <c r="AG9" s="614"/>
      <c r="AH9" s="614"/>
      <c r="AI9" s="614"/>
      <c r="AJ9" s="614"/>
      <c r="AK9" s="614"/>
      <c r="AL9" s="615">
        <v>0.1</v>
      </c>
      <c r="AM9" s="616"/>
      <c r="AN9" s="616"/>
      <c r="AO9" s="617"/>
      <c r="AP9" s="607" t="s">
        <v>231</v>
      </c>
      <c r="AQ9" s="608"/>
      <c r="AR9" s="608"/>
      <c r="AS9" s="608"/>
      <c r="AT9" s="608"/>
      <c r="AU9" s="608"/>
      <c r="AV9" s="608"/>
      <c r="AW9" s="608"/>
      <c r="AX9" s="608"/>
      <c r="AY9" s="608"/>
      <c r="AZ9" s="608"/>
      <c r="BA9" s="608"/>
      <c r="BB9" s="608"/>
      <c r="BC9" s="608"/>
      <c r="BD9" s="608"/>
      <c r="BE9" s="608"/>
      <c r="BF9" s="609"/>
      <c r="BG9" s="610">
        <v>788885</v>
      </c>
      <c r="BH9" s="611"/>
      <c r="BI9" s="611"/>
      <c r="BJ9" s="611"/>
      <c r="BK9" s="611"/>
      <c r="BL9" s="611"/>
      <c r="BM9" s="611"/>
      <c r="BN9" s="612"/>
      <c r="BO9" s="613">
        <v>34.5</v>
      </c>
      <c r="BP9" s="613"/>
      <c r="BQ9" s="613"/>
      <c r="BR9" s="613"/>
      <c r="BS9" s="614" t="s">
        <v>122</v>
      </c>
      <c r="BT9" s="614"/>
      <c r="BU9" s="614"/>
      <c r="BV9" s="614"/>
      <c r="BW9" s="614"/>
      <c r="BX9" s="614"/>
      <c r="BY9" s="614"/>
      <c r="BZ9" s="614"/>
      <c r="CA9" s="614"/>
      <c r="CB9" s="618"/>
      <c r="CD9" s="607" t="s">
        <v>232</v>
      </c>
      <c r="CE9" s="608"/>
      <c r="CF9" s="608"/>
      <c r="CG9" s="608"/>
      <c r="CH9" s="608"/>
      <c r="CI9" s="608"/>
      <c r="CJ9" s="608"/>
      <c r="CK9" s="608"/>
      <c r="CL9" s="608"/>
      <c r="CM9" s="608"/>
      <c r="CN9" s="608"/>
      <c r="CO9" s="608"/>
      <c r="CP9" s="608"/>
      <c r="CQ9" s="609"/>
      <c r="CR9" s="610">
        <v>2345405</v>
      </c>
      <c r="CS9" s="611"/>
      <c r="CT9" s="611"/>
      <c r="CU9" s="611"/>
      <c r="CV9" s="611"/>
      <c r="CW9" s="611"/>
      <c r="CX9" s="611"/>
      <c r="CY9" s="612"/>
      <c r="CZ9" s="613">
        <v>13.6</v>
      </c>
      <c r="DA9" s="613"/>
      <c r="DB9" s="613"/>
      <c r="DC9" s="613"/>
      <c r="DD9" s="619">
        <v>62325</v>
      </c>
      <c r="DE9" s="611"/>
      <c r="DF9" s="611"/>
      <c r="DG9" s="611"/>
      <c r="DH9" s="611"/>
      <c r="DI9" s="611"/>
      <c r="DJ9" s="611"/>
      <c r="DK9" s="611"/>
      <c r="DL9" s="611"/>
      <c r="DM9" s="611"/>
      <c r="DN9" s="611"/>
      <c r="DO9" s="611"/>
      <c r="DP9" s="612"/>
      <c r="DQ9" s="619">
        <v>2030613</v>
      </c>
      <c r="DR9" s="611"/>
      <c r="DS9" s="611"/>
      <c r="DT9" s="611"/>
      <c r="DU9" s="611"/>
      <c r="DV9" s="611"/>
      <c r="DW9" s="611"/>
      <c r="DX9" s="611"/>
      <c r="DY9" s="611"/>
      <c r="DZ9" s="611"/>
      <c r="EA9" s="611"/>
      <c r="EB9" s="611"/>
      <c r="EC9" s="620"/>
    </row>
    <row r="10" spans="2:143" ht="11.25" customHeight="1" x14ac:dyDescent="0.15">
      <c r="B10" s="607" t="s">
        <v>233</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234</v>
      </c>
      <c r="AQ10" s="608"/>
      <c r="AR10" s="608"/>
      <c r="AS10" s="608"/>
      <c r="AT10" s="608"/>
      <c r="AU10" s="608"/>
      <c r="AV10" s="608"/>
      <c r="AW10" s="608"/>
      <c r="AX10" s="608"/>
      <c r="AY10" s="608"/>
      <c r="AZ10" s="608"/>
      <c r="BA10" s="608"/>
      <c r="BB10" s="608"/>
      <c r="BC10" s="608"/>
      <c r="BD10" s="608"/>
      <c r="BE10" s="608"/>
      <c r="BF10" s="609"/>
      <c r="BG10" s="610">
        <v>70932</v>
      </c>
      <c r="BH10" s="611"/>
      <c r="BI10" s="611"/>
      <c r="BJ10" s="611"/>
      <c r="BK10" s="611"/>
      <c r="BL10" s="611"/>
      <c r="BM10" s="611"/>
      <c r="BN10" s="612"/>
      <c r="BO10" s="613">
        <v>3.1</v>
      </c>
      <c r="BP10" s="613"/>
      <c r="BQ10" s="613"/>
      <c r="BR10" s="613"/>
      <c r="BS10" s="614">
        <v>11745</v>
      </c>
      <c r="BT10" s="614"/>
      <c r="BU10" s="614"/>
      <c r="BV10" s="614"/>
      <c r="BW10" s="614"/>
      <c r="BX10" s="614"/>
      <c r="BY10" s="614"/>
      <c r="BZ10" s="614"/>
      <c r="CA10" s="614"/>
      <c r="CB10" s="618"/>
      <c r="CD10" s="607" t="s">
        <v>235</v>
      </c>
      <c r="CE10" s="608"/>
      <c r="CF10" s="608"/>
      <c r="CG10" s="608"/>
      <c r="CH10" s="608"/>
      <c r="CI10" s="608"/>
      <c r="CJ10" s="608"/>
      <c r="CK10" s="608"/>
      <c r="CL10" s="608"/>
      <c r="CM10" s="608"/>
      <c r="CN10" s="608"/>
      <c r="CO10" s="608"/>
      <c r="CP10" s="608"/>
      <c r="CQ10" s="609"/>
      <c r="CR10" s="610">
        <v>75830</v>
      </c>
      <c r="CS10" s="611"/>
      <c r="CT10" s="611"/>
      <c r="CU10" s="611"/>
      <c r="CV10" s="611"/>
      <c r="CW10" s="611"/>
      <c r="CX10" s="611"/>
      <c r="CY10" s="612"/>
      <c r="CZ10" s="613">
        <v>0.4</v>
      </c>
      <c r="DA10" s="613"/>
      <c r="DB10" s="613"/>
      <c r="DC10" s="613"/>
      <c r="DD10" s="619" t="s">
        <v>122</v>
      </c>
      <c r="DE10" s="611"/>
      <c r="DF10" s="611"/>
      <c r="DG10" s="611"/>
      <c r="DH10" s="611"/>
      <c r="DI10" s="611"/>
      <c r="DJ10" s="611"/>
      <c r="DK10" s="611"/>
      <c r="DL10" s="611"/>
      <c r="DM10" s="611"/>
      <c r="DN10" s="611"/>
      <c r="DO10" s="611"/>
      <c r="DP10" s="612"/>
      <c r="DQ10" s="619">
        <v>40830</v>
      </c>
      <c r="DR10" s="611"/>
      <c r="DS10" s="611"/>
      <c r="DT10" s="611"/>
      <c r="DU10" s="611"/>
      <c r="DV10" s="611"/>
      <c r="DW10" s="611"/>
      <c r="DX10" s="611"/>
      <c r="DY10" s="611"/>
      <c r="DZ10" s="611"/>
      <c r="EA10" s="611"/>
      <c r="EB10" s="611"/>
      <c r="EC10" s="620"/>
    </row>
    <row r="11" spans="2:143" ht="11.25" customHeight="1" x14ac:dyDescent="0.15">
      <c r="B11" s="607" t="s">
        <v>236</v>
      </c>
      <c r="C11" s="608"/>
      <c r="D11" s="608"/>
      <c r="E11" s="608"/>
      <c r="F11" s="608"/>
      <c r="G11" s="608"/>
      <c r="H11" s="608"/>
      <c r="I11" s="608"/>
      <c r="J11" s="608"/>
      <c r="K11" s="608"/>
      <c r="L11" s="608"/>
      <c r="M11" s="608"/>
      <c r="N11" s="608"/>
      <c r="O11" s="608"/>
      <c r="P11" s="608"/>
      <c r="Q11" s="609"/>
      <c r="R11" s="610">
        <v>428730</v>
      </c>
      <c r="S11" s="611"/>
      <c r="T11" s="611"/>
      <c r="U11" s="611"/>
      <c r="V11" s="611"/>
      <c r="W11" s="611"/>
      <c r="X11" s="611"/>
      <c r="Y11" s="612"/>
      <c r="Z11" s="615">
        <v>2.4</v>
      </c>
      <c r="AA11" s="616"/>
      <c r="AB11" s="616"/>
      <c r="AC11" s="622"/>
      <c r="AD11" s="619">
        <v>428730</v>
      </c>
      <c r="AE11" s="611"/>
      <c r="AF11" s="611"/>
      <c r="AG11" s="611"/>
      <c r="AH11" s="611"/>
      <c r="AI11" s="611"/>
      <c r="AJ11" s="611"/>
      <c r="AK11" s="612"/>
      <c r="AL11" s="615">
        <v>5</v>
      </c>
      <c r="AM11" s="616"/>
      <c r="AN11" s="616"/>
      <c r="AO11" s="617"/>
      <c r="AP11" s="607" t="s">
        <v>237</v>
      </c>
      <c r="AQ11" s="608"/>
      <c r="AR11" s="608"/>
      <c r="AS11" s="608"/>
      <c r="AT11" s="608"/>
      <c r="AU11" s="608"/>
      <c r="AV11" s="608"/>
      <c r="AW11" s="608"/>
      <c r="AX11" s="608"/>
      <c r="AY11" s="608"/>
      <c r="AZ11" s="608"/>
      <c r="BA11" s="608"/>
      <c r="BB11" s="608"/>
      <c r="BC11" s="608"/>
      <c r="BD11" s="608"/>
      <c r="BE11" s="608"/>
      <c r="BF11" s="609"/>
      <c r="BG11" s="610">
        <v>91486</v>
      </c>
      <c r="BH11" s="611"/>
      <c r="BI11" s="611"/>
      <c r="BJ11" s="611"/>
      <c r="BK11" s="611"/>
      <c r="BL11" s="611"/>
      <c r="BM11" s="611"/>
      <c r="BN11" s="612"/>
      <c r="BO11" s="613">
        <v>4</v>
      </c>
      <c r="BP11" s="613"/>
      <c r="BQ11" s="613"/>
      <c r="BR11" s="613"/>
      <c r="BS11" s="614">
        <v>26138</v>
      </c>
      <c r="BT11" s="614"/>
      <c r="BU11" s="614"/>
      <c r="BV11" s="614"/>
      <c r="BW11" s="614"/>
      <c r="BX11" s="614"/>
      <c r="BY11" s="614"/>
      <c r="BZ11" s="614"/>
      <c r="CA11" s="614"/>
      <c r="CB11" s="618"/>
      <c r="CD11" s="607" t="s">
        <v>238</v>
      </c>
      <c r="CE11" s="608"/>
      <c r="CF11" s="608"/>
      <c r="CG11" s="608"/>
      <c r="CH11" s="608"/>
      <c r="CI11" s="608"/>
      <c r="CJ11" s="608"/>
      <c r="CK11" s="608"/>
      <c r="CL11" s="608"/>
      <c r="CM11" s="608"/>
      <c r="CN11" s="608"/>
      <c r="CO11" s="608"/>
      <c r="CP11" s="608"/>
      <c r="CQ11" s="609"/>
      <c r="CR11" s="610">
        <v>1423889</v>
      </c>
      <c r="CS11" s="611"/>
      <c r="CT11" s="611"/>
      <c r="CU11" s="611"/>
      <c r="CV11" s="611"/>
      <c r="CW11" s="611"/>
      <c r="CX11" s="611"/>
      <c r="CY11" s="612"/>
      <c r="CZ11" s="613">
        <v>8.3000000000000007</v>
      </c>
      <c r="DA11" s="613"/>
      <c r="DB11" s="613"/>
      <c r="DC11" s="613"/>
      <c r="DD11" s="619">
        <v>793167</v>
      </c>
      <c r="DE11" s="611"/>
      <c r="DF11" s="611"/>
      <c r="DG11" s="611"/>
      <c r="DH11" s="611"/>
      <c r="DI11" s="611"/>
      <c r="DJ11" s="611"/>
      <c r="DK11" s="611"/>
      <c r="DL11" s="611"/>
      <c r="DM11" s="611"/>
      <c r="DN11" s="611"/>
      <c r="DO11" s="611"/>
      <c r="DP11" s="612"/>
      <c r="DQ11" s="619">
        <v>783700</v>
      </c>
      <c r="DR11" s="611"/>
      <c r="DS11" s="611"/>
      <c r="DT11" s="611"/>
      <c r="DU11" s="611"/>
      <c r="DV11" s="611"/>
      <c r="DW11" s="611"/>
      <c r="DX11" s="611"/>
      <c r="DY11" s="611"/>
      <c r="DZ11" s="611"/>
      <c r="EA11" s="611"/>
      <c r="EB11" s="611"/>
      <c r="EC11" s="620"/>
    </row>
    <row r="12" spans="2:143" ht="11.25" customHeight="1" x14ac:dyDescent="0.15">
      <c r="B12" s="607" t="s">
        <v>239</v>
      </c>
      <c r="C12" s="608"/>
      <c r="D12" s="608"/>
      <c r="E12" s="608"/>
      <c r="F12" s="608"/>
      <c r="G12" s="608"/>
      <c r="H12" s="608"/>
      <c r="I12" s="608"/>
      <c r="J12" s="608"/>
      <c r="K12" s="608"/>
      <c r="L12" s="608"/>
      <c r="M12" s="608"/>
      <c r="N12" s="608"/>
      <c r="O12" s="608"/>
      <c r="P12" s="608"/>
      <c r="Q12" s="609"/>
      <c r="R12" s="610" t="s">
        <v>122</v>
      </c>
      <c r="S12" s="611"/>
      <c r="T12" s="611"/>
      <c r="U12" s="611"/>
      <c r="V12" s="611"/>
      <c r="W12" s="611"/>
      <c r="X12" s="611"/>
      <c r="Y12" s="612"/>
      <c r="Z12" s="613" t="s">
        <v>122</v>
      </c>
      <c r="AA12" s="613"/>
      <c r="AB12" s="613"/>
      <c r="AC12" s="613"/>
      <c r="AD12" s="614" t="s">
        <v>122</v>
      </c>
      <c r="AE12" s="614"/>
      <c r="AF12" s="614"/>
      <c r="AG12" s="614"/>
      <c r="AH12" s="614"/>
      <c r="AI12" s="614"/>
      <c r="AJ12" s="614"/>
      <c r="AK12" s="614"/>
      <c r="AL12" s="615" t="s">
        <v>122</v>
      </c>
      <c r="AM12" s="616"/>
      <c r="AN12" s="616"/>
      <c r="AO12" s="617"/>
      <c r="AP12" s="607" t="s">
        <v>240</v>
      </c>
      <c r="AQ12" s="608"/>
      <c r="AR12" s="608"/>
      <c r="AS12" s="608"/>
      <c r="AT12" s="608"/>
      <c r="AU12" s="608"/>
      <c r="AV12" s="608"/>
      <c r="AW12" s="608"/>
      <c r="AX12" s="608"/>
      <c r="AY12" s="608"/>
      <c r="AZ12" s="608"/>
      <c r="BA12" s="608"/>
      <c r="BB12" s="608"/>
      <c r="BC12" s="608"/>
      <c r="BD12" s="608"/>
      <c r="BE12" s="608"/>
      <c r="BF12" s="609"/>
      <c r="BG12" s="610">
        <v>1062585</v>
      </c>
      <c r="BH12" s="611"/>
      <c r="BI12" s="611"/>
      <c r="BJ12" s="611"/>
      <c r="BK12" s="611"/>
      <c r="BL12" s="611"/>
      <c r="BM12" s="611"/>
      <c r="BN12" s="612"/>
      <c r="BO12" s="613">
        <v>46.5</v>
      </c>
      <c r="BP12" s="613"/>
      <c r="BQ12" s="613"/>
      <c r="BR12" s="613"/>
      <c r="BS12" s="614" t="s">
        <v>122</v>
      </c>
      <c r="BT12" s="614"/>
      <c r="BU12" s="614"/>
      <c r="BV12" s="614"/>
      <c r="BW12" s="614"/>
      <c r="BX12" s="614"/>
      <c r="BY12" s="614"/>
      <c r="BZ12" s="614"/>
      <c r="CA12" s="614"/>
      <c r="CB12" s="618"/>
      <c r="CD12" s="607" t="s">
        <v>241</v>
      </c>
      <c r="CE12" s="608"/>
      <c r="CF12" s="608"/>
      <c r="CG12" s="608"/>
      <c r="CH12" s="608"/>
      <c r="CI12" s="608"/>
      <c r="CJ12" s="608"/>
      <c r="CK12" s="608"/>
      <c r="CL12" s="608"/>
      <c r="CM12" s="608"/>
      <c r="CN12" s="608"/>
      <c r="CO12" s="608"/>
      <c r="CP12" s="608"/>
      <c r="CQ12" s="609"/>
      <c r="CR12" s="610">
        <v>489372</v>
      </c>
      <c r="CS12" s="611"/>
      <c r="CT12" s="611"/>
      <c r="CU12" s="611"/>
      <c r="CV12" s="611"/>
      <c r="CW12" s="611"/>
      <c r="CX12" s="611"/>
      <c r="CY12" s="612"/>
      <c r="CZ12" s="613">
        <v>2.8</v>
      </c>
      <c r="DA12" s="613"/>
      <c r="DB12" s="613"/>
      <c r="DC12" s="613"/>
      <c r="DD12" s="619" t="s">
        <v>122</v>
      </c>
      <c r="DE12" s="611"/>
      <c r="DF12" s="611"/>
      <c r="DG12" s="611"/>
      <c r="DH12" s="611"/>
      <c r="DI12" s="611"/>
      <c r="DJ12" s="611"/>
      <c r="DK12" s="611"/>
      <c r="DL12" s="611"/>
      <c r="DM12" s="611"/>
      <c r="DN12" s="611"/>
      <c r="DO12" s="611"/>
      <c r="DP12" s="612"/>
      <c r="DQ12" s="619">
        <v>302193</v>
      </c>
      <c r="DR12" s="611"/>
      <c r="DS12" s="611"/>
      <c r="DT12" s="611"/>
      <c r="DU12" s="611"/>
      <c r="DV12" s="611"/>
      <c r="DW12" s="611"/>
      <c r="DX12" s="611"/>
      <c r="DY12" s="611"/>
      <c r="DZ12" s="611"/>
      <c r="EA12" s="611"/>
      <c r="EB12" s="611"/>
      <c r="EC12" s="620"/>
    </row>
    <row r="13" spans="2:143" ht="11.25" customHeight="1" x14ac:dyDescent="0.15">
      <c r="B13" s="607" t="s">
        <v>242</v>
      </c>
      <c r="C13" s="608"/>
      <c r="D13" s="608"/>
      <c r="E13" s="608"/>
      <c r="F13" s="608"/>
      <c r="G13" s="608"/>
      <c r="H13" s="608"/>
      <c r="I13" s="608"/>
      <c r="J13" s="608"/>
      <c r="K13" s="608"/>
      <c r="L13" s="608"/>
      <c r="M13" s="608"/>
      <c r="N13" s="608"/>
      <c r="O13" s="608"/>
      <c r="P13" s="608"/>
      <c r="Q13" s="609"/>
      <c r="R13" s="610" t="s">
        <v>122</v>
      </c>
      <c r="S13" s="611"/>
      <c r="T13" s="611"/>
      <c r="U13" s="611"/>
      <c r="V13" s="611"/>
      <c r="W13" s="611"/>
      <c r="X13" s="611"/>
      <c r="Y13" s="612"/>
      <c r="Z13" s="613" t="s">
        <v>122</v>
      </c>
      <c r="AA13" s="613"/>
      <c r="AB13" s="613"/>
      <c r="AC13" s="613"/>
      <c r="AD13" s="614" t="s">
        <v>122</v>
      </c>
      <c r="AE13" s="614"/>
      <c r="AF13" s="614"/>
      <c r="AG13" s="614"/>
      <c r="AH13" s="614"/>
      <c r="AI13" s="614"/>
      <c r="AJ13" s="614"/>
      <c r="AK13" s="614"/>
      <c r="AL13" s="615" t="s">
        <v>122</v>
      </c>
      <c r="AM13" s="616"/>
      <c r="AN13" s="616"/>
      <c r="AO13" s="617"/>
      <c r="AP13" s="607" t="s">
        <v>243</v>
      </c>
      <c r="AQ13" s="608"/>
      <c r="AR13" s="608"/>
      <c r="AS13" s="608"/>
      <c r="AT13" s="608"/>
      <c r="AU13" s="608"/>
      <c r="AV13" s="608"/>
      <c r="AW13" s="608"/>
      <c r="AX13" s="608"/>
      <c r="AY13" s="608"/>
      <c r="AZ13" s="608"/>
      <c r="BA13" s="608"/>
      <c r="BB13" s="608"/>
      <c r="BC13" s="608"/>
      <c r="BD13" s="608"/>
      <c r="BE13" s="608"/>
      <c r="BF13" s="609"/>
      <c r="BG13" s="610">
        <v>1041521</v>
      </c>
      <c r="BH13" s="611"/>
      <c r="BI13" s="611"/>
      <c r="BJ13" s="611"/>
      <c r="BK13" s="611"/>
      <c r="BL13" s="611"/>
      <c r="BM13" s="611"/>
      <c r="BN13" s="612"/>
      <c r="BO13" s="613">
        <v>45.6</v>
      </c>
      <c r="BP13" s="613"/>
      <c r="BQ13" s="613"/>
      <c r="BR13" s="613"/>
      <c r="BS13" s="614" t="s">
        <v>122</v>
      </c>
      <c r="BT13" s="614"/>
      <c r="BU13" s="614"/>
      <c r="BV13" s="614"/>
      <c r="BW13" s="614"/>
      <c r="BX13" s="614"/>
      <c r="BY13" s="614"/>
      <c r="BZ13" s="614"/>
      <c r="CA13" s="614"/>
      <c r="CB13" s="618"/>
      <c r="CD13" s="607" t="s">
        <v>244</v>
      </c>
      <c r="CE13" s="608"/>
      <c r="CF13" s="608"/>
      <c r="CG13" s="608"/>
      <c r="CH13" s="608"/>
      <c r="CI13" s="608"/>
      <c r="CJ13" s="608"/>
      <c r="CK13" s="608"/>
      <c r="CL13" s="608"/>
      <c r="CM13" s="608"/>
      <c r="CN13" s="608"/>
      <c r="CO13" s="608"/>
      <c r="CP13" s="608"/>
      <c r="CQ13" s="609"/>
      <c r="CR13" s="610">
        <v>1494429</v>
      </c>
      <c r="CS13" s="611"/>
      <c r="CT13" s="611"/>
      <c r="CU13" s="611"/>
      <c r="CV13" s="611"/>
      <c r="CW13" s="611"/>
      <c r="CX13" s="611"/>
      <c r="CY13" s="612"/>
      <c r="CZ13" s="613">
        <v>8.6999999999999993</v>
      </c>
      <c r="DA13" s="613"/>
      <c r="DB13" s="613"/>
      <c r="DC13" s="613"/>
      <c r="DD13" s="619">
        <v>448836</v>
      </c>
      <c r="DE13" s="611"/>
      <c r="DF13" s="611"/>
      <c r="DG13" s="611"/>
      <c r="DH13" s="611"/>
      <c r="DI13" s="611"/>
      <c r="DJ13" s="611"/>
      <c r="DK13" s="611"/>
      <c r="DL13" s="611"/>
      <c r="DM13" s="611"/>
      <c r="DN13" s="611"/>
      <c r="DO13" s="611"/>
      <c r="DP13" s="612"/>
      <c r="DQ13" s="619">
        <v>1080982</v>
      </c>
      <c r="DR13" s="611"/>
      <c r="DS13" s="611"/>
      <c r="DT13" s="611"/>
      <c r="DU13" s="611"/>
      <c r="DV13" s="611"/>
      <c r="DW13" s="611"/>
      <c r="DX13" s="611"/>
      <c r="DY13" s="611"/>
      <c r="DZ13" s="611"/>
      <c r="EA13" s="611"/>
      <c r="EB13" s="611"/>
      <c r="EC13" s="620"/>
    </row>
    <row r="14" spans="2:143" ht="11.25" customHeight="1" x14ac:dyDescent="0.15">
      <c r="B14" s="607" t="s">
        <v>245</v>
      </c>
      <c r="C14" s="608"/>
      <c r="D14" s="608"/>
      <c r="E14" s="608"/>
      <c r="F14" s="608"/>
      <c r="G14" s="608"/>
      <c r="H14" s="608"/>
      <c r="I14" s="608"/>
      <c r="J14" s="608"/>
      <c r="K14" s="608"/>
      <c r="L14" s="608"/>
      <c r="M14" s="608"/>
      <c r="N14" s="608"/>
      <c r="O14" s="608"/>
      <c r="P14" s="608"/>
      <c r="Q14" s="609"/>
      <c r="R14" s="610" t="s">
        <v>122</v>
      </c>
      <c r="S14" s="611"/>
      <c r="T14" s="611"/>
      <c r="U14" s="611"/>
      <c r="V14" s="611"/>
      <c r="W14" s="611"/>
      <c r="X14" s="611"/>
      <c r="Y14" s="612"/>
      <c r="Z14" s="613" t="s">
        <v>122</v>
      </c>
      <c r="AA14" s="613"/>
      <c r="AB14" s="613"/>
      <c r="AC14" s="613"/>
      <c r="AD14" s="614" t="s">
        <v>122</v>
      </c>
      <c r="AE14" s="614"/>
      <c r="AF14" s="614"/>
      <c r="AG14" s="614"/>
      <c r="AH14" s="614"/>
      <c r="AI14" s="614"/>
      <c r="AJ14" s="614"/>
      <c r="AK14" s="614"/>
      <c r="AL14" s="615" t="s">
        <v>122</v>
      </c>
      <c r="AM14" s="616"/>
      <c r="AN14" s="616"/>
      <c r="AO14" s="617"/>
      <c r="AP14" s="607" t="s">
        <v>246</v>
      </c>
      <c r="AQ14" s="608"/>
      <c r="AR14" s="608"/>
      <c r="AS14" s="608"/>
      <c r="AT14" s="608"/>
      <c r="AU14" s="608"/>
      <c r="AV14" s="608"/>
      <c r="AW14" s="608"/>
      <c r="AX14" s="608"/>
      <c r="AY14" s="608"/>
      <c r="AZ14" s="608"/>
      <c r="BA14" s="608"/>
      <c r="BB14" s="608"/>
      <c r="BC14" s="608"/>
      <c r="BD14" s="608"/>
      <c r="BE14" s="608"/>
      <c r="BF14" s="609"/>
      <c r="BG14" s="610">
        <v>47495</v>
      </c>
      <c r="BH14" s="611"/>
      <c r="BI14" s="611"/>
      <c r="BJ14" s="611"/>
      <c r="BK14" s="611"/>
      <c r="BL14" s="611"/>
      <c r="BM14" s="611"/>
      <c r="BN14" s="612"/>
      <c r="BO14" s="613">
        <v>2.1</v>
      </c>
      <c r="BP14" s="613"/>
      <c r="BQ14" s="613"/>
      <c r="BR14" s="613"/>
      <c r="BS14" s="614" t="s">
        <v>122</v>
      </c>
      <c r="BT14" s="614"/>
      <c r="BU14" s="614"/>
      <c r="BV14" s="614"/>
      <c r="BW14" s="614"/>
      <c r="BX14" s="614"/>
      <c r="BY14" s="614"/>
      <c r="BZ14" s="614"/>
      <c r="CA14" s="614"/>
      <c r="CB14" s="618"/>
      <c r="CD14" s="607" t="s">
        <v>247</v>
      </c>
      <c r="CE14" s="608"/>
      <c r="CF14" s="608"/>
      <c r="CG14" s="608"/>
      <c r="CH14" s="608"/>
      <c r="CI14" s="608"/>
      <c r="CJ14" s="608"/>
      <c r="CK14" s="608"/>
      <c r="CL14" s="608"/>
      <c r="CM14" s="608"/>
      <c r="CN14" s="608"/>
      <c r="CO14" s="608"/>
      <c r="CP14" s="608"/>
      <c r="CQ14" s="609"/>
      <c r="CR14" s="610">
        <v>567921</v>
      </c>
      <c r="CS14" s="611"/>
      <c r="CT14" s="611"/>
      <c r="CU14" s="611"/>
      <c r="CV14" s="611"/>
      <c r="CW14" s="611"/>
      <c r="CX14" s="611"/>
      <c r="CY14" s="612"/>
      <c r="CZ14" s="613">
        <v>3.3</v>
      </c>
      <c r="DA14" s="613"/>
      <c r="DB14" s="613"/>
      <c r="DC14" s="613"/>
      <c r="DD14" s="619">
        <v>44649</v>
      </c>
      <c r="DE14" s="611"/>
      <c r="DF14" s="611"/>
      <c r="DG14" s="611"/>
      <c r="DH14" s="611"/>
      <c r="DI14" s="611"/>
      <c r="DJ14" s="611"/>
      <c r="DK14" s="611"/>
      <c r="DL14" s="611"/>
      <c r="DM14" s="611"/>
      <c r="DN14" s="611"/>
      <c r="DO14" s="611"/>
      <c r="DP14" s="612"/>
      <c r="DQ14" s="619">
        <v>534976</v>
      </c>
      <c r="DR14" s="611"/>
      <c r="DS14" s="611"/>
      <c r="DT14" s="611"/>
      <c r="DU14" s="611"/>
      <c r="DV14" s="611"/>
      <c r="DW14" s="611"/>
      <c r="DX14" s="611"/>
      <c r="DY14" s="611"/>
      <c r="DZ14" s="611"/>
      <c r="EA14" s="611"/>
      <c r="EB14" s="611"/>
      <c r="EC14" s="620"/>
    </row>
    <row r="15" spans="2:143" ht="11.25" customHeight="1" x14ac:dyDescent="0.15">
      <c r="B15" s="607" t="s">
        <v>248</v>
      </c>
      <c r="C15" s="608"/>
      <c r="D15" s="608"/>
      <c r="E15" s="608"/>
      <c r="F15" s="608"/>
      <c r="G15" s="608"/>
      <c r="H15" s="608"/>
      <c r="I15" s="608"/>
      <c r="J15" s="608"/>
      <c r="K15" s="608"/>
      <c r="L15" s="608"/>
      <c r="M15" s="608"/>
      <c r="N15" s="608"/>
      <c r="O15" s="608"/>
      <c r="P15" s="608"/>
      <c r="Q15" s="609"/>
      <c r="R15" s="610">
        <v>15242</v>
      </c>
      <c r="S15" s="611"/>
      <c r="T15" s="611"/>
      <c r="U15" s="611"/>
      <c r="V15" s="611"/>
      <c r="W15" s="611"/>
      <c r="X15" s="611"/>
      <c r="Y15" s="612"/>
      <c r="Z15" s="613">
        <v>0.1</v>
      </c>
      <c r="AA15" s="613"/>
      <c r="AB15" s="613"/>
      <c r="AC15" s="613"/>
      <c r="AD15" s="614">
        <v>15242</v>
      </c>
      <c r="AE15" s="614"/>
      <c r="AF15" s="614"/>
      <c r="AG15" s="614"/>
      <c r="AH15" s="614"/>
      <c r="AI15" s="614"/>
      <c r="AJ15" s="614"/>
      <c r="AK15" s="614"/>
      <c r="AL15" s="615">
        <v>0.2</v>
      </c>
      <c r="AM15" s="616"/>
      <c r="AN15" s="616"/>
      <c r="AO15" s="617"/>
      <c r="AP15" s="607" t="s">
        <v>249</v>
      </c>
      <c r="AQ15" s="608"/>
      <c r="AR15" s="608"/>
      <c r="AS15" s="608"/>
      <c r="AT15" s="608"/>
      <c r="AU15" s="608"/>
      <c r="AV15" s="608"/>
      <c r="AW15" s="608"/>
      <c r="AX15" s="608"/>
      <c r="AY15" s="608"/>
      <c r="AZ15" s="608"/>
      <c r="BA15" s="608"/>
      <c r="BB15" s="608"/>
      <c r="BC15" s="608"/>
      <c r="BD15" s="608"/>
      <c r="BE15" s="608"/>
      <c r="BF15" s="609"/>
      <c r="BG15" s="610">
        <v>195088</v>
      </c>
      <c r="BH15" s="611"/>
      <c r="BI15" s="611"/>
      <c r="BJ15" s="611"/>
      <c r="BK15" s="611"/>
      <c r="BL15" s="611"/>
      <c r="BM15" s="611"/>
      <c r="BN15" s="612"/>
      <c r="BO15" s="613">
        <v>8.5</v>
      </c>
      <c r="BP15" s="613"/>
      <c r="BQ15" s="613"/>
      <c r="BR15" s="613"/>
      <c r="BS15" s="614" t="s">
        <v>122</v>
      </c>
      <c r="BT15" s="614"/>
      <c r="BU15" s="614"/>
      <c r="BV15" s="614"/>
      <c r="BW15" s="614"/>
      <c r="BX15" s="614"/>
      <c r="BY15" s="614"/>
      <c r="BZ15" s="614"/>
      <c r="CA15" s="614"/>
      <c r="CB15" s="618"/>
      <c r="CD15" s="607" t="s">
        <v>250</v>
      </c>
      <c r="CE15" s="608"/>
      <c r="CF15" s="608"/>
      <c r="CG15" s="608"/>
      <c r="CH15" s="608"/>
      <c r="CI15" s="608"/>
      <c r="CJ15" s="608"/>
      <c r="CK15" s="608"/>
      <c r="CL15" s="608"/>
      <c r="CM15" s="608"/>
      <c r="CN15" s="608"/>
      <c r="CO15" s="608"/>
      <c r="CP15" s="608"/>
      <c r="CQ15" s="609"/>
      <c r="CR15" s="610">
        <v>1164281</v>
      </c>
      <c r="CS15" s="611"/>
      <c r="CT15" s="611"/>
      <c r="CU15" s="611"/>
      <c r="CV15" s="611"/>
      <c r="CW15" s="611"/>
      <c r="CX15" s="611"/>
      <c r="CY15" s="612"/>
      <c r="CZ15" s="613">
        <v>6.8</v>
      </c>
      <c r="DA15" s="613"/>
      <c r="DB15" s="613"/>
      <c r="DC15" s="613"/>
      <c r="DD15" s="619">
        <v>258004</v>
      </c>
      <c r="DE15" s="611"/>
      <c r="DF15" s="611"/>
      <c r="DG15" s="611"/>
      <c r="DH15" s="611"/>
      <c r="DI15" s="611"/>
      <c r="DJ15" s="611"/>
      <c r="DK15" s="611"/>
      <c r="DL15" s="611"/>
      <c r="DM15" s="611"/>
      <c r="DN15" s="611"/>
      <c r="DO15" s="611"/>
      <c r="DP15" s="612"/>
      <c r="DQ15" s="619">
        <v>769404</v>
      </c>
      <c r="DR15" s="611"/>
      <c r="DS15" s="611"/>
      <c r="DT15" s="611"/>
      <c r="DU15" s="611"/>
      <c r="DV15" s="611"/>
      <c r="DW15" s="611"/>
      <c r="DX15" s="611"/>
      <c r="DY15" s="611"/>
      <c r="DZ15" s="611"/>
      <c r="EA15" s="611"/>
      <c r="EB15" s="611"/>
      <c r="EC15" s="620"/>
    </row>
    <row r="16" spans="2:143" ht="11.25" customHeight="1" x14ac:dyDescent="0.15">
      <c r="B16" s="607" t="s">
        <v>251</v>
      </c>
      <c r="C16" s="608"/>
      <c r="D16" s="608"/>
      <c r="E16" s="608"/>
      <c r="F16" s="608"/>
      <c r="G16" s="608"/>
      <c r="H16" s="608"/>
      <c r="I16" s="608"/>
      <c r="J16" s="608"/>
      <c r="K16" s="608"/>
      <c r="L16" s="608"/>
      <c r="M16" s="608"/>
      <c r="N16" s="608"/>
      <c r="O16" s="608"/>
      <c r="P16" s="608"/>
      <c r="Q16" s="609"/>
      <c r="R16" s="610">
        <v>33999</v>
      </c>
      <c r="S16" s="611"/>
      <c r="T16" s="611"/>
      <c r="U16" s="611"/>
      <c r="V16" s="611"/>
      <c r="W16" s="611"/>
      <c r="X16" s="611"/>
      <c r="Y16" s="612"/>
      <c r="Z16" s="613">
        <v>0.2</v>
      </c>
      <c r="AA16" s="613"/>
      <c r="AB16" s="613"/>
      <c r="AC16" s="613"/>
      <c r="AD16" s="614">
        <v>33999</v>
      </c>
      <c r="AE16" s="614"/>
      <c r="AF16" s="614"/>
      <c r="AG16" s="614"/>
      <c r="AH16" s="614"/>
      <c r="AI16" s="614"/>
      <c r="AJ16" s="614"/>
      <c r="AK16" s="614"/>
      <c r="AL16" s="615">
        <v>0.4</v>
      </c>
      <c r="AM16" s="616"/>
      <c r="AN16" s="616"/>
      <c r="AO16" s="617"/>
      <c r="AP16" s="607" t="s">
        <v>252</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253</v>
      </c>
      <c r="CE16" s="608"/>
      <c r="CF16" s="608"/>
      <c r="CG16" s="608"/>
      <c r="CH16" s="608"/>
      <c r="CI16" s="608"/>
      <c r="CJ16" s="608"/>
      <c r="CK16" s="608"/>
      <c r="CL16" s="608"/>
      <c r="CM16" s="608"/>
      <c r="CN16" s="608"/>
      <c r="CO16" s="608"/>
      <c r="CP16" s="608"/>
      <c r="CQ16" s="609"/>
      <c r="CR16" s="610">
        <v>79156</v>
      </c>
      <c r="CS16" s="611"/>
      <c r="CT16" s="611"/>
      <c r="CU16" s="611"/>
      <c r="CV16" s="611"/>
      <c r="CW16" s="611"/>
      <c r="CX16" s="611"/>
      <c r="CY16" s="612"/>
      <c r="CZ16" s="613">
        <v>0.5</v>
      </c>
      <c r="DA16" s="613"/>
      <c r="DB16" s="613"/>
      <c r="DC16" s="613"/>
      <c r="DD16" s="619" t="s">
        <v>122</v>
      </c>
      <c r="DE16" s="611"/>
      <c r="DF16" s="611"/>
      <c r="DG16" s="611"/>
      <c r="DH16" s="611"/>
      <c r="DI16" s="611"/>
      <c r="DJ16" s="611"/>
      <c r="DK16" s="611"/>
      <c r="DL16" s="611"/>
      <c r="DM16" s="611"/>
      <c r="DN16" s="611"/>
      <c r="DO16" s="611"/>
      <c r="DP16" s="612"/>
      <c r="DQ16" s="619">
        <v>88</v>
      </c>
      <c r="DR16" s="611"/>
      <c r="DS16" s="611"/>
      <c r="DT16" s="611"/>
      <c r="DU16" s="611"/>
      <c r="DV16" s="611"/>
      <c r="DW16" s="611"/>
      <c r="DX16" s="611"/>
      <c r="DY16" s="611"/>
      <c r="DZ16" s="611"/>
      <c r="EA16" s="611"/>
      <c r="EB16" s="611"/>
      <c r="EC16" s="620"/>
    </row>
    <row r="17" spans="2:133" ht="11.25" customHeight="1" x14ac:dyDescent="0.15">
      <c r="B17" s="607" t="s">
        <v>254</v>
      </c>
      <c r="C17" s="608"/>
      <c r="D17" s="608"/>
      <c r="E17" s="608"/>
      <c r="F17" s="608"/>
      <c r="G17" s="608"/>
      <c r="H17" s="608"/>
      <c r="I17" s="608"/>
      <c r="J17" s="608"/>
      <c r="K17" s="608"/>
      <c r="L17" s="608"/>
      <c r="M17" s="608"/>
      <c r="N17" s="608"/>
      <c r="O17" s="608"/>
      <c r="P17" s="608"/>
      <c r="Q17" s="609"/>
      <c r="R17" s="610">
        <v>73723</v>
      </c>
      <c r="S17" s="611"/>
      <c r="T17" s="611"/>
      <c r="U17" s="611"/>
      <c r="V17" s="611"/>
      <c r="W17" s="611"/>
      <c r="X17" s="611"/>
      <c r="Y17" s="612"/>
      <c r="Z17" s="613">
        <v>0.4</v>
      </c>
      <c r="AA17" s="613"/>
      <c r="AB17" s="613"/>
      <c r="AC17" s="613"/>
      <c r="AD17" s="614">
        <v>73723</v>
      </c>
      <c r="AE17" s="614"/>
      <c r="AF17" s="614"/>
      <c r="AG17" s="614"/>
      <c r="AH17" s="614"/>
      <c r="AI17" s="614"/>
      <c r="AJ17" s="614"/>
      <c r="AK17" s="614"/>
      <c r="AL17" s="615">
        <v>0.9</v>
      </c>
      <c r="AM17" s="616"/>
      <c r="AN17" s="616"/>
      <c r="AO17" s="617"/>
      <c r="AP17" s="607" t="s">
        <v>255</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256</v>
      </c>
      <c r="CE17" s="608"/>
      <c r="CF17" s="608"/>
      <c r="CG17" s="608"/>
      <c r="CH17" s="608"/>
      <c r="CI17" s="608"/>
      <c r="CJ17" s="608"/>
      <c r="CK17" s="608"/>
      <c r="CL17" s="608"/>
      <c r="CM17" s="608"/>
      <c r="CN17" s="608"/>
      <c r="CO17" s="608"/>
      <c r="CP17" s="608"/>
      <c r="CQ17" s="609"/>
      <c r="CR17" s="610">
        <v>1485878</v>
      </c>
      <c r="CS17" s="611"/>
      <c r="CT17" s="611"/>
      <c r="CU17" s="611"/>
      <c r="CV17" s="611"/>
      <c r="CW17" s="611"/>
      <c r="CX17" s="611"/>
      <c r="CY17" s="612"/>
      <c r="CZ17" s="613">
        <v>8.6</v>
      </c>
      <c r="DA17" s="613"/>
      <c r="DB17" s="613"/>
      <c r="DC17" s="613"/>
      <c r="DD17" s="619" t="s">
        <v>122</v>
      </c>
      <c r="DE17" s="611"/>
      <c r="DF17" s="611"/>
      <c r="DG17" s="611"/>
      <c r="DH17" s="611"/>
      <c r="DI17" s="611"/>
      <c r="DJ17" s="611"/>
      <c r="DK17" s="611"/>
      <c r="DL17" s="611"/>
      <c r="DM17" s="611"/>
      <c r="DN17" s="611"/>
      <c r="DO17" s="611"/>
      <c r="DP17" s="612"/>
      <c r="DQ17" s="619">
        <v>1424624</v>
      </c>
      <c r="DR17" s="611"/>
      <c r="DS17" s="611"/>
      <c r="DT17" s="611"/>
      <c r="DU17" s="611"/>
      <c r="DV17" s="611"/>
      <c r="DW17" s="611"/>
      <c r="DX17" s="611"/>
      <c r="DY17" s="611"/>
      <c r="DZ17" s="611"/>
      <c r="EA17" s="611"/>
      <c r="EB17" s="611"/>
      <c r="EC17" s="620"/>
    </row>
    <row r="18" spans="2:133" ht="11.25" customHeight="1" x14ac:dyDescent="0.15">
      <c r="B18" s="607" t="s">
        <v>257</v>
      </c>
      <c r="C18" s="608"/>
      <c r="D18" s="608"/>
      <c r="E18" s="608"/>
      <c r="F18" s="608"/>
      <c r="G18" s="608"/>
      <c r="H18" s="608"/>
      <c r="I18" s="608"/>
      <c r="J18" s="608"/>
      <c r="K18" s="608"/>
      <c r="L18" s="608"/>
      <c r="M18" s="608"/>
      <c r="N18" s="608"/>
      <c r="O18" s="608"/>
      <c r="P18" s="608"/>
      <c r="Q18" s="609"/>
      <c r="R18" s="610">
        <v>7678</v>
      </c>
      <c r="S18" s="611"/>
      <c r="T18" s="611"/>
      <c r="U18" s="611"/>
      <c r="V18" s="611"/>
      <c r="W18" s="611"/>
      <c r="X18" s="611"/>
      <c r="Y18" s="612"/>
      <c r="Z18" s="613">
        <v>0</v>
      </c>
      <c r="AA18" s="613"/>
      <c r="AB18" s="613"/>
      <c r="AC18" s="613"/>
      <c r="AD18" s="614">
        <v>7678</v>
      </c>
      <c r="AE18" s="614"/>
      <c r="AF18" s="614"/>
      <c r="AG18" s="614"/>
      <c r="AH18" s="614"/>
      <c r="AI18" s="614"/>
      <c r="AJ18" s="614"/>
      <c r="AK18" s="614"/>
      <c r="AL18" s="615">
        <v>0.1</v>
      </c>
      <c r="AM18" s="616"/>
      <c r="AN18" s="616"/>
      <c r="AO18" s="617"/>
      <c r="AP18" s="607" t="s">
        <v>258</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259</v>
      </c>
      <c r="CE18" s="608"/>
      <c r="CF18" s="608"/>
      <c r="CG18" s="608"/>
      <c r="CH18" s="608"/>
      <c r="CI18" s="608"/>
      <c r="CJ18" s="608"/>
      <c r="CK18" s="608"/>
      <c r="CL18" s="608"/>
      <c r="CM18" s="608"/>
      <c r="CN18" s="608"/>
      <c r="CO18" s="608"/>
      <c r="CP18" s="608"/>
      <c r="CQ18" s="609"/>
      <c r="CR18" s="610" t="s">
        <v>122</v>
      </c>
      <c r="CS18" s="611"/>
      <c r="CT18" s="611"/>
      <c r="CU18" s="611"/>
      <c r="CV18" s="611"/>
      <c r="CW18" s="611"/>
      <c r="CX18" s="611"/>
      <c r="CY18" s="612"/>
      <c r="CZ18" s="613" t="s">
        <v>122</v>
      </c>
      <c r="DA18" s="613"/>
      <c r="DB18" s="613"/>
      <c r="DC18" s="613"/>
      <c r="DD18" s="619" t="s">
        <v>122</v>
      </c>
      <c r="DE18" s="611"/>
      <c r="DF18" s="611"/>
      <c r="DG18" s="611"/>
      <c r="DH18" s="611"/>
      <c r="DI18" s="611"/>
      <c r="DJ18" s="611"/>
      <c r="DK18" s="611"/>
      <c r="DL18" s="611"/>
      <c r="DM18" s="611"/>
      <c r="DN18" s="611"/>
      <c r="DO18" s="611"/>
      <c r="DP18" s="612"/>
      <c r="DQ18" s="619" t="s">
        <v>122</v>
      </c>
      <c r="DR18" s="611"/>
      <c r="DS18" s="611"/>
      <c r="DT18" s="611"/>
      <c r="DU18" s="611"/>
      <c r="DV18" s="611"/>
      <c r="DW18" s="611"/>
      <c r="DX18" s="611"/>
      <c r="DY18" s="611"/>
      <c r="DZ18" s="611"/>
      <c r="EA18" s="611"/>
      <c r="EB18" s="611"/>
      <c r="EC18" s="620"/>
    </row>
    <row r="19" spans="2:133" ht="11.25" customHeight="1" x14ac:dyDescent="0.15">
      <c r="B19" s="607" t="s">
        <v>260</v>
      </c>
      <c r="C19" s="608"/>
      <c r="D19" s="608"/>
      <c r="E19" s="608"/>
      <c r="F19" s="608"/>
      <c r="G19" s="608"/>
      <c r="H19" s="608"/>
      <c r="I19" s="608"/>
      <c r="J19" s="608"/>
      <c r="K19" s="608"/>
      <c r="L19" s="608"/>
      <c r="M19" s="608"/>
      <c r="N19" s="608"/>
      <c r="O19" s="608"/>
      <c r="P19" s="608"/>
      <c r="Q19" s="609"/>
      <c r="R19" s="610">
        <v>60067</v>
      </c>
      <c r="S19" s="611"/>
      <c r="T19" s="611"/>
      <c r="U19" s="611"/>
      <c r="V19" s="611"/>
      <c r="W19" s="611"/>
      <c r="X19" s="611"/>
      <c r="Y19" s="612"/>
      <c r="Z19" s="613">
        <v>0.3</v>
      </c>
      <c r="AA19" s="613"/>
      <c r="AB19" s="613"/>
      <c r="AC19" s="613"/>
      <c r="AD19" s="614">
        <v>60067</v>
      </c>
      <c r="AE19" s="614"/>
      <c r="AF19" s="614"/>
      <c r="AG19" s="614"/>
      <c r="AH19" s="614"/>
      <c r="AI19" s="614"/>
      <c r="AJ19" s="614"/>
      <c r="AK19" s="614"/>
      <c r="AL19" s="615">
        <v>0.7</v>
      </c>
      <c r="AM19" s="616"/>
      <c r="AN19" s="616"/>
      <c r="AO19" s="617"/>
      <c r="AP19" s="607" t="s">
        <v>261</v>
      </c>
      <c r="AQ19" s="608"/>
      <c r="AR19" s="608"/>
      <c r="AS19" s="608"/>
      <c r="AT19" s="608"/>
      <c r="AU19" s="608"/>
      <c r="AV19" s="608"/>
      <c r="AW19" s="608"/>
      <c r="AX19" s="608"/>
      <c r="AY19" s="608"/>
      <c r="AZ19" s="608"/>
      <c r="BA19" s="608"/>
      <c r="BB19" s="608"/>
      <c r="BC19" s="608"/>
      <c r="BD19" s="608"/>
      <c r="BE19" s="608"/>
      <c r="BF19" s="609"/>
      <c r="BG19" s="610">
        <v>3821</v>
      </c>
      <c r="BH19" s="611"/>
      <c r="BI19" s="611"/>
      <c r="BJ19" s="611"/>
      <c r="BK19" s="611"/>
      <c r="BL19" s="611"/>
      <c r="BM19" s="611"/>
      <c r="BN19" s="612"/>
      <c r="BO19" s="613">
        <v>0.2</v>
      </c>
      <c r="BP19" s="613"/>
      <c r="BQ19" s="613"/>
      <c r="BR19" s="613"/>
      <c r="BS19" s="614" t="s">
        <v>122</v>
      </c>
      <c r="BT19" s="614"/>
      <c r="BU19" s="614"/>
      <c r="BV19" s="614"/>
      <c r="BW19" s="614"/>
      <c r="BX19" s="614"/>
      <c r="BY19" s="614"/>
      <c r="BZ19" s="614"/>
      <c r="CA19" s="614"/>
      <c r="CB19" s="618"/>
      <c r="CD19" s="607" t="s">
        <v>262</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15">
      <c r="B20" s="623" t="s">
        <v>263</v>
      </c>
      <c r="C20" s="624"/>
      <c r="D20" s="624"/>
      <c r="E20" s="624"/>
      <c r="F20" s="624"/>
      <c r="G20" s="624"/>
      <c r="H20" s="624"/>
      <c r="I20" s="624"/>
      <c r="J20" s="624"/>
      <c r="K20" s="624"/>
      <c r="L20" s="624"/>
      <c r="M20" s="624"/>
      <c r="N20" s="624"/>
      <c r="O20" s="624"/>
      <c r="P20" s="624"/>
      <c r="Q20" s="625"/>
      <c r="R20" s="610">
        <v>5978</v>
      </c>
      <c r="S20" s="611"/>
      <c r="T20" s="611"/>
      <c r="U20" s="611"/>
      <c r="V20" s="611"/>
      <c r="W20" s="611"/>
      <c r="X20" s="611"/>
      <c r="Y20" s="612"/>
      <c r="Z20" s="613">
        <v>0</v>
      </c>
      <c r="AA20" s="613"/>
      <c r="AB20" s="613"/>
      <c r="AC20" s="613"/>
      <c r="AD20" s="614">
        <v>5978</v>
      </c>
      <c r="AE20" s="614"/>
      <c r="AF20" s="614"/>
      <c r="AG20" s="614"/>
      <c r="AH20" s="614"/>
      <c r="AI20" s="614"/>
      <c r="AJ20" s="614"/>
      <c r="AK20" s="614"/>
      <c r="AL20" s="615">
        <v>0.1</v>
      </c>
      <c r="AM20" s="616"/>
      <c r="AN20" s="616"/>
      <c r="AO20" s="617"/>
      <c r="AP20" s="607" t="s">
        <v>264</v>
      </c>
      <c r="AQ20" s="608"/>
      <c r="AR20" s="608"/>
      <c r="AS20" s="608"/>
      <c r="AT20" s="608"/>
      <c r="AU20" s="608"/>
      <c r="AV20" s="608"/>
      <c r="AW20" s="608"/>
      <c r="AX20" s="608"/>
      <c r="AY20" s="608"/>
      <c r="AZ20" s="608"/>
      <c r="BA20" s="608"/>
      <c r="BB20" s="608"/>
      <c r="BC20" s="608"/>
      <c r="BD20" s="608"/>
      <c r="BE20" s="608"/>
      <c r="BF20" s="609"/>
      <c r="BG20" s="610">
        <v>3821</v>
      </c>
      <c r="BH20" s="611"/>
      <c r="BI20" s="611"/>
      <c r="BJ20" s="611"/>
      <c r="BK20" s="611"/>
      <c r="BL20" s="611"/>
      <c r="BM20" s="611"/>
      <c r="BN20" s="612"/>
      <c r="BO20" s="613">
        <v>0.2</v>
      </c>
      <c r="BP20" s="613"/>
      <c r="BQ20" s="613"/>
      <c r="BR20" s="613"/>
      <c r="BS20" s="614" t="s">
        <v>122</v>
      </c>
      <c r="BT20" s="614"/>
      <c r="BU20" s="614"/>
      <c r="BV20" s="614"/>
      <c r="BW20" s="614"/>
      <c r="BX20" s="614"/>
      <c r="BY20" s="614"/>
      <c r="BZ20" s="614"/>
      <c r="CA20" s="614"/>
      <c r="CB20" s="618"/>
      <c r="CD20" s="607" t="s">
        <v>265</v>
      </c>
      <c r="CE20" s="608"/>
      <c r="CF20" s="608"/>
      <c r="CG20" s="608"/>
      <c r="CH20" s="608"/>
      <c r="CI20" s="608"/>
      <c r="CJ20" s="608"/>
      <c r="CK20" s="608"/>
      <c r="CL20" s="608"/>
      <c r="CM20" s="608"/>
      <c r="CN20" s="608"/>
      <c r="CO20" s="608"/>
      <c r="CP20" s="608"/>
      <c r="CQ20" s="609"/>
      <c r="CR20" s="610">
        <v>17193548</v>
      </c>
      <c r="CS20" s="611"/>
      <c r="CT20" s="611"/>
      <c r="CU20" s="611"/>
      <c r="CV20" s="611"/>
      <c r="CW20" s="611"/>
      <c r="CX20" s="611"/>
      <c r="CY20" s="612"/>
      <c r="CZ20" s="613">
        <v>100</v>
      </c>
      <c r="DA20" s="613"/>
      <c r="DB20" s="613"/>
      <c r="DC20" s="613"/>
      <c r="DD20" s="619">
        <v>2501657</v>
      </c>
      <c r="DE20" s="611"/>
      <c r="DF20" s="611"/>
      <c r="DG20" s="611"/>
      <c r="DH20" s="611"/>
      <c r="DI20" s="611"/>
      <c r="DJ20" s="611"/>
      <c r="DK20" s="611"/>
      <c r="DL20" s="611"/>
      <c r="DM20" s="611"/>
      <c r="DN20" s="611"/>
      <c r="DO20" s="611"/>
      <c r="DP20" s="612"/>
      <c r="DQ20" s="619">
        <v>11002175</v>
      </c>
      <c r="DR20" s="611"/>
      <c r="DS20" s="611"/>
      <c r="DT20" s="611"/>
      <c r="DU20" s="611"/>
      <c r="DV20" s="611"/>
      <c r="DW20" s="611"/>
      <c r="DX20" s="611"/>
      <c r="DY20" s="611"/>
      <c r="DZ20" s="611"/>
      <c r="EA20" s="611"/>
      <c r="EB20" s="611"/>
      <c r="EC20" s="620"/>
    </row>
    <row r="21" spans="2:133" ht="11.25" customHeight="1" x14ac:dyDescent="0.15">
      <c r="B21" s="607" t="s">
        <v>266</v>
      </c>
      <c r="C21" s="608"/>
      <c r="D21" s="608"/>
      <c r="E21" s="608"/>
      <c r="F21" s="608"/>
      <c r="G21" s="608"/>
      <c r="H21" s="608"/>
      <c r="I21" s="608"/>
      <c r="J21" s="608"/>
      <c r="K21" s="608"/>
      <c r="L21" s="608"/>
      <c r="M21" s="608"/>
      <c r="N21" s="608"/>
      <c r="O21" s="608"/>
      <c r="P21" s="608"/>
      <c r="Q21" s="609"/>
      <c r="R21" s="610">
        <v>6171885</v>
      </c>
      <c r="S21" s="611"/>
      <c r="T21" s="611"/>
      <c r="U21" s="611"/>
      <c r="V21" s="611"/>
      <c r="W21" s="611"/>
      <c r="X21" s="611"/>
      <c r="Y21" s="612"/>
      <c r="Z21" s="613">
        <v>35.1</v>
      </c>
      <c r="AA21" s="613"/>
      <c r="AB21" s="613"/>
      <c r="AC21" s="613"/>
      <c r="AD21" s="614">
        <v>5432719</v>
      </c>
      <c r="AE21" s="614"/>
      <c r="AF21" s="614"/>
      <c r="AG21" s="614"/>
      <c r="AH21" s="614"/>
      <c r="AI21" s="614"/>
      <c r="AJ21" s="614"/>
      <c r="AK21" s="614"/>
      <c r="AL21" s="615">
        <v>63.2</v>
      </c>
      <c r="AM21" s="616"/>
      <c r="AN21" s="616"/>
      <c r="AO21" s="617"/>
      <c r="AP21" s="607" t="s">
        <v>267</v>
      </c>
      <c r="AQ21" s="626"/>
      <c r="AR21" s="626"/>
      <c r="AS21" s="626"/>
      <c r="AT21" s="626"/>
      <c r="AU21" s="626"/>
      <c r="AV21" s="626"/>
      <c r="AW21" s="626"/>
      <c r="AX21" s="626"/>
      <c r="AY21" s="626"/>
      <c r="AZ21" s="626"/>
      <c r="BA21" s="626"/>
      <c r="BB21" s="626"/>
      <c r="BC21" s="626"/>
      <c r="BD21" s="626"/>
      <c r="BE21" s="626"/>
      <c r="BF21" s="627"/>
      <c r="BG21" s="610">
        <v>3821</v>
      </c>
      <c r="BH21" s="611"/>
      <c r="BI21" s="611"/>
      <c r="BJ21" s="611"/>
      <c r="BK21" s="611"/>
      <c r="BL21" s="611"/>
      <c r="BM21" s="611"/>
      <c r="BN21" s="612"/>
      <c r="BO21" s="613">
        <v>0.2</v>
      </c>
      <c r="BP21" s="613"/>
      <c r="BQ21" s="613"/>
      <c r="BR21" s="613"/>
      <c r="BS21" s="614" t="s">
        <v>122</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15">
      <c r="B22" s="607" t="s">
        <v>268</v>
      </c>
      <c r="C22" s="608"/>
      <c r="D22" s="608"/>
      <c r="E22" s="608"/>
      <c r="F22" s="608"/>
      <c r="G22" s="608"/>
      <c r="H22" s="608"/>
      <c r="I22" s="608"/>
      <c r="J22" s="608"/>
      <c r="K22" s="608"/>
      <c r="L22" s="608"/>
      <c r="M22" s="608"/>
      <c r="N22" s="608"/>
      <c r="O22" s="608"/>
      <c r="P22" s="608"/>
      <c r="Q22" s="609"/>
      <c r="R22" s="610">
        <v>5432719</v>
      </c>
      <c r="S22" s="611"/>
      <c r="T22" s="611"/>
      <c r="U22" s="611"/>
      <c r="V22" s="611"/>
      <c r="W22" s="611"/>
      <c r="X22" s="611"/>
      <c r="Y22" s="612"/>
      <c r="Z22" s="613">
        <v>30.9</v>
      </c>
      <c r="AA22" s="613"/>
      <c r="AB22" s="613"/>
      <c r="AC22" s="613"/>
      <c r="AD22" s="614">
        <v>5432719</v>
      </c>
      <c r="AE22" s="614"/>
      <c r="AF22" s="614"/>
      <c r="AG22" s="614"/>
      <c r="AH22" s="614"/>
      <c r="AI22" s="614"/>
      <c r="AJ22" s="614"/>
      <c r="AK22" s="614"/>
      <c r="AL22" s="615">
        <v>63.2</v>
      </c>
      <c r="AM22" s="616"/>
      <c r="AN22" s="616"/>
      <c r="AO22" s="617"/>
      <c r="AP22" s="607" t="s">
        <v>269</v>
      </c>
      <c r="AQ22" s="626"/>
      <c r="AR22" s="626"/>
      <c r="AS22" s="626"/>
      <c r="AT22" s="626"/>
      <c r="AU22" s="626"/>
      <c r="AV22" s="626"/>
      <c r="AW22" s="626"/>
      <c r="AX22" s="626"/>
      <c r="AY22" s="626"/>
      <c r="AZ22" s="626"/>
      <c r="BA22" s="626"/>
      <c r="BB22" s="626"/>
      <c r="BC22" s="626"/>
      <c r="BD22" s="626"/>
      <c r="BE22" s="626"/>
      <c r="BF22" s="627"/>
      <c r="BG22" s="610" t="s">
        <v>122</v>
      </c>
      <c r="BH22" s="611"/>
      <c r="BI22" s="611"/>
      <c r="BJ22" s="611"/>
      <c r="BK22" s="611"/>
      <c r="BL22" s="611"/>
      <c r="BM22" s="611"/>
      <c r="BN22" s="612"/>
      <c r="BO22" s="613" t="s">
        <v>122</v>
      </c>
      <c r="BP22" s="613"/>
      <c r="BQ22" s="613"/>
      <c r="BR22" s="613"/>
      <c r="BS22" s="614" t="s">
        <v>122</v>
      </c>
      <c r="BT22" s="614"/>
      <c r="BU22" s="614"/>
      <c r="BV22" s="614"/>
      <c r="BW22" s="614"/>
      <c r="BX22" s="614"/>
      <c r="BY22" s="614"/>
      <c r="BZ22" s="614"/>
      <c r="CA22" s="614"/>
      <c r="CB22" s="618"/>
      <c r="CD22" s="592" t="s">
        <v>270</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15">
      <c r="B23" s="607" t="s">
        <v>271</v>
      </c>
      <c r="C23" s="608"/>
      <c r="D23" s="608"/>
      <c r="E23" s="608"/>
      <c r="F23" s="608"/>
      <c r="G23" s="608"/>
      <c r="H23" s="608"/>
      <c r="I23" s="608"/>
      <c r="J23" s="608"/>
      <c r="K23" s="608"/>
      <c r="L23" s="608"/>
      <c r="M23" s="608"/>
      <c r="N23" s="608"/>
      <c r="O23" s="608"/>
      <c r="P23" s="608"/>
      <c r="Q23" s="609"/>
      <c r="R23" s="610">
        <v>739111</v>
      </c>
      <c r="S23" s="611"/>
      <c r="T23" s="611"/>
      <c r="U23" s="611"/>
      <c r="V23" s="611"/>
      <c r="W23" s="611"/>
      <c r="X23" s="611"/>
      <c r="Y23" s="612"/>
      <c r="Z23" s="613">
        <v>4.2</v>
      </c>
      <c r="AA23" s="613"/>
      <c r="AB23" s="613"/>
      <c r="AC23" s="613"/>
      <c r="AD23" s="614" t="s">
        <v>122</v>
      </c>
      <c r="AE23" s="614"/>
      <c r="AF23" s="614"/>
      <c r="AG23" s="614"/>
      <c r="AH23" s="614"/>
      <c r="AI23" s="614"/>
      <c r="AJ23" s="614"/>
      <c r="AK23" s="614"/>
      <c r="AL23" s="615" t="s">
        <v>122</v>
      </c>
      <c r="AM23" s="616"/>
      <c r="AN23" s="616"/>
      <c r="AO23" s="617"/>
      <c r="AP23" s="607" t="s">
        <v>272</v>
      </c>
      <c r="AQ23" s="626"/>
      <c r="AR23" s="626"/>
      <c r="AS23" s="626"/>
      <c r="AT23" s="626"/>
      <c r="AU23" s="626"/>
      <c r="AV23" s="626"/>
      <c r="AW23" s="626"/>
      <c r="AX23" s="626"/>
      <c r="AY23" s="626"/>
      <c r="AZ23" s="626"/>
      <c r="BA23" s="626"/>
      <c r="BB23" s="626"/>
      <c r="BC23" s="626"/>
      <c r="BD23" s="626"/>
      <c r="BE23" s="626"/>
      <c r="BF23" s="627"/>
      <c r="BG23" s="610" t="s">
        <v>122</v>
      </c>
      <c r="BH23" s="611"/>
      <c r="BI23" s="611"/>
      <c r="BJ23" s="611"/>
      <c r="BK23" s="611"/>
      <c r="BL23" s="611"/>
      <c r="BM23" s="611"/>
      <c r="BN23" s="612"/>
      <c r="BO23" s="613" t="s">
        <v>122</v>
      </c>
      <c r="BP23" s="613"/>
      <c r="BQ23" s="613"/>
      <c r="BR23" s="613"/>
      <c r="BS23" s="614" t="s">
        <v>122</v>
      </c>
      <c r="BT23" s="614"/>
      <c r="BU23" s="614"/>
      <c r="BV23" s="614"/>
      <c r="BW23" s="614"/>
      <c r="BX23" s="614"/>
      <c r="BY23" s="614"/>
      <c r="BZ23" s="614"/>
      <c r="CA23" s="614"/>
      <c r="CB23" s="618"/>
      <c r="CD23" s="592" t="s">
        <v>212</v>
      </c>
      <c r="CE23" s="593"/>
      <c r="CF23" s="593"/>
      <c r="CG23" s="593"/>
      <c r="CH23" s="593"/>
      <c r="CI23" s="593"/>
      <c r="CJ23" s="593"/>
      <c r="CK23" s="593"/>
      <c r="CL23" s="593"/>
      <c r="CM23" s="593"/>
      <c r="CN23" s="593"/>
      <c r="CO23" s="593"/>
      <c r="CP23" s="593"/>
      <c r="CQ23" s="594"/>
      <c r="CR23" s="592" t="s">
        <v>273</v>
      </c>
      <c r="CS23" s="593"/>
      <c r="CT23" s="593"/>
      <c r="CU23" s="593"/>
      <c r="CV23" s="593"/>
      <c r="CW23" s="593"/>
      <c r="CX23" s="593"/>
      <c r="CY23" s="594"/>
      <c r="CZ23" s="592" t="s">
        <v>274</v>
      </c>
      <c r="DA23" s="593"/>
      <c r="DB23" s="593"/>
      <c r="DC23" s="594"/>
      <c r="DD23" s="592" t="s">
        <v>275</v>
      </c>
      <c r="DE23" s="593"/>
      <c r="DF23" s="593"/>
      <c r="DG23" s="593"/>
      <c r="DH23" s="593"/>
      <c r="DI23" s="593"/>
      <c r="DJ23" s="593"/>
      <c r="DK23" s="594"/>
      <c r="DL23" s="637" t="s">
        <v>276</v>
      </c>
      <c r="DM23" s="638"/>
      <c r="DN23" s="638"/>
      <c r="DO23" s="638"/>
      <c r="DP23" s="638"/>
      <c r="DQ23" s="638"/>
      <c r="DR23" s="638"/>
      <c r="DS23" s="638"/>
      <c r="DT23" s="638"/>
      <c r="DU23" s="638"/>
      <c r="DV23" s="639"/>
      <c r="DW23" s="592" t="s">
        <v>277</v>
      </c>
      <c r="DX23" s="593"/>
      <c r="DY23" s="593"/>
      <c r="DZ23" s="593"/>
      <c r="EA23" s="593"/>
      <c r="EB23" s="593"/>
      <c r="EC23" s="594"/>
    </row>
    <row r="24" spans="2:133" ht="11.25" customHeight="1" x14ac:dyDescent="0.15">
      <c r="B24" s="607" t="s">
        <v>278</v>
      </c>
      <c r="C24" s="608"/>
      <c r="D24" s="608"/>
      <c r="E24" s="608"/>
      <c r="F24" s="608"/>
      <c r="G24" s="608"/>
      <c r="H24" s="608"/>
      <c r="I24" s="608"/>
      <c r="J24" s="608"/>
      <c r="K24" s="608"/>
      <c r="L24" s="608"/>
      <c r="M24" s="608"/>
      <c r="N24" s="608"/>
      <c r="O24" s="608"/>
      <c r="P24" s="608"/>
      <c r="Q24" s="609"/>
      <c r="R24" s="610">
        <v>55</v>
      </c>
      <c r="S24" s="611"/>
      <c r="T24" s="611"/>
      <c r="U24" s="611"/>
      <c r="V24" s="611"/>
      <c r="W24" s="611"/>
      <c r="X24" s="611"/>
      <c r="Y24" s="612"/>
      <c r="Z24" s="613">
        <v>0</v>
      </c>
      <c r="AA24" s="613"/>
      <c r="AB24" s="613"/>
      <c r="AC24" s="613"/>
      <c r="AD24" s="614" t="s">
        <v>122</v>
      </c>
      <c r="AE24" s="614"/>
      <c r="AF24" s="614"/>
      <c r="AG24" s="614"/>
      <c r="AH24" s="614"/>
      <c r="AI24" s="614"/>
      <c r="AJ24" s="614"/>
      <c r="AK24" s="614"/>
      <c r="AL24" s="615" t="s">
        <v>122</v>
      </c>
      <c r="AM24" s="616"/>
      <c r="AN24" s="616"/>
      <c r="AO24" s="617"/>
      <c r="AP24" s="607" t="s">
        <v>279</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280</v>
      </c>
      <c r="CE24" s="597"/>
      <c r="CF24" s="597"/>
      <c r="CG24" s="597"/>
      <c r="CH24" s="597"/>
      <c r="CI24" s="597"/>
      <c r="CJ24" s="597"/>
      <c r="CK24" s="597"/>
      <c r="CL24" s="597"/>
      <c r="CM24" s="597"/>
      <c r="CN24" s="597"/>
      <c r="CO24" s="597"/>
      <c r="CP24" s="597"/>
      <c r="CQ24" s="598"/>
      <c r="CR24" s="599">
        <v>5581090</v>
      </c>
      <c r="CS24" s="600"/>
      <c r="CT24" s="600"/>
      <c r="CU24" s="600"/>
      <c r="CV24" s="600"/>
      <c r="CW24" s="600"/>
      <c r="CX24" s="600"/>
      <c r="CY24" s="601"/>
      <c r="CZ24" s="604">
        <v>32.5</v>
      </c>
      <c r="DA24" s="605"/>
      <c r="DB24" s="605"/>
      <c r="DC24" s="621"/>
      <c r="DD24" s="640">
        <v>4243106</v>
      </c>
      <c r="DE24" s="600"/>
      <c r="DF24" s="600"/>
      <c r="DG24" s="600"/>
      <c r="DH24" s="600"/>
      <c r="DI24" s="600"/>
      <c r="DJ24" s="600"/>
      <c r="DK24" s="601"/>
      <c r="DL24" s="640">
        <v>4148577</v>
      </c>
      <c r="DM24" s="600"/>
      <c r="DN24" s="600"/>
      <c r="DO24" s="600"/>
      <c r="DP24" s="600"/>
      <c r="DQ24" s="600"/>
      <c r="DR24" s="600"/>
      <c r="DS24" s="600"/>
      <c r="DT24" s="600"/>
      <c r="DU24" s="600"/>
      <c r="DV24" s="601"/>
      <c r="DW24" s="604">
        <v>48.1</v>
      </c>
      <c r="DX24" s="605"/>
      <c r="DY24" s="605"/>
      <c r="DZ24" s="605"/>
      <c r="EA24" s="605"/>
      <c r="EB24" s="605"/>
      <c r="EC24" s="606"/>
    </row>
    <row r="25" spans="2:133" ht="11.25" customHeight="1" x14ac:dyDescent="0.15">
      <c r="B25" s="607" t="s">
        <v>281</v>
      </c>
      <c r="C25" s="608"/>
      <c r="D25" s="608"/>
      <c r="E25" s="608"/>
      <c r="F25" s="608"/>
      <c r="G25" s="608"/>
      <c r="H25" s="608"/>
      <c r="I25" s="608"/>
      <c r="J25" s="608"/>
      <c r="K25" s="608"/>
      <c r="L25" s="608"/>
      <c r="M25" s="608"/>
      <c r="N25" s="608"/>
      <c r="O25" s="608"/>
      <c r="P25" s="608"/>
      <c r="Q25" s="609"/>
      <c r="R25" s="610">
        <v>9226154</v>
      </c>
      <c r="S25" s="611"/>
      <c r="T25" s="611"/>
      <c r="U25" s="611"/>
      <c r="V25" s="611"/>
      <c r="W25" s="611"/>
      <c r="X25" s="611"/>
      <c r="Y25" s="612"/>
      <c r="Z25" s="613">
        <v>52.5</v>
      </c>
      <c r="AA25" s="613"/>
      <c r="AB25" s="613"/>
      <c r="AC25" s="613"/>
      <c r="AD25" s="614">
        <v>8486988</v>
      </c>
      <c r="AE25" s="614"/>
      <c r="AF25" s="614"/>
      <c r="AG25" s="614"/>
      <c r="AH25" s="614"/>
      <c r="AI25" s="614"/>
      <c r="AJ25" s="614"/>
      <c r="AK25" s="614"/>
      <c r="AL25" s="615">
        <v>98.7</v>
      </c>
      <c r="AM25" s="616"/>
      <c r="AN25" s="616"/>
      <c r="AO25" s="617"/>
      <c r="AP25" s="607" t="s">
        <v>282</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283</v>
      </c>
      <c r="CE25" s="608"/>
      <c r="CF25" s="608"/>
      <c r="CG25" s="608"/>
      <c r="CH25" s="608"/>
      <c r="CI25" s="608"/>
      <c r="CJ25" s="608"/>
      <c r="CK25" s="608"/>
      <c r="CL25" s="608"/>
      <c r="CM25" s="608"/>
      <c r="CN25" s="608"/>
      <c r="CO25" s="608"/>
      <c r="CP25" s="608"/>
      <c r="CQ25" s="609"/>
      <c r="CR25" s="610">
        <v>2462472</v>
      </c>
      <c r="CS25" s="641"/>
      <c r="CT25" s="641"/>
      <c r="CU25" s="641"/>
      <c r="CV25" s="641"/>
      <c r="CW25" s="641"/>
      <c r="CX25" s="641"/>
      <c r="CY25" s="642"/>
      <c r="CZ25" s="615">
        <v>14.3</v>
      </c>
      <c r="DA25" s="643"/>
      <c r="DB25" s="643"/>
      <c r="DC25" s="645"/>
      <c r="DD25" s="619">
        <v>2307812</v>
      </c>
      <c r="DE25" s="641"/>
      <c r="DF25" s="641"/>
      <c r="DG25" s="641"/>
      <c r="DH25" s="641"/>
      <c r="DI25" s="641"/>
      <c r="DJ25" s="641"/>
      <c r="DK25" s="642"/>
      <c r="DL25" s="619">
        <v>2307812</v>
      </c>
      <c r="DM25" s="641"/>
      <c r="DN25" s="641"/>
      <c r="DO25" s="641"/>
      <c r="DP25" s="641"/>
      <c r="DQ25" s="641"/>
      <c r="DR25" s="641"/>
      <c r="DS25" s="641"/>
      <c r="DT25" s="641"/>
      <c r="DU25" s="641"/>
      <c r="DV25" s="642"/>
      <c r="DW25" s="615">
        <v>26.8</v>
      </c>
      <c r="DX25" s="643"/>
      <c r="DY25" s="643"/>
      <c r="DZ25" s="643"/>
      <c r="EA25" s="643"/>
      <c r="EB25" s="643"/>
      <c r="EC25" s="644"/>
    </row>
    <row r="26" spans="2:133" ht="11.25" customHeight="1" x14ac:dyDescent="0.15">
      <c r="B26" s="607" t="s">
        <v>284</v>
      </c>
      <c r="C26" s="608"/>
      <c r="D26" s="608"/>
      <c r="E26" s="608"/>
      <c r="F26" s="608"/>
      <c r="G26" s="608"/>
      <c r="H26" s="608"/>
      <c r="I26" s="608"/>
      <c r="J26" s="608"/>
      <c r="K26" s="608"/>
      <c r="L26" s="608"/>
      <c r="M26" s="608"/>
      <c r="N26" s="608"/>
      <c r="O26" s="608"/>
      <c r="P26" s="608"/>
      <c r="Q26" s="609"/>
      <c r="R26" s="610">
        <v>1686</v>
      </c>
      <c r="S26" s="611"/>
      <c r="T26" s="611"/>
      <c r="U26" s="611"/>
      <c r="V26" s="611"/>
      <c r="W26" s="611"/>
      <c r="X26" s="611"/>
      <c r="Y26" s="612"/>
      <c r="Z26" s="613">
        <v>0</v>
      </c>
      <c r="AA26" s="613"/>
      <c r="AB26" s="613"/>
      <c r="AC26" s="613"/>
      <c r="AD26" s="614">
        <v>1686</v>
      </c>
      <c r="AE26" s="614"/>
      <c r="AF26" s="614"/>
      <c r="AG26" s="614"/>
      <c r="AH26" s="614"/>
      <c r="AI26" s="614"/>
      <c r="AJ26" s="614"/>
      <c r="AK26" s="614"/>
      <c r="AL26" s="615">
        <v>0</v>
      </c>
      <c r="AM26" s="616"/>
      <c r="AN26" s="616"/>
      <c r="AO26" s="617"/>
      <c r="AP26" s="607" t="s">
        <v>285</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286</v>
      </c>
      <c r="CE26" s="608"/>
      <c r="CF26" s="608"/>
      <c r="CG26" s="608"/>
      <c r="CH26" s="608"/>
      <c r="CI26" s="608"/>
      <c r="CJ26" s="608"/>
      <c r="CK26" s="608"/>
      <c r="CL26" s="608"/>
      <c r="CM26" s="608"/>
      <c r="CN26" s="608"/>
      <c r="CO26" s="608"/>
      <c r="CP26" s="608"/>
      <c r="CQ26" s="609"/>
      <c r="CR26" s="610">
        <v>1474126</v>
      </c>
      <c r="CS26" s="611"/>
      <c r="CT26" s="611"/>
      <c r="CU26" s="611"/>
      <c r="CV26" s="611"/>
      <c r="CW26" s="611"/>
      <c r="CX26" s="611"/>
      <c r="CY26" s="612"/>
      <c r="CZ26" s="615">
        <v>8.6</v>
      </c>
      <c r="DA26" s="643"/>
      <c r="DB26" s="643"/>
      <c r="DC26" s="645"/>
      <c r="DD26" s="619">
        <v>1371748</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3"/>
      <c r="DY26" s="643"/>
      <c r="DZ26" s="643"/>
      <c r="EA26" s="643"/>
      <c r="EB26" s="643"/>
      <c r="EC26" s="644"/>
    </row>
    <row r="27" spans="2:133" ht="11.25" customHeight="1" x14ac:dyDescent="0.15">
      <c r="B27" s="607" t="s">
        <v>287</v>
      </c>
      <c r="C27" s="608"/>
      <c r="D27" s="608"/>
      <c r="E27" s="608"/>
      <c r="F27" s="608"/>
      <c r="G27" s="608"/>
      <c r="H27" s="608"/>
      <c r="I27" s="608"/>
      <c r="J27" s="608"/>
      <c r="K27" s="608"/>
      <c r="L27" s="608"/>
      <c r="M27" s="608"/>
      <c r="N27" s="608"/>
      <c r="O27" s="608"/>
      <c r="P27" s="608"/>
      <c r="Q27" s="609"/>
      <c r="R27" s="610">
        <v>68123</v>
      </c>
      <c r="S27" s="611"/>
      <c r="T27" s="611"/>
      <c r="U27" s="611"/>
      <c r="V27" s="611"/>
      <c r="W27" s="611"/>
      <c r="X27" s="611"/>
      <c r="Y27" s="612"/>
      <c r="Z27" s="613">
        <v>0.4</v>
      </c>
      <c r="AA27" s="613"/>
      <c r="AB27" s="613"/>
      <c r="AC27" s="613"/>
      <c r="AD27" s="614" t="s">
        <v>122</v>
      </c>
      <c r="AE27" s="614"/>
      <c r="AF27" s="614"/>
      <c r="AG27" s="614"/>
      <c r="AH27" s="614"/>
      <c r="AI27" s="614"/>
      <c r="AJ27" s="614"/>
      <c r="AK27" s="614"/>
      <c r="AL27" s="615" t="s">
        <v>122</v>
      </c>
      <c r="AM27" s="616"/>
      <c r="AN27" s="616"/>
      <c r="AO27" s="617"/>
      <c r="AP27" s="607" t="s">
        <v>288</v>
      </c>
      <c r="AQ27" s="608"/>
      <c r="AR27" s="608"/>
      <c r="AS27" s="608"/>
      <c r="AT27" s="608"/>
      <c r="AU27" s="608"/>
      <c r="AV27" s="608"/>
      <c r="AW27" s="608"/>
      <c r="AX27" s="608"/>
      <c r="AY27" s="608"/>
      <c r="AZ27" s="608"/>
      <c r="BA27" s="608"/>
      <c r="BB27" s="608"/>
      <c r="BC27" s="608"/>
      <c r="BD27" s="608"/>
      <c r="BE27" s="608"/>
      <c r="BF27" s="609"/>
      <c r="BG27" s="610">
        <v>2283908</v>
      </c>
      <c r="BH27" s="611"/>
      <c r="BI27" s="611"/>
      <c r="BJ27" s="611"/>
      <c r="BK27" s="611"/>
      <c r="BL27" s="611"/>
      <c r="BM27" s="611"/>
      <c r="BN27" s="612"/>
      <c r="BO27" s="613">
        <v>100</v>
      </c>
      <c r="BP27" s="613"/>
      <c r="BQ27" s="613"/>
      <c r="BR27" s="613"/>
      <c r="BS27" s="614">
        <v>37883</v>
      </c>
      <c r="BT27" s="614"/>
      <c r="BU27" s="614"/>
      <c r="BV27" s="614"/>
      <c r="BW27" s="614"/>
      <c r="BX27" s="614"/>
      <c r="BY27" s="614"/>
      <c r="BZ27" s="614"/>
      <c r="CA27" s="614"/>
      <c r="CB27" s="618"/>
      <c r="CD27" s="607" t="s">
        <v>289</v>
      </c>
      <c r="CE27" s="608"/>
      <c r="CF27" s="608"/>
      <c r="CG27" s="608"/>
      <c r="CH27" s="608"/>
      <c r="CI27" s="608"/>
      <c r="CJ27" s="608"/>
      <c r="CK27" s="608"/>
      <c r="CL27" s="608"/>
      <c r="CM27" s="608"/>
      <c r="CN27" s="608"/>
      <c r="CO27" s="608"/>
      <c r="CP27" s="608"/>
      <c r="CQ27" s="609"/>
      <c r="CR27" s="610">
        <v>1632740</v>
      </c>
      <c r="CS27" s="641"/>
      <c r="CT27" s="641"/>
      <c r="CU27" s="641"/>
      <c r="CV27" s="641"/>
      <c r="CW27" s="641"/>
      <c r="CX27" s="641"/>
      <c r="CY27" s="642"/>
      <c r="CZ27" s="615">
        <v>9.5</v>
      </c>
      <c r="DA27" s="643"/>
      <c r="DB27" s="643"/>
      <c r="DC27" s="645"/>
      <c r="DD27" s="619">
        <v>510670</v>
      </c>
      <c r="DE27" s="641"/>
      <c r="DF27" s="641"/>
      <c r="DG27" s="641"/>
      <c r="DH27" s="641"/>
      <c r="DI27" s="641"/>
      <c r="DJ27" s="641"/>
      <c r="DK27" s="642"/>
      <c r="DL27" s="619">
        <v>416141</v>
      </c>
      <c r="DM27" s="641"/>
      <c r="DN27" s="641"/>
      <c r="DO27" s="641"/>
      <c r="DP27" s="641"/>
      <c r="DQ27" s="641"/>
      <c r="DR27" s="641"/>
      <c r="DS27" s="641"/>
      <c r="DT27" s="641"/>
      <c r="DU27" s="641"/>
      <c r="DV27" s="642"/>
      <c r="DW27" s="615">
        <v>4.8</v>
      </c>
      <c r="DX27" s="643"/>
      <c r="DY27" s="643"/>
      <c r="DZ27" s="643"/>
      <c r="EA27" s="643"/>
      <c r="EB27" s="643"/>
      <c r="EC27" s="644"/>
    </row>
    <row r="28" spans="2:133" ht="11.25" customHeight="1" x14ac:dyDescent="0.15">
      <c r="B28" s="607" t="s">
        <v>290</v>
      </c>
      <c r="C28" s="608"/>
      <c r="D28" s="608"/>
      <c r="E28" s="608"/>
      <c r="F28" s="608"/>
      <c r="G28" s="608"/>
      <c r="H28" s="608"/>
      <c r="I28" s="608"/>
      <c r="J28" s="608"/>
      <c r="K28" s="608"/>
      <c r="L28" s="608"/>
      <c r="M28" s="608"/>
      <c r="N28" s="608"/>
      <c r="O28" s="608"/>
      <c r="P28" s="608"/>
      <c r="Q28" s="609"/>
      <c r="R28" s="610">
        <v>154412</v>
      </c>
      <c r="S28" s="611"/>
      <c r="T28" s="611"/>
      <c r="U28" s="611"/>
      <c r="V28" s="611"/>
      <c r="W28" s="611"/>
      <c r="X28" s="611"/>
      <c r="Y28" s="612"/>
      <c r="Z28" s="613">
        <v>0.9</v>
      </c>
      <c r="AA28" s="613"/>
      <c r="AB28" s="613"/>
      <c r="AC28" s="613"/>
      <c r="AD28" s="614">
        <v>8547</v>
      </c>
      <c r="AE28" s="614"/>
      <c r="AF28" s="614"/>
      <c r="AG28" s="614"/>
      <c r="AH28" s="614"/>
      <c r="AI28" s="614"/>
      <c r="AJ28" s="614"/>
      <c r="AK28" s="614"/>
      <c r="AL28" s="615">
        <v>0.1</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291</v>
      </c>
      <c r="CE28" s="608"/>
      <c r="CF28" s="608"/>
      <c r="CG28" s="608"/>
      <c r="CH28" s="608"/>
      <c r="CI28" s="608"/>
      <c r="CJ28" s="608"/>
      <c r="CK28" s="608"/>
      <c r="CL28" s="608"/>
      <c r="CM28" s="608"/>
      <c r="CN28" s="608"/>
      <c r="CO28" s="608"/>
      <c r="CP28" s="608"/>
      <c r="CQ28" s="609"/>
      <c r="CR28" s="610">
        <v>1485878</v>
      </c>
      <c r="CS28" s="611"/>
      <c r="CT28" s="611"/>
      <c r="CU28" s="611"/>
      <c r="CV28" s="611"/>
      <c r="CW28" s="611"/>
      <c r="CX28" s="611"/>
      <c r="CY28" s="612"/>
      <c r="CZ28" s="615">
        <v>8.6</v>
      </c>
      <c r="DA28" s="643"/>
      <c r="DB28" s="643"/>
      <c r="DC28" s="645"/>
      <c r="DD28" s="619">
        <v>1424624</v>
      </c>
      <c r="DE28" s="611"/>
      <c r="DF28" s="611"/>
      <c r="DG28" s="611"/>
      <c r="DH28" s="611"/>
      <c r="DI28" s="611"/>
      <c r="DJ28" s="611"/>
      <c r="DK28" s="612"/>
      <c r="DL28" s="619">
        <v>1424624</v>
      </c>
      <c r="DM28" s="611"/>
      <c r="DN28" s="611"/>
      <c r="DO28" s="611"/>
      <c r="DP28" s="611"/>
      <c r="DQ28" s="611"/>
      <c r="DR28" s="611"/>
      <c r="DS28" s="611"/>
      <c r="DT28" s="611"/>
      <c r="DU28" s="611"/>
      <c r="DV28" s="612"/>
      <c r="DW28" s="615">
        <v>16.5</v>
      </c>
      <c r="DX28" s="643"/>
      <c r="DY28" s="643"/>
      <c r="DZ28" s="643"/>
      <c r="EA28" s="643"/>
      <c r="EB28" s="643"/>
      <c r="EC28" s="644"/>
    </row>
    <row r="29" spans="2:133" ht="11.25" customHeight="1" x14ac:dyDescent="0.15">
      <c r="B29" s="607" t="s">
        <v>292</v>
      </c>
      <c r="C29" s="608"/>
      <c r="D29" s="608"/>
      <c r="E29" s="608"/>
      <c r="F29" s="608"/>
      <c r="G29" s="608"/>
      <c r="H29" s="608"/>
      <c r="I29" s="608"/>
      <c r="J29" s="608"/>
      <c r="K29" s="608"/>
      <c r="L29" s="608"/>
      <c r="M29" s="608"/>
      <c r="N29" s="608"/>
      <c r="O29" s="608"/>
      <c r="P29" s="608"/>
      <c r="Q29" s="609"/>
      <c r="R29" s="610">
        <v>99709</v>
      </c>
      <c r="S29" s="611"/>
      <c r="T29" s="611"/>
      <c r="U29" s="611"/>
      <c r="V29" s="611"/>
      <c r="W29" s="611"/>
      <c r="X29" s="611"/>
      <c r="Y29" s="612"/>
      <c r="Z29" s="613">
        <v>0.6</v>
      </c>
      <c r="AA29" s="613"/>
      <c r="AB29" s="613"/>
      <c r="AC29" s="613"/>
      <c r="AD29" s="614">
        <v>3670</v>
      </c>
      <c r="AE29" s="614"/>
      <c r="AF29" s="614"/>
      <c r="AG29" s="614"/>
      <c r="AH29" s="614"/>
      <c r="AI29" s="614"/>
      <c r="AJ29" s="614"/>
      <c r="AK29" s="614"/>
      <c r="AL29" s="615">
        <v>0</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8" t="s">
        <v>293</v>
      </c>
      <c r="CE29" s="649"/>
      <c r="CF29" s="607" t="s">
        <v>66</v>
      </c>
      <c r="CG29" s="608"/>
      <c r="CH29" s="608"/>
      <c r="CI29" s="608"/>
      <c r="CJ29" s="608"/>
      <c r="CK29" s="608"/>
      <c r="CL29" s="608"/>
      <c r="CM29" s="608"/>
      <c r="CN29" s="608"/>
      <c r="CO29" s="608"/>
      <c r="CP29" s="608"/>
      <c r="CQ29" s="609"/>
      <c r="CR29" s="610">
        <v>1483558</v>
      </c>
      <c r="CS29" s="641"/>
      <c r="CT29" s="641"/>
      <c r="CU29" s="641"/>
      <c r="CV29" s="641"/>
      <c r="CW29" s="641"/>
      <c r="CX29" s="641"/>
      <c r="CY29" s="642"/>
      <c r="CZ29" s="615">
        <v>8.6</v>
      </c>
      <c r="DA29" s="643"/>
      <c r="DB29" s="643"/>
      <c r="DC29" s="645"/>
      <c r="DD29" s="619">
        <v>1422304</v>
      </c>
      <c r="DE29" s="641"/>
      <c r="DF29" s="641"/>
      <c r="DG29" s="641"/>
      <c r="DH29" s="641"/>
      <c r="DI29" s="641"/>
      <c r="DJ29" s="641"/>
      <c r="DK29" s="642"/>
      <c r="DL29" s="619">
        <v>1422304</v>
      </c>
      <c r="DM29" s="641"/>
      <c r="DN29" s="641"/>
      <c r="DO29" s="641"/>
      <c r="DP29" s="641"/>
      <c r="DQ29" s="641"/>
      <c r="DR29" s="641"/>
      <c r="DS29" s="641"/>
      <c r="DT29" s="641"/>
      <c r="DU29" s="641"/>
      <c r="DV29" s="642"/>
      <c r="DW29" s="615">
        <v>16.5</v>
      </c>
      <c r="DX29" s="643"/>
      <c r="DY29" s="643"/>
      <c r="DZ29" s="643"/>
      <c r="EA29" s="643"/>
      <c r="EB29" s="643"/>
      <c r="EC29" s="644"/>
    </row>
    <row r="30" spans="2:133" ht="11.25" customHeight="1" x14ac:dyDescent="0.15">
      <c r="B30" s="607" t="s">
        <v>294</v>
      </c>
      <c r="C30" s="608"/>
      <c r="D30" s="608"/>
      <c r="E30" s="608"/>
      <c r="F30" s="608"/>
      <c r="G30" s="608"/>
      <c r="H30" s="608"/>
      <c r="I30" s="608"/>
      <c r="J30" s="608"/>
      <c r="K30" s="608"/>
      <c r="L30" s="608"/>
      <c r="M30" s="608"/>
      <c r="N30" s="608"/>
      <c r="O30" s="608"/>
      <c r="P30" s="608"/>
      <c r="Q30" s="609"/>
      <c r="R30" s="610">
        <v>1344436</v>
      </c>
      <c r="S30" s="611"/>
      <c r="T30" s="611"/>
      <c r="U30" s="611"/>
      <c r="V30" s="611"/>
      <c r="W30" s="611"/>
      <c r="X30" s="611"/>
      <c r="Y30" s="612"/>
      <c r="Z30" s="613">
        <v>7.7</v>
      </c>
      <c r="AA30" s="613"/>
      <c r="AB30" s="613"/>
      <c r="AC30" s="613"/>
      <c r="AD30" s="614" t="s">
        <v>122</v>
      </c>
      <c r="AE30" s="614"/>
      <c r="AF30" s="614"/>
      <c r="AG30" s="614"/>
      <c r="AH30" s="614"/>
      <c r="AI30" s="614"/>
      <c r="AJ30" s="614"/>
      <c r="AK30" s="614"/>
      <c r="AL30" s="615" t="s">
        <v>122</v>
      </c>
      <c r="AM30" s="616"/>
      <c r="AN30" s="616"/>
      <c r="AO30" s="617"/>
      <c r="AP30" s="592" t="s">
        <v>212</v>
      </c>
      <c r="AQ30" s="593"/>
      <c r="AR30" s="593"/>
      <c r="AS30" s="593"/>
      <c r="AT30" s="593"/>
      <c r="AU30" s="593"/>
      <c r="AV30" s="593"/>
      <c r="AW30" s="593"/>
      <c r="AX30" s="593"/>
      <c r="AY30" s="593"/>
      <c r="AZ30" s="593"/>
      <c r="BA30" s="593"/>
      <c r="BB30" s="593"/>
      <c r="BC30" s="593"/>
      <c r="BD30" s="593"/>
      <c r="BE30" s="593"/>
      <c r="BF30" s="594"/>
      <c r="BG30" s="592" t="s">
        <v>295</v>
      </c>
      <c r="BH30" s="646"/>
      <c r="BI30" s="646"/>
      <c r="BJ30" s="646"/>
      <c r="BK30" s="646"/>
      <c r="BL30" s="646"/>
      <c r="BM30" s="646"/>
      <c r="BN30" s="646"/>
      <c r="BO30" s="646"/>
      <c r="BP30" s="646"/>
      <c r="BQ30" s="647"/>
      <c r="BR30" s="592" t="s">
        <v>296</v>
      </c>
      <c r="BS30" s="646"/>
      <c r="BT30" s="646"/>
      <c r="BU30" s="646"/>
      <c r="BV30" s="646"/>
      <c r="BW30" s="646"/>
      <c r="BX30" s="646"/>
      <c r="BY30" s="646"/>
      <c r="BZ30" s="646"/>
      <c r="CA30" s="646"/>
      <c r="CB30" s="647"/>
      <c r="CD30" s="650"/>
      <c r="CE30" s="651"/>
      <c r="CF30" s="607" t="s">
        <v>297</v>
      </c>
      <c r="CG30" s="608"/>
      <c r="CH30" s="608"/>
      <c r="CI30" s="608"/>
      <c r="CJ30" s="608"/>
      <c r="CK30" s="608"/>
      <c r="CL30" s="608"/>
      <c r="CM30" s="608"/>
      <c r="CN30" s="608"/>
      <c r="CO30" s="608"/>
      <c r="CP30" s="608"/>
      <c r="CQ30" s="609"/>
      <c r="CR30" s="610">
        <v>1445719</v>
      </c>
      <c r="CS30" s="611"/>
      <c r="CT30" s="611"/>
      <c r="CU30" s="611"/>
      <c r="CV30" s="611"/>
      <c r="CW30" s="611"/>
      <c r="CX30" s="611"/>
      <c r="CY30" s="612"/>
      <c r="CZ30" s="615">
        <v>8.4</v>
      </c>
      <c r="DA30" s="643"/>
      <c r="DB30" s="643"/>
      <c r="DC30" s="645"/>
      <c r="DD30" s="619">
        <v>1384465</v>
      </c>
      <c r="DE30" s="611"/>
      <c r="DF30" s="611"/>
      <c r="DG30" s="611"/>
      <c r="DH30" s="611"/>
      <c r="DI30" s="611"/>
      <c r="DJ30" s="611"/>
      <c r="DK30" s="612"/>
      <c r="DL30" s="619">
        <v>1384465</v>
      </c>
      <c r="DM30" s="611"/>
      <c r="DN30" s="611"/>
      <c r="DO30" s="611"/>
      <c r="DP30" s="611"/>
      <c r="DQ30" s="611"/>
      <c r="DR30" s="611"/>
      <c r="DS30" s="611"/>
      <c r="DT30" s="611"/>
      <c r="DU30" s="611"/>
      <c r="DV30" s="612"/>
      <c r="DW30" s="615">
        <v>16.100000000000001</v>
      </c>
      <c r="DX30" s="643"/>
      <c r="DY30" s="643"/>
      <c r="DZ30" s="643"/>
      <c r="EA30" s="643"/>
      <c r="EB30" s="643"/>
      <c r="EC30" s="644"/>
    </row>
    <row r="31" spans="2:133" ht="11.25" customHeight="1" x14ac:dyDescent="0.15">
      <c r="B31" s="623" t="s">
        <v>298</v>
      </c>
      <c r="C31" s="624"/>
      <c r="D31" s="624"/>
      <c r="E31" s="624"/>
      <c r="F31" s="624"/>
      <c r="G31" s="624"/>
      <c r="H31" s="624"/>
      <c r="I31" s="624"/>
      <c r="J31" s="624"/>
      <c r="K31" s="624"/>
      <c r="L31" s="624"/>
      <c r="M31" s="624"/>
      <c r="N31" s="624"/>
      <c r="O31" s="624"/>
      <c r="P31" s="624"/>
      <c r="Q31" s="625"/>
      <c r="R31" s="610">
        <v>73338</v>
      </c>
      <c r="S31" s="611"/>
      <c r="T31" s="611"/>
      <c r="U31" s="611"/>
      <c r="V31" s="611"/>
      <c r="W31" s="611"/>
      <c r="X31" s="611"/>
      <c r="Y31" s="612"/>
      <c r="Z31" s="613">
        <v>0.4</v>
      </c>
      <c r="AA31" s="613"/>
      <c r="AB31" s="613"/>
      <c r="AC31" s="613"/>
      <c r="AD31" s="614">
        <v>73338</v>
      </c>
      <c r="AE31" s="614"/>
      <c r="AF31" s="614"/>
      <c r="AG31" s="614"/>
      <c r="AH31" s="614"/>
      <c r="AI31" s="614"/>
      <c r="AJ31" s="614"/>
      <c r="AK31" s="614"/>
      <c r="AL31" s="615">
        <v>0.9</v>
      </c>
      <c r="AM31" s="616"/>
      <c r="AN31" s="616"/>
      <c r="AO31" s="617"/>
      <c r="AP31" s="654" t="s">
        <v>299</v>
      </c>
      <c r="AQ31" s="655"/>
      <c r="AR31" s="655"/>
      <c r="AS31" s="655"/>
      <c r="AT31" s="660" t="s">
        <v>300</v>
      </c>
      <c r="AU31" s="200"/>
      <c r="AV31" s="200"/>
      <c r="AW31" s="200"/>
      <c r="AX31" s="596" t="s">
        <v>178</v>
      </c>
      <c r="AY31" s="597"/>
      <c r="AZ31" s="597"/>
      <c r="BA31" s="597"/>
      <c r="BB31" s="597"/>
      <c r="BC31" s="597"/>
      <c r="BD31" s="597"/>
      <c r="BE31" s="597"/>
      <c r="BF31" s="598"/>
      <c r="BG31" s="663">
        <v>98.7</v>
      </c>
      <c r="BH31" s="664"/>
      <c r="BI31" s="664"/>
      <c r="BJ31" s="664"/>
      <c r="BK31" s="664"/>
      <c r="BL31" s="664"/>
      <c r="BM31" s="605">
        <v>95.4</v>
      </c>
      <c r="BN31" s="664"/>
      <c r="BO31" s="664"/>
      <c r="BP31" s="664"/>
      <c r="BQ31" s="665"/>
      <c r="BR31" s="663">
        <v>98.7</v>
      </c>
      <c r="BS31" s="664"/>
      <c r="BT31" s="664"/>
      <c r="BU31" s="664"/>
      <c r="BV31" s="664"/>
      <c r="BW31" s="664"/>
      <c r="BX31" s="605">
        <v>95.5</v>
      </c>
      <c r="BY31" s="664"/>
      <c r="BZ31" s="664"/>
      <c r="CA31" s="664"/>
      <c r="CB31" s="665"/>
      <c r="CD31" s="650"/>
      <c r="CE31" s="651"/>
      <c r="CF31" s="607" t="s">
        <v>301</v>
      </c>
      <c r="CG31" s="608"/>
      <c r="CH31" s="608"/>
      <c r="CI31" s="608"/>
      <c r="CJ31" s="608"/>
      <c r="CK31" s="608"/>
      <c r="CL31" s="608"/>
      <c r="CM31" s="608"/>
      <c r="CN31" s="608"/>
      <c r="CO31" s="608"/>
      <c r="CP31" s="608"/>
      <c r="CQ31" s="609"/>
      <c r="CR31" s="610">
        <v>37839</v>
      </c>
      <c r="CS31" s="641"/>
      <c r="CT31" s="641"/>
      <c r="CU31" s="641"/>
      <c r="CV31" s="641"/>
      <c r="CW31" s="641"/>
      <c r="CX31" s="641"/>
      <c r="CY31" s="642"/>
      <c r="CZ31" s="615">
        <v>0.2</v>
      </c>
      <c r="DA31" s="643"/>
      <c r="DB31" s="643"/>
      <c r="DC31" s="645"/>
      <c r="DD31" s="619">
        <v>37839</v>
      </c>
      <c r="DE31" s="641"/>
      <c r="DF31" s="641"/>
      <c r="DG31" s="641"/>
      <c r="DH31" s="641"/>
      <c r="DI31" s="641"/>
      <c r="DJ31" s="641"/>
      <c r="DK31" s="642"/>
      <c r="DL31" s="619">
        <v>37839</v>
      </c>
      <c r="DM31" s="641"/>
      <c r="DN31" s="641"/>
      <c r="DO31" s="641"/>
      <c r="DP31" s="641"/>
      <c r="DQ31" s="641"/>
      <c r="DR31" s="641"/>
      <c r="DS31" s="641"/>
      <c r="DT31" s="641"/>
      <c r="DU31" s="641"/>
      <c r="DV31" s="642"/>
      <c r="DW31" s="615">
        <v>0.4</v>
      </c>
      <c r="DX31" s="643"/>
      <c r="DY31" s="643"/>
      <c r="DZ31" s="643"/>
      <c r="EA31" s="643"/>
      <c r="EB31" s="643"/>
      <c r="EC31" s="644"/>
    </row>
    <row r="32" spans="2:133" ht="11.25" customHeight="1" x14ac:dyDescent="0.15">
      <c r="B32" s="607" t="s">
        <v>302</v>
      </c>
      <c r="C32" s="608"/>
      <c r="D32" s="608"/>
      <c r="E32" s="608"/>
      <c r="F32" s="608"/>
      <c r="G32" s="608"/>
      <c r="H32" s="608"/>
      <c r="I32" s="608"/>
      <c r="J32" s="608"/>
      <c r="K32" s="608"/>
      <c r="L32" s="608"/>
      <c r="M32" s="608"/>
      <c r="N32" s="608"/>
      <c r="O32" s="608"/>
      <c r="P32" s="608"/>
      <c r="Q32" s="609"/>
      <c r="R32" s="610">
        <v>766881</v>
      </c>
      <c r="S32" s="611"/>
      <c r="T32" s="611"/>
      <c r="U32" s="611"/>
      <c r="V32" s="611"/>
      <c r="W32" s="611"/>
      <c r="X32" s="611"/>
      <c r="Y32" s="612"/>
      <c r="Z32" s="613">
        <v>4.4000000000000004</v>
      </c>
      <c r="AA32" s="613"/>
      <c r="AB32" s="613"/>
      <c r="AC32" s="613"/>
      <c r="AD32" s="614" t="s">
        <v>122</v>
      </c>
      <c r="AE32" s="614"/>
      <c r="AF32" s="614"/>
      <c r="AG32" s="614"/>
      <c r="AH32" s="614"/>
      <c r="AI32" s="614"/>
      <c r="AJ32" s="614"/>
      <c r="AK32" s="614"/>
      <c r="AL32" s="615" t="s">
        <v>122</v>
      </c>
      <c r="AM32" s="616"/>
      <c r="AN32" s="616"/>
      <c r="AO32" s="617"/>
      <c r="AP32" s="656"/>
      <c r="AQ32" s="657"/>
      <c r="AR32" s="657"/>
      <c r="AS32" s="657"/>
      <c r="AT32" s="661"/>
      <c r="AU32" s="196" t="s">
        <v>303</v>
      </c>
      <c r="AX32" s="607" t="s">
        <v>304</v>
      </c>
      <c r="AY32" s="608"/>
      <c r="AZ32" s="608"/>
      <c r="BA32" s="608"/>
      <c r="BB32" s="608"/>
      <c r="BC32" s="608"/>
      <c r="BD32" s="608"/>
      <c r="BE32" s="608"/>
      <c r="BF32" s="609"/>
      <c r="BG32" s="666">
        <v>98.5</v>
      </c>
      <c r="BH32" s="641"/>
      <c r="BI32" s="641"/>
      <c r="BJ32" s="641"/>
      <c r="BK32" s="641"/>
      <c r="BL32" s="641"/>
      <c r="BM32" s="616">
        <v>96.4</v>
      </c>
      <c r="BN32" s="641"/>
      <c r="BO32" s="641"/>
      <c r="BP32" s="641"/>
      <c r="BQ32" s="667"/>
      <c r="BR32" s="666">
        <v>98.7</v>
      </c>
      <c r="BS32" s="641"/>
      <c r="BT32" s="641"/>
      <c r="BU32" s="641"/>
      <c r="BV32" s="641"/>
      <c r="BW32" s="641"/>
      <c r="BX32" s="616">
        <v>96.2</v>
      </c>
      <c r="BY32" s="641"/>
      <c r="BZ32" s="641"/>
      <c r="CA32" s="641"/>
      <c r="CB32" s="667"/>
      <c r="CD32" s="652"/>
      <c r="CE32" s="653"/>
      <c r="CF32" s="607" t="s">
        <v>305</v>
      </c>
      <c r="CG32" s="608"/>
      <c r="CH32" s="608"/>
      <c r="CI32" s="608"/>
      <c r="CJ32" s="608"/>
      <c r="CK32" s="608"/>
      <c r="CL32" s="608"/>
      <c r="CM32" s="608"/>
      <c r="CN32" s="608"/>
      <c r="CO32" s="608"/>
      <c r="CP32" s="608"/>
      <c r="CQ32" s="609"/>
      <c r="CR32" s="610">
        <v>2320</v>
      </c>
      <c r="CS32" s="611"/>
      <c r="CT32" s="611"/>
      <c r="CU32" s="611"/>
      <c r="CV32" s="611"/>
      <c r="CW32" s="611"/>
      <c r="CX32" s="611"/>
      <c r="CY32" s="612"/>
      <c r="CZ32" s="615">
        <v>0</v>
      </c>
      <c r="DA32" s="643"/>
      <c r="DB32" s="643"/>
      <c r="DC32" s="645"/>
      <c r="DD32" s="619">
        <v>2320</v>
      </c>
      <c r="DE32" s="611"/>
      <c r="DF32" s="611"/>
      <c r="DG32" s="611"/>
      <c r="DH32" s="611"/>
      <c r="DI32" s="611"/>
      <c r="DJ32" s="611"/>
      <c r="DK32" s="612"/>
      <c r="DL32" s="619">
        <v>2320</v>
      </c>
      <c r="DM32" s="611"/>
      <c r="DN32" s="611"/>
      <c r="DO32" s="611"/>
      <c r="DP32" s="611"/>
      <c r="DQ32" s="611"/>
      <c r="DR32" s="611"/>
      <c r="DS32" s="611"/>
      <c r="DT32" s="611"/>
      <c r="DU32" s="611"/>
      <c r="DV32" s="612"/>
      <c r="DW32" s="615">
        <v>0</v>
      </c>
      <c r="DX32" s="643"/>
      <c r="DY32" s="643"/>
      <c r="DZ32" s="643"/>
      <c r="EA32" s="643"/>
      <c r="EB32" s="643"/>
      <c r="EC32" s="644"/>
    </row>
    <row r="33" spans="2:133" ht="11.25" customHeight="1" x14ac:dyDescent="0.15">
      <c r="B33" s="607" t="s">
        <v>306</v>
      </c>
      <c r="C33" s="608"/>
      <c r="D33" s="608"/>
      <c r="E33" s="608"/>
      <c r="F33" s="608"/>
      <c r="G33" s="608"/>
      <c r="H33" s="608"/>
      <c r="I33" s="608"/>
      <c r="J33" s="608"/>
      <c r="K33" s="608"/>
      <c r="L33" s="608"/>
      <c r="M33" s="608"/>
      <c r="N33" s="608"/>
      <c r="O33" s="608"/>
      <c r="P33" s="608"/>
      <c r="Q33" s="609"/>
      <c r="R33" s="610">
        <v>105943</v>
      </c>
      <c r="S33" s="611"/>
      <c r="T33" s="611"/>
      <c r="U33" s="611"/>
      <c r="V33" s="611"/>
      <c r="W33" s="611"/>
      <c r="X33" s="611"/>
      <c r="Y33" s="612"/>
      <c r="Z33" s="613">
        <v>0.6</v>
      </c>
      <c r="AA33" s="613"/>
      <c r="AB33" s="613"/>
      <c r="AC33" s="613"/>
      <c r="AD33" s="614">
        <v>12711</v>
      </c>
      <c r="AE33" s="614"/>
      <c r="AF33" s="614"/>
      <c r="AG33" s="614"/>
      <c r="AH33" s="614"/>
      <c r="AI33" s="614"/>
      <c r="AJ33" s="614"/>
      <c r="AK33" s="614"/>
      <c r="AL33" s="615">
        <v>0.1</v>
      </c>
      <c r="AM33" s="616"/>
      <c r="AN33" s="616"/>
      <c r="AO33" s="617"/>
      <c r="AP33" s="658"/>
      <c r="AQ33" s="659"/>
      <c r="AR33" s="659"/>
      <c r="AS33" s="659"/>
      <c r="AT33" s="662"/>
      <c r="AU33" s="201"/>
      <c r="AV33" s="201"/>
      <c r="AW33" s="201"/>
      <c r="AX33" s="631" t="s">
        <v>307</v>
      </c>
      <c r="AY33" s="632"/>
      <c r="AZ33" s="632"/>
      <c r="BA33" s="632"/>
      <c r="BB33" s="632"/>
      <c r="BC33" s="632"/>
      <c r="BD33" s="632"/>
      <c r="BE33" s="632"/>
      <c r="BF33" s="633"/>
      <c r="BG33" s="668">
        <v>98.6</v>
      </c>
      <c r="BH33" s="669"/>
      <c r="BI33" s="669"/>
      <c r="BJ33" s="669"/>
      <c r="BK33" s="669"/>
      <c r="BL33" s="669"/>
      <c r="BM33" s="670">
        <v>93.7</v>
      </c>
      <c r="BN33" s="669"/>
      <c r="BO33" s="669"/>
      <c r="BP33" s="669"/>
      <c r="BQ33" s="671"/>
      <c r="BR33" s="668">
        <v>98.5</v>
      </c>
      <c r="BS33" s="669"/>
      <c r="BT33" s="669"/>
      <c r="BU33" s="669"/>
      <c r="BV33" s="669"/>
      <c r="BW33" s="669"/>
      <c r="BX33" s="670">
        <v>94.1</v>
      </c>
      <c r="BY33" s="669"/>
      <c r="BZ33" s="669"/>
      <c r="CA33" s="669"/>
      <c r="CB33" s="671"/>
      <c r="CD33" s="607" t="s">
        <v>308</v>
      </c>
      <c r="CE33" s="608"/>
      <c r="CF33" s="608"/>
      <c r="CG33" s="608"/>
      <c r="CH33" s="608"/>
      <c r="CI33" s="608"/>
      <c r="CJ33" s="608"/>
      <c r="CK33" s="608"/>
      <c r="CL33" s="608"/>
      <c r="CM33" s="608"/>
      <c r="CN33" s="608"/>
      <c r="CO33" s="608"/>
      <c r="CP33" s="608"/>
      <c r="CQ33" s="609"/>
      <c r="CR33" s="610">
        <v>9031645</v>
      </c>
      <c r="CS33" s="641"/>
      <c r="CT33" s="641"/>
      <c r="CU33" s="641"/>
      <c r="CV33" s="641"/>
      <c r="CW33" s="641"/>
      <c r="CX33" s="641"/>
      <c r="CY33" s="642"/>
      <c r="CZ33" s="615">
        <v>52.5</v>
      </c>
      <c r="DA33" s="643"/>
      <c r="DB33" s="643"/>
      <c r="DC33" s="645"/>
      <c r="DD33" s="619">
        <v>5927231</v>
      </c>
      <c r="DE33" s="641"/>
      <c r="DF33" s="641"/>
      <c r="DG33" s="641"/>
      <c r="DH33" s="641"/>
      <c r="DI33" s="641"/>
      <c r="DJ33" s="641"/>
      <c r="DK33" s="642"/>
      <c r="DL33" s="619">
        <v>3289387</v>
      </c>
      <c r="DM33" s="641"/>
      <c r="DN33" s="641"/>
      <c r="DO33" s="641"/>
      <c r="DP33" s="641"/>
      <c r="DQ33" s="641"/>
      <c r="DR33" s="641"/>
      <c r="DS33" s="641"/>
      <c r="DT33" s="641"/>
      <c r="DU33" s="641"/>
      <c r="DV33" s="642"/>
      <c r="DW33" s="615">
        <v>38.200000000000003</v>
      </c>
      <c r="DX33" s="643"/>
      <c r="DY33" s="643"/>
      <c r="DZ33" s="643"/>
      <c r="EA33" s="643"/>
      <c r="EB33" s="643"/>
      <c r="EC33" s="644"/>
    </row>
    <row r="34" spans="2:133" ht="11.25" customHeight="1" x14ac:dyDescent="0.15">
      <c r="B34" s="607" t="s">
        <v>309</v>
      </c>
      <c r="C34" s="608"/>
      <c r="D34" s="608"/>
      <c r="E34" s="608"/>
      <c r="F34" s="608"/>
      <c r="G34" s="608"/>
      <c r="H34" s="608"/>
      <c r="I34" s="608"/>
      <c r="J34" s="608"/>
      <c r="K34" s="608"/>
      <c r="L34" s="608"/>
      <c r="M34" s="608"/>
      <c r="N34" s="608"/>
      <c r="O34" s="608"/>
      <c r="P34" s="608"/>
      <c r="Q34" s="609"/>
      <c r="R34" s="610">
        <v>1784296</v>
      </c>
      <c r="S34" s="611"/>
      <c r="T34" s="611"/>
      <c r="U34" s="611"/>
      <c r="V34" s="611"/>
      <c r="W34" s="611"/>
      <c r="X34" s="611"/>
      <c r="Y34" s="612"/>
      <c r="Z34" s="613">
        <v>10.199999999999999</v>
      </c>
      <c r="AA34" s="613"/>
      <c r="AB34" s="613"/>
      <c r="AC34" s="613"/>
      <c r="AD34" s="614" t="s">
        <v>122</v>
      </c>
      <c r="AE34" s="614"/>
      <c r="AF34" s="614"/>
      <c r="AG34" s="614"/>
      <c r="AH34" s="614"/>
      <c r="AI34" s="614"/>
      <c r="AJ34" s="614"/>
      <c r="AK34" s="614"/>
      <c r="AL34" s="615" t="s">
        <v>122</v>
      </c>
      <c r="AM34" s="616"/>
      <c r="AN34" s="616"/>
      <c r="AO34" s="617"/>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7" t="s">
        <v>310</v>
      </c>
      <c r="CE34" s="608"/>
      <c r="CF34" s="608"/>
      <c r="CG34" s="608"/>
      <c r="CH34" s="608"/>
      <c r="CI34" s="608"/>
      <c r="CJ34" s="608"/>
      <c r="CK34" s="608"/>
      <c r="CL34" s="608"/>
      <c r="CM34" s="608"/>
      <c r="CN34" s="608"/>
      <c r="CO34" s="608"/>
      <c r="CP34" s="608"/>
      <c r="CQ34" s="609"/>
      <c r="CR34" s="610">
        <v>2474738</v>
      </c>
      <c r="CS34" s="611"/>
      <c r="CT34" s="611"/>
      <c r="CU34" s="611"/>
      <c r="CV34" s="611"/>
      <c r="CW34" s="611"/>
      <c r="CX34" s="611"/>
      <c r="CY34" s="612"/>
      <c r="CZ34" s="615">
        <v>14.4</v>
      </c>
      <c r="DA34" s="643"/>
      <c r="DB34" s="643"/>
      <c r="DC34" s="645"/>
      <c r="DD34" s="619">
        <v>1954154</v>
      </c>
      <c r="DE34" s="611"/>
      <c r="DF34" s="611"/>
      <c r="DG34" s="611"/>
      <c r="DH34" s="611"/>
      <c r="DI34" s="611"/>
      <c r="DJ34" s="611"/>
      <c r="DK34" s="612"/>
      <c r="DL34" s="619">
        <v>736583</v>
      </c>
      <c r="DM34" s="611"/>
      <c r="DN34" s="611"/>
      <c r="DO34" s="611"/>
      <c r="DP34" s="611"/>
      <c r="DQ34" s="611"/>
      <c r="DR34" s="611"/>
      <c r="DS34" s="611"/>
      <c r="DT34" s="611"/>
      <c r="DU34" s="611"/>
      <c r="DV34" s="612"/>
      <c r="DW34" s="615">
        <v>8.5</v>
      </c>
      <c r="DX34" s="643"/>
      <c r="DY34" s="643"/>
      <c r="DZ34" s="643"/>
      <c r="EA34" s="643"/>
      <c r="EB34" s="643"/>
      <c r="EC34" s="644"/>
    </row>
    <row r="35" spans="2:133" ht="11.25" customHeight="1" x14ac:dyDescent="0.15">
      <c r="B35" s="607" t="s">
        <v>311</v>
      </c>
      <c r="C35" s="608"/>
      <c r="D35" s="608"/>
      <c r="E35" s="608"/>
      <c r="F35" s="608"/>
      <c r="G35" s="608"/>
      <c r="H35" s="608"/>
      <c r="I35" s="608"/>
      <c r="J35" s="608"/>
      <c r="K35" s="608"/>
      <c r="L35" s="608"/>
      <c r="M35" s="608"/>
      <c r="N35" s="608"/>
      <c r="O35" s="608"/>
      <c r="P35" s="608"/>
      <c r="Q35" s="609"/>
      <c r="R35" s="610">
        <v>1871031</v>
      </c>
      <c r="S35" s="611"/>
      <c r="T35" s="611"/>
      <c r="U35" s="611"/>
      <c r="V35" s="611"/>
      <c r="W35" s="611"/>
      <c r="X35" s="611"/>
      <c r="Y35" s="612"/>
      <c r="Z35" s="613">
        <v>10.6</v>
      </c>
      <c r="AA35" s="613"/>
      <c r="AB35" s="613"/>
      <c r="AC35" s="613"/>
      <c r="AD35" s="614" t="s">
        <v>122</v>
      </c>
      <c r="AE35" s="614"/>
      <c r="AF35" s="614"/>
      <c r="AG35" s="614"/>
      <c r="AH35" s="614"/>
      <c r="AI35" s="614"/>
      <c r="AJ35" s="614"/>
      <c r="AK35" s="614"/>
      <c r="AL35" s="615" t="s">
        <v>122</v>
      </c>
      <c r="AM35" s="616"/>
      <c r="AN35" s="616"/>
      <c r="AO35" s="617"/>
      <c r="AP35" s="206"/>
      <c r="AQ35" s="592" t="s">
        <v>312</v>
      </c>
      <c r="AR35" s="593"/>
      <c r="AS35" s="593"/>
      <c r="AT35" s="593"/>
      <c r="AU35" s="593"/>
      <c r="AV35" s="593"/>
      <c r="AW35" s="593"/>
      <c r="AX35" s="593"/>
      <c r="AY35" s="593"/>
      <c r="AZ35" s="593"/>
      <c r="BA35" s="593"/>
      <c r="BB35" s="593"/>
      <c r="BC35" s="593"/>
      <c r="BD35" s="593"/>
      <c r="BE35" s="593"/>
      <c r="BF35" s="594"/>
      <c r="BG35" s="592" t="s">
        <v>313</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314</v>
      </c>
      <c r="CE35" s="608"/>
      <c r="CF35" s="608"/>
      <c r="CG35" s="608"/>
      <c r="CH35" s="608"/>
      <c r="CI35" s="608"/>
      <c r="CJ35" s="608"/>
      <c r="CK35" s="608"/>
      <c r="CL35" s="608"/>
      <c r="CM35" s="608"/>
      <c r="CN35" s="608"/>
      <c r="CO35" s="608"/>
      <c r="CP35" s="608"/>
      <c r="CQ35" s="609"/>
      <c r="CR35" s="610">
        <v>363266</v>
      </c>
      <c r="CS35" s="641"/>
      <c r="CT35" s="641"/>
      <c r="CU35" s="641"/>
      <c r="CV35" s="641"/>
      <c r="CW35" s="641"/>
      <c r="CX35" s="641"/>
      <c r="CY35" s="642"/>
      <c r="CZ35" s="615">
        <v>2.1</v>
      </c>
      <c r="DA35" s="643"/>
      <c r="DB35" s="643"/>
      <c r="DC35" s="645"/>
      <c r="DD35" s="619">
        <v>313917</v>
      </c>
      <c r="DE35" s="641"/>
      <c r="DF35" s="641"/>
      <c r="DG35" s="641"/>
      <c r="DH35" s="641"/>
      <c r="DI35" s="641"/>
      <c r="DJ35" s="641"/>
      <c r="DK35" s="642"/>
      <c r="DL35" s="619">
        <v>275730</v>
      </c>
      <c r="DM35" s="641"/>
      <c r="DN35" s="641"/>
      <c r="DO35" s="641"/>
      <c r="DP35" s="641"/>
      <c r="DQ35" s="641"/>
      <c r="DR35" s="641"/>
      <c r="DS35" s="641"/>
      <c r="DT35" s="641"/>
      <c r="DU35" s="641"/>
      <c r="DV35" s="642"/>
      <c r="DW35" s="615">
        <v>3.2</v>
      </c>
      <c r="DX35" s="643"/>
      <c r="DY35" s="643"/>
      <c r="DZ35" s="643"/>
      <c r="EA35" s="643"/>
      <c r="EB35" s="643"/>
      <c r="EC35" s="644"/>
    </row>
    <row r="36" spans="2:133" ht="11.25" customHeight="1" x14ac:dyDescent="0.15">
      <c r="B36" s="607" t="s">
        <v>315</v>
      </c>
      <c r="C36" s="608"/>
      <c r="D36" s="608"/>
      <c r="E36" s="608"/>
      <c r="F36" s="608"/>
      <c r="G36" s="608"/>
      <c r="H36" s="608"/>
      <c r="I36" s="608"/>
      <c r="J36" s="608"/>
      <c r="K36" s="608"/>
      <c r="L36" s="608"/>
      <c r="M36" s="608"/>
      <c r="N36" s="608"/>
      <c r="O36" s="608"/>
      <c r="P36" s="608"/>
      <c r="Q36" s="609"/>
      <c r="R36" s="610">
        <v>170000</v>
      </c>
      <c r="S36" s="611"/>
      <c r="T36" s="611"/>
      <c r="U36" s="611"/>
      <c r="V36" s="611"/>
      <c r="W36" s="611"/>
      <c r="X36" s="611"/>
      <c r="Y36" s="612"/>
      <c r="Z36" s="613">
        <v>1</v>
      </c>
      <c r="AA36" s="613"/>
      <c r="AB36" s="613"/>
      <c r="AC36" s="613"/>
      <c r="AD36" s="614" t="s">
        <v>122</v>
      </c>
      <c r="AE36" s="614"/>
      <c r="AF36" s="614"/>
      <c r="AG36" s="614"/>
      <c r="AH36" s="614"/>
      <c r="AI36" s="614"/>
      <c r="AJ36" s="614"/>
      <c r="AK36" s="614"/>
      <c r="AL36" s="615" t="s">
        <v>122</v>
      </c>
      <c r="AM36" s="616"/>
      <c r="AN36" s="616"/>
      <c r="AO36" s="617"/>
      <c r="AP36" s="206"/>
      <c r="AQ36" s="672" t="s">
        <v>316</v>
      </c>
      <c r="AR36" s="673"/>
      <c r="AS36" s="673"/>
      <c r="AT36" s="673"/>
      <c r="AU36" s="673"/>
      <c r="AV36" s="673"/>
      <c r="AW36" s="673"/>
      <c r="AX36" s="673"/>
      <c r="AY36" s="674"/>
      <c r="AZ36" s="599">
        <v>2840460</v>
      </c>
      <c r="BA36" s="600"/>
      <c r="BB36" s="600"/>
      <c r="BC36" s="600"/>
      <c r="BD36" s="600"/>
      <c r="BE36" s="600"/>
      <c r="BF36" s="675"/>
      <c r="BG36" s="596" t="s">
        <v>317</v>
      </c>
      <c r="BH36" s="597"/>
      <c r="BI36" s="597"/>
      <c r="BJ36" s="597"/>
      <c r="BK36" s="597"/>
      <c r="BL36" s="597"/>
      <c r="BM36" s="597"/>
      <c r="BN36" s="597"/>
      <c r="BO36" s="597"/>
      <c r="BP36" s="597"/>
      <c r="BQ36" s="597"/>
      <c r="BR36" s="597"/>
      <c r="BS36" s="597"/>
      <c r="BT36" s="597"/>
      <c r="BU36" s="598"/>
      <c r="BV36" s="599">
        <v>71859</v>
      </c>
      <c r="BW36" s="600"/>
      <c r="BX36" s="600"/>
      <c r="BY36" s="600"/>
      <c r="BZ36" s="600"/>
      <c r="CA36" s="600"/>
      <c r="CB36" s="675"/>
      <c r="CD36" s="607" t="s">
        <v>318</v>
      </c>
      <c r="CE36" s="608"/>
      <c r="CF36" s="608"/>
      <c r="CG36" s="608"/>
      <c r="CH36" s="608"/>
      <c r="CI36" s="608"/>
      <c r="CJ36" s="608"/>
      <c r="CK36" s="608"/>
      <c r="CL36" s="608"/>
      <c r="CM36" s="608"/>
      <c r="CN36" s="608"/>
      <c r="CO36" s="608"/>
      <c r="CP36" s="608"/>
      <c r="CQ36" s="609"/>
      <c r="CR36" s="610">
        <v>2611064</v>
      </c>
      <c r="CS36" s="611"/>
      <c r="CT36" s="611"/>
      <c r="CU36" s="611"/>
      <c r="CV36" s="611"/>
      <c r="CW36" s="611"/>
      <c r="CX36" s="611"/>
      <c r="CY36" s="612"/>
      <c r="CZ36" s="615">
        <v>15.2</v>
      </c>
      <c r="DA36" s="643"/>
      <c r="DB36" s="643"/>
      <c r="DC36" s="645"/>
      <c r="DD36" s="619">
        <v>2310381</v>
      </c>
      <c r="DE36" s="611"/>
      <c r="DF36" s="611"/>
      <c r="DG36" s="611"/>
      <c r="DH36" s="611"/>
      <c r="DI36" s="611"/>
      <c r="DJ36" s="611"/>
      <c r="DK36" s="612"/>
      <c r="DL36" s="619">
        <v>1678000</v>
      </c>
      <c r="DM36" s="611"/>
      <c r="DN36" s="611"/>
      <c r="DO36" s="611"/>
      <c r="DP36" s="611"/>
      <c r="DQ36" s="611"/>
      <c r="DR36" s="611"/>
      <c r="DS36" s="611"/>
      <c r="DT36" s="611"/>
      <c r="DU36" s="611"/>
      <c r="DV36" s="612"/>
      <c r="DW36" s="615">
        <v>19.5</v>
      </c>
      <c r="DX36" s="643"/>
      <c r="DY36" s="643"/>
      <c r="DZ36" s="643"/>
      <c r="EA36" s="643"/>
      <c r="EB36" s="643"/>
      <c r="EC36" s="644"/>
    </row>
    <row r="37" spans="2:133" ht="11.25" customHeight="1" x14ac:dyDescent="0.15">
      <c r="B37" s="607" t="s">
        <v>319</v>
      </c>
      <c r="C37" s="608"/>
      <c r="D37" s="608"/>
      <c r="E37" s="608"/>
      <c r="F37" s="608"/>
      <c r="G37" s="608"/>
      <c r="H37" s="608"/>
      <c r="I37" s="608"/>
      <c r="J37" s="608"/>
      <c r="K37" s="608"/>
      <c r="L37" s="608"/>
      <c r="M37" s="608"/>
      <c r="N37" s="608"/>
      <c r="O37" s="608"/>
      <c r="P37" s="608"/>
      <c r="Q37" s="609"/>
      <c r="R37" s="610">
        <v>763712</v>
      </c>
      <c r="S37" s="611"/>
      <c r="T37" s="611"/>
      <c r="U37" s="611"/>
      <c r="V37" s="611"/>
      <c r="W37" s="611"/>
      <c r="X37" s="611"/>
      <c r="Y37" s="612"/>
      <c r="Z37" s="613">
        <v>4.3</v>
      </c>
      <c r="AA37" s="613"/>
      <c r="AB37" s="613"/>
      <c r="AC37" s="613"/>
      <c r="AD37" s="614">
        <v>15604</v>
      </c>
      <c r="AE37" s="614"/>
      <c r="AF37" s="614"/>
      <c r="AG37" s="614"/>
      <c r="AH37" s="614"/>
      <c r="AI37" s="614"/>
      <c r="AJ37" s="614"/>
      <c r="AK37" s="614"/>
      <c r="AL37" s="615">
        <v>0.2</v>
      </c>
      <c r="AM37" s="616"/>
      <c r="AN37" s="616"/>
      <c r="AO37" s="617"/>
      <c r="AQ37" s="676" t="s">
        <v>320</v>
      </c>
      <c r="AR37" s="677"/>
      <c r="AS37" s="677"/>
      <c r="AT37" s="677"/>
      <c r="AU37" s="677"/>
      <c r="AV37" s="677"/>
      <c r="AW37" s="677"/>
      <c r="AX37" s="677"/>
      <c r="AY37" s="678"/>
      <c r="AZ37" s="610">
        <v>1389776</v>
      </c>
      <c r="BA37" s="611"/>
      <c r="BB37" s="611"/>
      <c r="BC37" s="611"/>
      <c r="BD37" s="641"/>
      <c r="BE37" s="641"/>
      <c r="BF37" s="667"/>
      <c r="BG37" s="607" t="s">
        <v>321</v>
      </c>
      <c r="BH37" s="608"/>
      <c r="BI37" s="608"/>
      <c r="BJ37" s="608"/>
      <c r="BK37" s="608"/>
      <c r="BL37" s="608"/>
      <c r="BM37" s="608"/>
      <c r="BN37" s="608"/>
      <c r="BO37" s="608"/>
      <c r="BP37" s="608"/>
      <c r="BQ37" s="608"/>
      <c r="BR37" s="608"/>
      <c r="BS37" s="608"/>
      <c r="BT37" s="608"/>
      <c r="BU37" s="609"/>
      <c r="BV37" s="610">
        <v>57242</v>
      </c>
      <c r="BW37" s="611"/>
      <c r="BX37" s="611"/>
      <c r="BY37" s="611"/>
      <c r="BZ37" s="611"/>
      <c r="CA37" s="611"/>
      <c r="CB37" s="620"/>
      <c r="CD37" s="607" t="s">
        <v>322</v>
      </c>
      <c r="CE37" s="608"/>
      <c r="CF37" s="608"/>
      <c r="CG37" s="608"/>
      <c r="CH37" s="608"/>
      <c r="CI37" s="608"/>
      <c r="CJ37" s="608"/>
      <c r="CK37" s="608"/>
      <c r="CL37" s="608"/>
      <c r="CM37" s="608"/>
      <c r="CN37" s="608"/>
      <c r="CO37" s="608"/>
      <c r="CP37" s="608"/>
      <c r="CQ37" s="609"/>
      <c r="CR37" s="610">
        <v>222045</v>
      </c>
      <c r="CS37" s="641"/>
      <c r="CT37" s="641"/>
      <c r="CU37" s="641"/>
      <c r="CV37" s="641"/>
      <c r="CW37" s="641"/>
      <c r="CX37" s="641"/>
      <c r="CY37" s="642"/>
      <c r="CZ37" s="615">
        <v>1.3</v>
      </c>
      <c r="DA37" s="643"/>
      <c r="DB37" s="643"/>
      <c r="DC37" s="645"/>
      <c r="DD37" s="619">
        <v>219817</v>
      </c>
      <c r="DE37" s="641"/>
      <c r="DF37" s="641"/>
      <c r="DG37" s="641"/>
      <c r="DH37" s="641"/>
      <c r="DI37" s="641"/>
      <c r="DJ37" s="641"/>
      <c r="DK37" s="642"/>
      <c r="DL37" s="619">
        <v>199465</v>
      </c>
      <c r="DM37" s="641"/>
      <c r="DN37" s="641"/>
      <c r="DO37" s="641"/>
      <c r="DP37" s="641"/>
      <c r="DQ37" s="641"/>
      <c r="DR37" s="641"/>
      <c r="DS37" s="641"/>
      <c r="DT37" s="641"/>
      <c r="DU37" s="641"/>
      <c r="DV37" s="642"/>
      <c r="DW37" s="615">
        <v>2.2999999999999998</v>
      </c>
      <c r="DX37" s="643"/>
      <c r="DY37" s="643"/>
      <c r="DZ37" s="643"/>
      <c r="EA37" s="643"/>
      <c r="EB37" s="643"/>
      <c r="EC37" s="644"/>
    </row>
    <row r="38" spans="2:133" ht="11.25" customHeight="1" x14ac:dyDescent="0.15">
      <c r="B38" s="607" t="s">
        <v>323</v>
      </c>
      <c r="C38" s="608"/>
      <c r="D38" s="608"/>
      <c r="E38" s="608"/>
      <c r="F38" s="608"/>
      <c r="G38" s="608"/>
      <c r="H38" s="608"/>
      <c r="I38" s="608"/>
      <c r="J38" s="608"/>
      <c r="K38" s="608"/>
      <c r="L38" s="608"/>
      <c r="M38" s="608"/>
      <c r="N38" s="608"/>
      <c r="O38" s="608"/>
      <c r="P38" s="608"/>
      <c r="Q38" s="609"/>
      <c r="R38" s="610">
        <v>1138777</v>
      </c>
      <c r="S38" s="611"/>
      <c r="T38" s="611"/>
      <c r="U38" s="611"/>
      <c r="V38" s="611"/>
      <c r="W38" s="611"/>
      <c r="X38" s="611"/>
      <c r="Y38" s="612"/>
      <c r="Z38" s="613">
        <v>6.5</v>
      </c>
      <c r="AA38" s="613"/>
      <c r="AB38" s="613"/>
      <c r="AC38" s="613"/>
      <c r="AD38" s="614" t="s">
        <v>122</v>
      </c>
      <c r="AE38" s="614"/>
      <c r="AF38" s="614"/>
      <c r="AG38" s="614"/>
      <c r="AH38" s="614"/>
      <c r="AI38" s="614"/>
      <c r="AJ38" s="614"/>
      <c r="AK38" s="614"/>
      <c r="AL38" s="615" t="s">
        <v>122</v>
      </c>
      <c r="AM38" s="616"/>
      <c r="AN38" s="616"/>
      <c r="AO38" s="617"/>
      <c r="AQ38" s="676" t="s">
        <v>324</v>
      </c>
      <c r="AR38" s="677"/>
      <c r="AS38" s="677"/>
      <c r="AT38" s="677"/>
      <c r="AU38" s="677"/>
      <c r="AV38" s="677"/>
      <c r="AW38" s="677"/>
      <c r="AX38" s="677"/>
      <c r="AY38" s="678"/>
      <c r="AZ38" s="610">
        <v>517686</v>
      </c>
      <c r="BA38" s="611"/>
      <c r="BB38" s="611"/>
      <c r="BC38" s="611"/>
      <c r="BD38" s="641"/>
      <c r="BE38" s="641"/>
      <c r="BF38" s="667"/>
      <c r="BG38" s="607" t="s">
        <v>325</v>
      </c>
      <c r="BH38" s="608"/>
      <c r="BI38" s="608"/>
      <c r="BJ38" s="608"/>
      <c r="BK38" s="608"/>
      <c r="BL38" s="608"/>
      <c r="BM38" s="608"/>
      <c r="BN38" s="608"/>
      <c r="BO38" s="608"/>
      <c r="BP38" s="608"/>
      <c r="BQ38" s="608"/>
      <c r="BR38" s="608"/>
      <c r="BS38" s="608"/>
      <c r="BT38" s="608"/>
      <c r="BU38" s="609"/>
      <c r="BV38" s="610">
        <v>2254</v>
      </c>
      <c r="BW38" s="611"/>
      <c r="BX38" s="611"/>
      <c r="BY38" s="611"/>
      <c r="BZ38" s="611"/>
      <c r="CA38" s="611"/>
      <c r="CB38" s="620"/>
      <c r="CD38" s="607" t="s">
        <v>326</v>
      </c>
      <c r="CE38" s="608"/>
      <c r="CF38" s="608"/>
      <c r="CG38" s="608"/>
      <c r="CH38" s="608"/>
      <c r="CI38" s="608"/>
      <c r="CJ38" s="608"/>
      <c r="CK38" s="608"/>
      <c r="CL38" s="608"/>
      <c r="CM38" s="608"/>
      <c r="CN38" s="608"/>
      <c r="CO38" s="608"/>
      <c r="CP38" s="608"/>
      <c r="CQ38" s="609"/>
      <c r="CR38" s="610">
        <v>835133</v>
      </c>
      <c r="CS38" s="611"/>
      <c r="CT38" s="611"/>
      <c r="CU38" s="611"/>
      <c r="CV38" s="611"/>
      <c r="CW38" s="611"/>
      <c r="CX38" s="611"/>
      <c r="CY38" s="612"/>
      <c r="CZ38" s="615">
        <v>4.9000000000000004</v>
      </c>
      <c r="DA38" s="643"/>
      <c r="DB38" s="643"/>
      <c r="DC38" s="645"/>
      <c r="DD38" s="619">
        <v>671379</v>
      </c>
      <c r="DE38" s="611"/>
      <c r="DF38" s="611"/>
      <c r="DG38" s="611"/>
      <c r="DH38" s="611"/>
      <c r="DI38" s="611"/>
      <c r="DJ38" s="611"/>
      <c r="DK38" s="612"/>
      <c r="DL38" s="619">
        <v>599074</v>
      </c>
      <c r="DM38" s="611"/>
      <c r="DN38" s="611"/>
      <c r="DO38" s="611"/>
      <c r="DP38" s="611"/>
      <c r="DQ38" s="611"/>
      <c r="DR38" s="611"/>
      <c r="DS38" s="611"/>
      <c r="DT38" s="611"/>
      <c r="DU38" s="611"/>
      <c r="DV38" s="612"/>
      <c r="DW38" s="615">
        <v>6.9</v>
      </c>
      <c r="DX38" s="643"/>
      <c r="DY38" s="643"/>
      <c r="DZ38" s="643"/>
      <c r="EA38" s="643"/>
      <c r="EB38" s="643"/>
      <c r="EC38" s="644"/>
    </row>
    <row r="39" spans="2:133" ht="11.25" customHeight="1" x14ac:dyDescent="0.15">
      <c r="B39" s="607" t="s">
        <v>327</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6" t="s">
        <v>328</v>
      </c>
      <c r="AR39" s="677"/>
      <c r="AS39" s="677"/>
      <c r="AT39" s="677"/>
      <c r="AU39" s="677"/>
      <c r="AV39" s="677"/>
      <c r="AW39" s="677"/>
      <c r="AX39" s="677"/>
      <c r="AY39" s="678"/>
      <c r="AZ39" s="610">
        <v>59320</v>
      </c>
      <c r="BA39" s="611"/>
      <c r="BB39" s="611"/>
      <c r="BC39" s="611"/>
      <c r="BD39" s="641"/>
      <c r="BE39" s="641"/>
      <c r="BF39" s="667"/>
      <c r="BG39" s="607" t="s">
        <v>329</v>
      </c>
      <c r="BH39" s="608"/>
      <c r="BI39" s="608"/>
      <c r="BJ39" s="608"/>
      <c r="BK39" s="608"/>
      <c r="BL39" s="608"/>
      <c r="BM39" s="608"/>
      <c r="BN39" s="608"/>
      <c r="BO39" s="608"/>
      <c r="BP39" s="608"/>
      <c r="BQ39" s="608"/>
      <c r="BR39" s="608"/>
      <c r="BS39" s="608"/>
      <c r="BT39" s="608"/>
      <c r="BU39" s="609"/>
      <c r="BV39" s="610">
        <v>3583</v>
      </c>
      <c r="BW39" s="611"/>
      <c r="BX39" s="611"/>
      <c r="BY39" s="611"/>
      <c r="BZ39" s="611"/>
      <c r="CA39" s="611"/>
      <c r="CB39" s="620"/>
      <c r="CD39" s="607" t="s">
        <v>330</v>
      </c>
      <c r="CE39" s="608"/>
      <c r="CF39" s="608"/>
      <c r="CG39" s="608"/>
      <c r="CH39" s="608"/>
      <c r="CI39" s="608"/>
      <c r="CJ39" s="608"/>
      <c r="CK39" s="608"/>
      <c r="CL39" s="608"/>
      <c r="CM39" s="608"/>
      <c r="CN39" s="608"/>
      <c r="CO39" s="608"/>
      <c r="CP39" s="608"/>
      <c r="CQ39" s="609"/>
      <c r="CR39" s="610">
        <v>2119377</v>
      </c>
      <c r="CS39" s="641"/>
      <c r="CT39" s="641"/>
      <c r="CU39" s="641"/>
      <c r="CV39" s="641"/>
      <c r="CW39" s="641"/>
      <c r="CX39" s="641"/>
      <c r="CY39" s="642"/>
      <c r="CZ39" s="615">
        <v>12.3</v>
      </c>
      <c r="DA39" s="643"/>
      <c r="DB39" s="643"/>
      <c r="DC39" s="645"/>
      <c r="DD39" s="619">
        <v>304593</v>
      </c>
      <c r="DE39" s="641"/>
      <c r="DF39" s="641"/>
      <c r="DG39" s="641"/>
      <c r="DH39" s="641"/>
      <c r="DI39" s="641"/>
      <c r="DJ39" s="641"/>
      <c r="DK39" s="642"/>
      <c r="DL39" s="619" t="s">
        <v>122</v>
      </c>
      <c r="DM39" s="641"/>
      <c r="DN39" s="641"/>
      <c r="DO39" s="641"/>
      <c r="DP39" s="641"/>
      <c r="DQ39" s="641"/>
      <c r="DR39" s="641"/>
      <c r="DS39" s="641"/>
      <c r="DT39" s="641"/>
      <c r="DU39" s="641"/>
      <c r="DV39" s="642"/>
      <c r="DW39" s="615" t="s">
        <v>122</v>
      </c>
      <c r="DX39" s="643"/>
      <c r="DY39" s="643"/>
      <c r="DZ39" s="643"/>
      <c r="EA39" s="643"/>
      <c r="EB39" s="643"/>
      <c r="EC39" s="644"/>
    </row>
    <row r="40" spans="2:133" ht="11.25" customHeight="1" x14ac:dyDescent="0.15">
      <c r="B40" s="607" t="s">
        <v>331</v>
      </c>
      <c r="C40" s="608"/>
      <c r="D40" s="608"/>
      <c r="E40" s="608"/>
      <c r="F40" s="608"/>
      <c r="G40" s="608"/>
      <c r="H40" s="608"/>
      <c r="I40" s="608"/>
      <c r="J40" s="608"/>
      <c r="K40" s="608"/>
      <c r="L40" s="608"/>
      <c r="M40" s="608"/>
      <c r="N40" s="608"/>
      <c r="O40" s="608"/>
      <c r="P40" s="608"/>
      <c r="Q40" s="609"/>
      <c r="R40" s="610">
        <v>18277</v>
      </c>
      <c r="S40" s="611"/>
      <c r="T40" s="611"/>
      <c r="U40" s="611"/>
      <c r="V40" s="611"/>
      <c r="W40" s="611"/>
      <c r="X40" s="611"/>
      <c r="Y40" s="612"/>
      <c r="Z40" s="613">
        <v>0.1</v>
      </c>
      <c r="AA40" s="613"/>
      <c r="AB40" s="613"/>
      <c r="AC40" s="613"/>
      <c r="AD40" s="614" t="s">
        <v>122</v>
      </c>
      <c r="AE40" s="614"/>
      <c r="AF40" s="614"/>
      <c r="AG40" s="614"/>
      <c r="AH40" s="614"/>
      <c r="AI40" s="614"/>
      <c r="AJ40" s="614"/>
      <c r="AK40" s="614"/>
      <c r="AL40" s="615" t="s">
        <v>122</v>
      </c>
      <c r="AM40" s="616"/>
      <c r="AN40" s="616"/>
      <c r="AO40" s="617"/>
      <c r="AQ40" s="676" t="s">
        <v>332</v>
      </c>
      <c r="AR40" s="677"/>
      <c r="AS40" s="677"/>
      <c r="AT40" s="677"/>
      <c r="AU40" s="677"/>
      <c r="AV40" s="677"/>
      <c r="AW40" s="677"/>
      <c r="AX40" s="677"/>
      <c r="AY40" s="678"/>
      <c r="AZ40" s="610">
        <v>38545</v>
      </c>
      <c r="BA40" s="611"/>
      <c r="BB40" s="611"/>
      <c r="BC40" s="611"/>
      <c r="BD40" s="641"/>
      <c r="BE40" s="641"/>
      <c r="BF40" s="667"/>
      <c r="BG40" s="656" t="s">
        <v>333</v>
      </c>
      <c r="BH40" s="657"/>
      <c r="BI40" s="657"/>
      <c r="BJ40" s="657"/>
      <c r="BK40" s="657"/>
      <c r="BL40" s="202"/>
      <c r="BM40" s="608" t="s">
        <v>334</v>
      </c>
      <c r="BN40" s="608"/>
      <c r="BO40" s="608"/>
      <c r="BP40" s="608"/>
      <c r="BQ40" s="608"/>
      <c r="BR40" s="608"/>
      <c r="BS40" s="608"/>
      <c r="BT40" s="608"/>
      <c r="BU40" s="609"/>
      <c r="BV40" s="610">
        <v>148</v>
      </c>
      <c r="BW40" s="611"/>
      <c r="BX40" s="611"/>
      <c r="BY40" s="611"/>
      <c r="BZ40" s="611"/>
      <c r="CA40" s="611"/>
      <c r="CB40" s="620"/>
      <c r="CD40" s="607" t="s">
        <v>335</v>
      </c>
      <c r="CE40" s="608"/>
      <c r="CF40" s="608"/>
      <c r="CG40" s="608"/>
      <c r="CH40" s="608"/>
      <c r="CI40" s="608"/>
      <c r="CJ40" s="608"/>
      <c r="CK40" s="608"/>
      <c r="CL40" s="608"/>
      <c r="CM40" s="608"/>
      <c r="CN40" s="608"/>
      <c r="CO40" s="608"/>
      <c r="CP40" s="608"/>
      <c r="CQ40" s="609"/>
      <c r="CR40" s="610">
        <v>628067</v>
      </c>
      <c r="CS40" s="611"/>
      <c r="CT40" s="611"/>
      <c r="CU40" s="611"/>
      <c r="CV40" s="611"/>
      <c r="CW40" s="611"/>
      <c r="CX40" s="611"/>
      <c r="CY40" s="612"/>
      <c r="CZ40" s="615">
        <v>3.7</v>
      </c>
      <c r="DA40" s="643"/>
      <c r="DB40" s="643"/>
      <c r="DC40" s="645"/>
      <c r="DD40" s="619">
        <v>372807</v>
      </c>
      <c r="DE40" s="611"/>
      <c r="DF40" s="611"/>
      <c r="DG40" s="611"/>
      <c r="DH40" s="611"/>
      <c r="DI40" s="611"/>
      <c r="DJ40" s="611"/>
      <c r="DK40" s="612"/>
      <c r="DL40" s="619" t="s">
        <v>122</v>
      </c>
      <c r="DM40" s="611"/>
      <c r="DN40" s="611"/>
      <c r="DO40" s="611"/>
      <c r="DP40" s="611"/>
      <c r="DQ40" s="611"/>
      <c r="DR40" s="611"/>
      <c r="DS40" s="611"/>
      <c r="DT40" s="611"/>
      <c r="DU40" s="611"/>
      <c r="DV40" s="612"/>
      <c r="DW40" s="615" t="s">
        <v>122</v>
      </c>
      <c r="DX40" s="643"/>
      <c r="DY40" s="643"/>
      <c r="DZ40" s="643"/>
      <c r="EA40" s="643"/>
      <c r="EB40" s="643"/>
      <c r="EC40" s="644"/>
    </row>
    <row r="41" spans="2:133" ht="11.25" customHeight="1" x14ac:dyDescent="0.15">
      <c r="B41" s="631" t="s">
        <v>336</v>
      </c>
      <c r="C41" s="632"/>
      <c r="D41" s="632"/>
      <c r="E41" s="632"/>
      <c r="F41" s="632"/>
      <c r="G41" s="632"/>
      <c r="H41" s="632"/>
      <c r="I41" s="632"/>
      <c r="J41" s="632"/>
      <c r="K41" s="632"/>
      <c r="L41" s="632"/>
      <c r="M41" s="632"/>
      <c r="N41" s="632"/>
      <c r="O41" s="632"/>
      <c r="P41" s="632"/>
      <c r="Q41" s="633"/>
      <c r="R41" s="685">
        <v>17568498</v>
      </c>
      <c r="S41" s="686"/>
      <c r="T41" s="686"/>
      <c r="U41" s="686"/>
      <c r="V41" s="686"/>
      <c r="W41" s="686"/>
      <c r="X41" s="686"/>
      <c r="Y41" s="687"/>
      <c r="Z41" s="688">
        <v>100</v>
      </c>
      <c r="AA41" s="688"/>
      <c r="AB41" s="688"/>
      <c r="AC41" s="688"/>
      <c r="AD41" s="689">
        <v>8602544</v>
      </c>
      <c r="AE41" s="689"/>
      <c r="AF41" s="689"/>
      <c r="AG41" s="689"/>
      <c r="AH41" s="689"/>
      <c r="AI41" s="689"/>
      <c r="AJ41" s="689"/>
      <c r="AK41" s="689"/>
      <c r="AL41" s="690">
        <v>100</v>
      </c>
      <c r="AM41" s="670"/>
      <c r="AN41" s="670"/>
      <c r="AO41" s="691"/>
      <c r="AQ41" s="676" t="s">
        <v>337</v>
      </c>
      <c r="AR41" s="677"/>
      <c r="AS41" s="677"/>
      <c r="AT41" s="677"/>
      <c r="AU41" s="677"/>
      <c r="AV41" s="677"/>
      <c r="AW41" s="677"/>
      <c r="AX41" s="677"/>
      <c r="AY41" s="678"/>
      <c r="AZ41" s="610">
        <v>209069</v>
      </c>
      <c r="BA41" s="611"/>
      <c r="BB41" s="611"/>
      <c r="BC41" s="611"/>
      <c r="BD41" s="641"/>
      <c r="BE41" s="641"/>
      <c r="BF41" s="667"/>
      <c r="BG41" s="656"/>
      <c r="BH41" s="657"/>
      <c r="BI41" s="657"/>
      <c r="BJ41" s="657"/>
      <c r="BK41" s="657"/>
      <c r="BL41" s="202"/>
      <c r="BM41" s="608" t="s">
        <v>338</v>
      </c>
      <c r="BN41" s="608"/>
      <c r="BO41" s="608"/>
      <c r="BP41" s="608"/>
      <c r="BQ41" s="608"/>
      <c r="BR41" s="608"/>
      <c r="BS41" s="608"/>
      <c r="BT41" s="608"/>
      <c r="BU41" s="609"/>
      <c r="BV41" s="610">
        <v>1</v>
      </c>
      <c r="BW41" s="611"/>
      <c r="BX41" s="611"/>
      <c r="BY41" s="611"/>
      <c r="BZ41" s="611"/>
      <c r="CA41" s="611"/>
      <c r="CB41" s="620"/>
      <c r="CD41" s="607" t="s">
        <v>339</v>
      </c>
      <c r="CE41" s="608"/>
      <c r="CF41" s="608"/>
      <c r="CG41" s="608"/>
      <c r="CH41" s="608"/>
      <c r="CI41" s="608"/>
      <c r="CJ41" s="608"/>
      <c r="CK41" s="608"/>
      <c r="CL41" s="608"/>
      <c r="CM41" s="608"/>
      <c r="CN41" s="608"/>
      <c r="CO41" s="608"/>
      <c r="CP41" s="608"/>
      <c r="CQ41" s="609"/>
      <c r="CR41" s="610" t="s">
        <v>122</v>
      </c>
      <c r="CS41" s="641"/>
      <c r="CT41" s="641"/>
      <c r="CU41" s="641"/>
      <c r="CV41" s="641"/>
      <c r="CW41" s="641"/>
      <c r="CX41" s="641"/>
      <c r="CY41" s="642"/>
      <c r="CZ41" s="615" t="s">
        <v>122</v>
      </c>
      <c r="DA41" s="643"/>
      <c r="DB41" s="643"/>
      <c r="DC41" s="645"/>
      <c r="DD41" s="619" t="s">
        <v>122</v>
      </c>
      <c r="DE41" s="641"/>
      <c r="DF41" s="641"/>
      <c r="DG41" s="641"/>
      <c r="DH41" s="641"/>
      <c r="DI41" s="641"/>
      <c r="DJ41" s="641"/>
      <c r="DK41" s="642"/>
      <c r="DL41" s="679"/>
      <c r="DM41" s="680"/>
      <c r="DN41" s="680"/>
      <c r="DO41" s="680"/>
      <c r="DP41" s="680"/>
      <c r="DQ41" s="680"/>
      <c r="DR41" s="680"/>
      <c r="DS41" s="680"/>
      <c r="DT41" s="680"/>
      <c r="DU41" s="680"/>
      <c r="DV41" s="681"/>
      <c r="DW41" s="682"/>
      <c r="DX41" s="683"/>
      <c r="DY41" s="683"/>
      <c r="DZ41" s="683"/>
      <c r="EA41" s="683"/>
      <c r="EB41" s="683"/>
      <c r="EC41" s="684"/>
    </row>
    <row r="42" spans="2:133" ht="11.25" customHeight="1" x14ac:dyDescent="0.15">
      <c r="AQ42" s="692" t="s">
        <v>340</v>
      </c>
      <c r="AR42" s="693"/>
      <c r="AS42" s="693"/>
      <c r="AT42" s="693"/>
      <c r="AU42" s="693"/>
      <c r="AV42" s="693"/>
      <c r="AW42" s="693"/>
      <c r="AX42" s="693"/>
      <c r="AY42" s="694"/>
      <c r="AZ42" s="685">
        <v>626064</v>
      </c>
      <c r="BA42" s="686"/>
      <c r="BB42" s="686"/>
      <c r="BC42" s="686"/>
      <c r="BD42" s="669"/>
      <c r="BE42" s="669"/>
      <c r="BF42" s="671"/>
      <c r="BG42" s="658"/>
      <c r="BH42" s="659"/>
      <c r="BI42" s="659"/>
      <c r="BJ42" s="659"/>
      <c r="BK42" s="659"/>
      <c r="BL42" s="203"/>
      <c r="BM42" s="632" t="s">
        <v>341</v>
      </c>
      <c r="BN42" s="632"/>
      <c r="BO42" s="632"/>
      <c r="BP42" s="632"/>
      <c r="BQ42" s="632"/>
      <c r="BR42" s="632"/>
      <c r="BS42" s="632"/>
      <c r="BT42" s="632"/>
      <c r="BU42" s="633"/>
      <c r="BV42" s="685">
        <v>409</v>
      </c>
      <c r="BW42" s="686"/>
      <c r="BX42" s="686"/>
      <c r="BY42" s="686"/>
      <c r="BZ42" s="686"/>
      <c r="CA42" s="686"/>
      <c r="CB42" s="695"/>
      <c r="CD42" s="607" t="s">
        <v>342</v>
      </c>
      <c r="CE42" s="608"/>
      <c r="CF42" s="608"/>
      <c r="CG42" s="608"/>
      <c r="CH42" s="608"/>
      <c r="CI42" s="608"/>
      <c r="CJ42" s="608"/>
      <c r="CK42" s="608"/>
      <c r="CL42" s="608"/>
      <c r="CM42" s="608"/>
      <c r="CN42" s="608"/>
      <c r="CO42" s="608"/>
      <c r="CP42" s="608"/>
      <c r="CQ42" s="609"/>
      <c r="CR42" s="610">
        <v>2580813</v>
      </c>
      <c r="CS42" s="641"/>
      <c r="CT42" s="641"/>
      <c r="CU42" s="641"/>
      <c r="CV42" s="641"/>
      <c r="CW42" s="641"/>
      <c r="CX42" s="641"/>
      <c r="CY42" s="642"/>
      <c r="CZ42" s="615">
        <v>15</v>
      </c>
      <c r="DA42" s="643"/>
      <c r="DB42" s="643"/>
      <c r="DC42" s="645"/>
      <c r="DD42" s="619">
        <v>831838</v>
      </c>
      <c r="DE42" s="641"/>
      <c r="DF42" s="641"/>
      <c r="DG42" s="641"/>
      <c r="DH42" s="641"/>
      <c r="DI42" s="641"/>
      <c r="DJ42" s="641"/>
      <c r="DK42" s="642"/>
      <c r="DL42" s="679"/>
      <c r="DM42" s="680"/>
      <c r="DN42" s="680"/>
      <c r="DO42" s="680"/>
      <c r="DP42" s="680"/>
      <c r="DQ42" s="680"/>
      <c r="DR42" s="680"/>
      <c r="DS42" s="680"/>
      <c r="DT42" s="680"/>
      <c r="DU42" s="680"/>
      <c r="DV42" s="681"/>
      <c r="DW42" s="682"/>
      <c r="DX42" s="683"/>
      <c r="DY42" s="683"/>
      <c r="DZ42" s="683"/>
      <c r="EA42" s="683"/>
      <c r="EB42" s="683"/>
      <c r="EC42" s="684"/>
    </row>
    <row r="43" spans="2:133" ht="11.25" customHeight="1" x14ac:dyDescent="0.15">
      <c r="B43" s="196" t="s">
        <v>343</v>
      </c>
      <c r="CD43" s="607" t="s">
        <v>344</v>
      </c>
      <c r="CE43" s="608"/>
      <c r="CF43" s="608"/>
      <c r="CG43" s="608"/>
      <c r="CH43" s="608"/>
      <c r="CI43" s="608"/>
      <c r="CJ43" s="608"/>
      <c r="CK43" s="608"/>
      <c r="CL43" s="608"/>
      <c r="CM43" s="608"/>
      <c r="CN43" s="608"/>
      <c r="CO43" s="608"/>
      <c r="CP43" s="608"/>
      <c r="CQ43" s="609"/>
      <c r="CR43" s="610">
        <v>4981</v>
      </c>
      <c r="CS43" s="641"/>
      <c r="CT43" s="641"/>
      <c r="CU43" s="641"/>
      <c r="CV43" s="641"/>
      <c r="CW43" s="641"/>
      <c r="CX43" s="641"/>
      <c r="CY43" s="642"/>
      <c r="CZ43" s="615">
        <v>0</v>
      </c>
      <c r="DA43" s="643"/>
      <c r="DB43" s="643"/>
      <c r="DC43" s="645"/>
      <c r="DD43" s="619">
        <v>4981</v>
      </c>
      <c r="DE43" s="641"/>
      <c r="DF43" s="641"/>
      <c r="DG43" s="641"/>
      <c r="DH43" s="641"/>
      <c r="DI43" s="641"/>
      <c r="DJ43" s="641"/>
      <c r="DK43" s="642"/>
      <c r="DL43" s="679"/>
      <c r="DM43" s="680"/>
      <c r="DN43" s="680"/>
      <c r="DO43" s="680"/>
      <c r="DP43" s="680"/>
      <c r="DQ43" s="680"/>
      <c r="DR43" s="680"/>
      <c r="DS43" s="680"/>
      <c r="DT43" s="680"/>
      <c r="DU43" s="680"/>
      <c r="DV43" s="681"/>
      <c r="DW43" s="682"/>
      <c r="DX43" s="683"/>
      <c r="DY43" s="683"/>
      <c r="DZ43" s="683"/>
      <c r="EA43" s="683"/>
      <c r="EB43" s="683"/>
      <c r="EC43" s="684"/>
    </row>
    <row r="44" spans="2:133" ht="11.25" customHeight="1" x14ac:dyDescent="0.15">
      <c r="B44" s="696" t="s">
        <v>345</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8" t="s">
        <v>293</v>
      </c>
      <c r="CE44" s="649"/>
      <c r="CF44" s="607" t="s">
        <v>346</v>
      </c>
      <c r="CG44" s="608"/>
      <c r="CH44" s="608"/>
      <c r="CI44" s="608"/>
      <c r="CJ44" s="608"/>
      <c r="CK44" s="608"/>
      <c r="CL44" s="608"/>
      <c r="CM44" s="608"/>
      <c r="CN44" s="608"/>
      <c r="CO44" s="608"/>
      <c r="CP44" s="608"/>
      <c r="CQ44" s="609"/>
      <c r="CR44" s="610">
        <v>2501657</v>
      </c>
      <c r="CS44" s="611"/>
      <c r="CT44" s="611"/>
      <c r="CU44" s="611"/>
      <c r="CV44" s="611"/>
      <c r="CW44" s="611"/>
      <c r="CX44" s="611"/>
      <c r="CY44" s="612"/>
      <c r="CZ44" s="615">
        <v>14.5</v>
      </c>
      <c r="DA44" s="616"/>
      <c r="DB44" s="616"/>
      <c r="DC44" s="622"/>
      <c r="DD44" s="619">
        <v>831750</v>
      </c>
      <c r="DE44" s="611"/>
      <c r="DF44" s="611"/>
      <c r="DG44" s="611"/>
      <c r="DH44" s="611"/>
      <c r="DI44" s="611"/>
      <c r="DJ44" s="611"/>
      <c r="DK44" s="612"/>
      <c r="DL44" s="679"/>
      <c r="DM44" s="680"/>
      <c r="DN44" s="680"/>
      <c r="DO44" s="680"/>
      <c r="DP44" s="680"/>
      <c r="DQ44" s="680"/>
      <c r="DR44" s="680"/>
      <c r="DS44" s="680"/>
      <c r="DT44" s="680"/>
      <c r="DU44" s="680"/>
      <c r="DV44" s="681"/>
      <c r="DW44" s="682"/>
      <c r="DX44" s="683"/>
      <c r="DY44" s="683"/>
      <c r="DZ44" s="683"/>
      <c r="EA44" s="683"/>
      <c r="EB44" s="683"/>
      <c r="EC44" s="684"/>
    </row>
    <row r="45" spans="2:133" ht="11.25" customHeight="1" x14ac:dyDescent="0.15">
      <c r="B45" s="696" t="s">
        <v>347</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50"/>
      <c r="CE45" s="651"/>
      <c r="CF45" s="607" t="s">
        <v>348</v>
      </c>
      <c r="CG45" s="608"/>
      <c r="CH45" s="608"/>
      <c r="CI45" s="608"/>
      <c r="CJ45" s="608"/>
      <c r="CK45" s="608"/>
      <c r="CL45" s="608"/>
      <c r="CM45" s="608"/>
      <c r="CN45" s="608"/>
      <c r="CO45" s="608"/>
      <c r="CP45" s="608"/>
      <c r="CQ45" s="609"/>
      <c r="CR45" s="610">
        <v>677996</v>
      </c>
      <c r="CS45" s="641"/>
      <c r="CT45" s="641"/>
      <c r="CU45" s="641"/>
      <c r="CV45" s="641"/>
      <c r="CW45" s="641"/>
      <c r="CX45" s="641"/>
      <c r="CY45" s="642"/>
      <c r="CZ45" s="615">
        <v>3.9</v>
      </c>
      <c r="DA45" s="643"/>
      <c r="DB45" s="643"/>
      <c r="DC45" s="645"/>
      <c r="DD45" s="619">
        <v>28565</v>
      </c>
      <c r="DE45" s="641"/>
      <c r="DF45" s="641"/>
      <c r="DG45" s="641"/>
      <c r="DH45" s="641"/>
      <c r="DI45" s="641"/>
      <c r="DJ45" s="641"/>
      <c r="DK45" s="642"/>
      <c r="DL45" s="679"/>
      <c r="DM45" s="680"/>
      <c r="DN45" s="680"/>
      <c r="DO45" s="680"/>
      <c r="DP45" s="680"/>
      <c r="DQ45" s="680"/>
      <c r="DR45" s="680"/>
      <c r="DS45" s="680"/>
      <c r="DT45" s="680"/>
      <c r="DU45" s="680"/>
      <c r="DV45" s="681"/>
      <c r="DW45" s="682"/>
      <c r="DX45" s="683"/>
      <c r="DY45" s="683"/>
      <c r="DZ45" s="683"/>
      <c r="EA45" s="683"/>
      <c r="EB45" s="683"/>
      <c r="EC45" s="684"/>
    </row>
    <row r="46" spans="2:133" ht="11.25" customHeight="1" x14ac:dyDescent="0.15">
      <c r="B46" s="207"/>
      <c r="CD46" s="650"/>
      <c r="CE46" s="651"/>
      <c r="CF46" s="607" t="s">
        <v>349</v>
      </c>
      <c r="CG46" s="608"/>
      <c r="CH46" s="608"/>
      <c r="CI46" s="608"/>
      <c r="CJ46" s="608"/>
      <c r="CK46" s="608"/>
      <c r="CL46" s="608"/>
      <c r="CM46" s="608"/>
      <c r="CN46" s="608"/>
      <c r="CO46" s="608"/>
      <c r="CP46" s="608"/>
      <c r="CQ46" s="609"/>
      <c r="CR46" s="610">
        <v>1710368</v>
      </c>
      <c r="CS46" s="611"/>
      <c r="CT46" s="611"/>
      <c r="CU46" s="611"/>
      <c r="CV46" s="611"/>
      <c r="CW46" s="611"/>
      <c r="CX46" s="611"/>
      <c r="CY46" s="612"/>
      <c r="CZ46" s="615">
        <v>9.9</v>
      </c>
      <c r="DA46" s="616"/>
      <c r="DB46" s="616"/>
      <c r="DC46" s="622"/>
      <c r="DD46" s="619">
        <v>802240</v>
      </c>
      <c r="DE46" s="611"/>
      <c r="DF46" s="611"/>
      <c r="DG46" s="611"/>
      <c r="DH46" s="611"/>
      <c r="DI46" s="611"/>
      <c r="DJ46" s="611"/>
      <c r="DK46" s="612"/>
      <c r="DL46" s="679"/>
      <c r="DM46" s="680"/>
      <c r="DN46" s="680"/>
      <c r="DO46" s="680"/>
      <c r="DP46" s="680"/>
      <c r="DQ46" s="680"/>
      <c r="DR46" s="680"/>
      <c r="DS46" s="680"/>
      <c r="DT46" s="680"/>
      <c r="DU46" s="680"/>
      <c r="DV46" s="681"/>
      <c r="DW46" s="682"/>
      <c r="DX46" s="683"/>
      <c r="DY46" s="683"/>
      <c r="DZ46" s="683"/>
      <c r="EA46" s="683"/>
      <c r="EB46" s="683"/>
      <c r="EC46" s="684"/>
    </row>
    <row r="47" spans="2:133" ht="11.25" customHeight="1" x14ac:dyDescent="0.15">
      <c r="B47" s="207"/>
      <c r="CD47" s="650"/>
      <c r="CE47" s="651"/>
      <c r="CF47" s="607" t="s">
        <v>350</v>
      </c>
      <c r="CG47" s="608"/>
      <c r="CH47" s="608"/>
      <c r="CI47" s="608"/>
      <c r="CJ47" s="608"/>
      <c r="CK47" s="608"/>
      <c r="CL47" s="608"/>
      <c r="CM47" s="608"/>
      <c r="CN47" s="608"/>
      <c r="CO47" s="608"/>
      <c r="CP47" s="608"/>
      <c r="CQ47" s="609"/>
      <c r="CR47" s="610">
        <v>79156</v>
      </c>
      <c r="CS47" s="641"/>
      <c r="CT47" s="641"/>
      <c r="CU47" s="641"/>
      <c r="CV47" s="641"/>
      <c r="CW47" s="641"/>
      <c r="CX47" s="641"/>
      <c r="CY47" s="642"/>
      <c r="CZ47" s="615">
        <v>0.5</v>
      </c>
      <c r="DA47" s="643"/>
      <c r="DB47" s="643"/>
      <c r="DC47" s="645"/>
      <c r="DD47" s="619">
        <v>88</v>
      </c>
      <c r="DE47" s="641"/>
      <c r="DF47" s="641"/>
      <c r="DG47" s="641"/>
      <c r="DH47" s="641"/>
      <c r="DI47" s="641"/>
      <c r="DJ47" s="641"/>
      <c r="DK47" s="642"/>
      <c r="DL47" s="679"/>
      <c r="DM47" s="680"/>
      <c r="DN47" s="680"/>
      <c r="DO47" s="680"/>
      <c r="DP47" s="680"/>
      <c r="DQ47" s="680"/>
      <c r="DR47" s="680"/>
      <c r="DS47" s="680"/>
      <c r="DT47" s="680"/>
      <c r="DU47" s="680"/>
      <c r="DV47" s="681"/>
      <c r="DW47" s="682"/>
      <c r="DX47" s="683"/>
      <c r="DY47" s="683"/>
      <c r="DZ47" s="683"/>
      <c r="EA47" s="683"/>
      <c r="EB47" s="683"/>
      <c r="EC47" s="684"/>
    </row>
    <row r="48" spans="2:133" x14ac:dyDescent="0.15">
      <c r="B48" s="207"/>
      <c r="CD48" s="652"/>
      <c r="CE48" s="653"/>
      <c r="CF48" s="607" t="s">
        <v>351</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79"/>
      <c r="DM48" s="680"/>
      <c r="DN48" s="680"/>
      <c r="DO48" s="680"/>
      <c r="DP48" s="680"/>
      <c r="DQ48" s="680"/>
      <c r="DR48" s="680"/>
      <c r="DS48" s="680"/>
      <c r="DT48" s="680"/>
      <c r="DU48" s="680"/>
      <c r="DV48" s="681"/>
      <c r="DW48" s="682"/>
      <c r="DX48" s="683"/>
      <c r="DY48" s="683"/>
      <c r="DZ48" s="683"/>
      <c r="EA48" s="683"/>
      <c r="EB48" s="683"/>
      <c r="EC48" s="684"/>
    </row>
    <row r="49" spans="2:133" ht="11.25" customHeight="1" x14ac:dyDescent="0.15">
      <c r="B49" s="207"/>
      <c r="CD49" s="631" t="s">
        <v>352</v>
      </c>
      <c r="CE49" s="632"/>
      <c r="CF49" s="632"/>
      <c r="CG49" s="632"/>
      <c r="CH49" s="632"/>
      <c r="CI49" s="632"/>
      <c r="CJ49" s="632"/>
      <c r="CK49" s="632"/>
      <c r="CL49" s="632"/>
      <c r="CM49" s="632"/>
      <c r="CN49" s="632"/>
      <c r="CO49" s="632"/>
      <c r="CP49" s="632"/>
      <c r="CQ49" s="633"/>
      <c r="CR49" s="685">
        <v>17193548</v>
      </c>
      <c r="CS49" s="669"/>
      <c r="CT49" s="669"/>
      <c r="CU49" s="669"/>
      <c r="CV49" s="669"/>
      <c r="CW49" s="669"/>
      <c r="CX49" s="669"/>
      <c r="CY49" s="698"/>
      <c r="CZ49" s="690">
        <v>100</v>
      </c>
      <c r="DA49" s="699"/>
      <c r="DB49" s="699"/>
      <c r="DC49" s="700"/>
      <c r="DD49" s="701">
        <v>11002175</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iOIAdXr6OquU5shgU6ZP09yoZaF6AHpiY5lpin9yQEVSmTk5KbBOWHeJKsqGG/OtkB8lX68IrvKUhU0SvSQzAg==" saltValue="e4MHZPM8V0DQTbNfKl+weg==" spinCount="100000" sheet="1" objects="1" scenarios="1"/>
  <mergeCells count="603">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D42:DK42"/>
    <mergeCell ref="DL42:DV42"/>
    <mergeCell ref="DW42:EC42"/>
    <mergeCell ref="CD43:CQ43"/>
    <mergeCell ref="CR43:CY43"/>
    <mergeCell ref="CZ43:DC43"/>
    <mergeCell ref="DD43:DK43"/>
    <mergeCell ref="DL43:DV43"/>
    <mergeCell ref="DW43:EC43"/>
    <mergeCell ref="AQ42:AY42"/>
    <mergeCell ref="AZ42:BF42"/>
    <mergeCell ref="BM42:BU42"/>
    <mergeCell ref="BV42:CB42"/>
    <mergeCell ref="CD42:CQ42"/>
    <mergeCell ref="CR42:CY42"/>
    <mergeCell ref="CD41:CQ41"/>
    <mergeCell ref="CR41:CY41"/>
    <mergeCell ref="CZ41:DC41"/>
    <mergeCell ref="CZ42:DC42"/>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B39:Q39"/>
    <mergeCell ref="R39:Y39"/>
    <mergeCell ref="Z39:AC39"/>
    <mergeCell ref="AD39:AK39"/>
    <mergeCell ref="AL39:AO39"/>
    <mergeCell ref="AQ39:AY39"/>
    <mergeCell ref="AZ39:BF39"/>
    <mergeCell ref="BG39:BU39"/>
    <mergeCell ref="BG38:BU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AX32:BF32"/>
    <mergeCell ref="BG32:BL32"/>
    <mergeCell ref="BM32:BQ32"/>
    <mergeCell ref="BR32:BW32"/>
    <mergeCell ref="B32:Q32"/>
    <mergeCell ref="R32:Y32"/>
    <mergeCell ref="Z32:AC32"/>
    <mergeCell ref="AD32:AK32"/>
    <mergeCell ref="AL32:AO32"/>
    <mergeCell ref="AX31:BF31"/>
    <mergeCell ref="BG31:BL31"/>
    <mergeCell ref="BM31:BQ31"/>
    <mergeCell ref="BR31:BW31"/>
    <mergeCell ref="AD31:AK31"/>
    <mergeCell ref="AL31:AO31"/>
    <mergeCell ref="AP31:AS33"/>
    <mergeCell ref="AT31:AT33"/>
    <mergeCell ref="CR31:CY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S25:CB25"/>
    <mergeCell ref="CD25:CQ25"/>
    <mergeCell ref="CR25:CY25"/>
    <mergeCell ref="CZ25:DC25"/>
    <mergeCell ref="DD25:DK25"/>
    <mergeCell ref="CD27:CQ27"/>
    <mergeCell ref="CR27:CY27"/>
    <mergeCell ref="CZ27:DC27"/>
    <mergeCell ref="DD27:DK27"/>
    <mergeCell ref="B26:Q26"/>
    <mergeCell ref="R26:Y26"/>
    <mergeCell ref="Z26:AC26"/>
    <mergeCell ref="AD26:AK26"/>
    <mergeCell ref="AL26:AO26"/>
    <mergeCell ref="AP26:BF26"/>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CD23:CQ23"/>
    <mergeCell ref="CR23:CY23"/>
    <mergeCell ref="CZ23:DC23"/>
    <mergeCell ref="DD23:DK23"/>
    <mergeCell ref="DL23:DV23"/>
    <mergeCell ref="B22:Q22"/>
    <mergeCell ref="R22:Y22"/>
    <mergeCell ref="Z22:AC22"/>
    <mergeCell ref="AD22:AK22"/>
    <mergeCell ref="AL22:AO22"/>
    <mergeCell ref="AP22:BF22"/>
    <mergeCell ref="BG22:BN22"/>
    <mergeCell ref="BO22:BR22"/>
    <mergeCell ref="BS22:CB22"/>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22" t="s">
        <v>353</v>
      </c>
      <c r="B2" s="722"/>
      <c r="C2" s="722"/>
      <c r="D2" s="722"/>
      <c r="E2" s="722"/>
      <c r="F2" s="722"/>
      <c r="G2" s="722"/>
      <c r="H2" s="722"/>
      <c r="I2" s="722"/>
      <c r="J2" s="722"/>
      <c r="K2" s="722"/>
      <c r="L2" s="722"/>
      <c r="M2" s="722"/>
      <c r="N2" s="722"/>
      <c r="O2" s="722"/>
      <c r="P2" s="722"/>
      <c r="Q2" s="722"/>
      <c r="R2" s="722"/>
      <c r="S2" s="722"/>
      <c r="T2" s="722"/>
      <c r="U2" s="722"/>
      <c r="V2" s="722"/>
      <c r="W2" s="722"/>
      <c r="X2" s="722"/>
      <c r="Y2" s="722"/>
      <c r="Z2" s="722"/>
      <c r="AA2" s="722"/>
      <c r="AB2" s="722"/>
      <c r="AC2" s="722"/>
      <c r="AD2" s="722"/>
      <c r="AE2" s="722"/>
      <c r="AF2" s="722"/>
      <c r="AG2" s="722"/>
      <c r="AH2" s="722"/>
      <c r="AI2" s="722"/>
      <c r="AJ2" s="722"/>
      <c r="AK2" s="722"/>
      <c r="AL2" s="722"/>
      <c r="AM2" s="722"/>
      <c r="AN2" s="722"/>
      <c r="AO2" s="722"/>
      <c r="AP2" s="722"/>
      <c r="AQ2" s="722"/>
      <c r="AR2" s="722"/>
      <c r="AS2" s="722"/>
      <c r="AT2" s="722"/>
      <c r="AU2" s="722"/>
      <c r="AV2" s="722"/>
      <c r="AW2" s="722"/>
      <c r="AX2" s="722"/>
      <c r="AY2" s="722"/>
      <c r="AZ2" s="722"/>
      <c r="BA2" s="722"/>
      <c r="BB2" s="722"/>
      <c r="BC2" s="722"/>
      <c r="BD2" s="722"/>
      <c r="BE2" s="722"/>
      <c r="BF2" s="722"/>
      <c r="BG2" s="722"/>
      <c r="BH2" s="722"/>
      <c r="BI2" s="722"/>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23" t="s">
        <v>354</v>
      </c>
      <c r="DK2" s="724"/>
      <c r="DL2" s="724"/>
      <c r="DM2" s="724"/>
      <c r="DN2" s="724"/>
      <c r="DO2" s="725"/>
      <c r="DP2" s="210"/>
      <c r="DQ2" s="723" t="s">
        <v>355</v>
      </c>
      <c r="DR2" s="724"/>
      <c r="DS2" s="724"/>
      <c r="DT2" s="724"/>
      <c r="DU2" s="724"/>
      <c r="DV2" s="724"/>
      <c r="DW2" s="724"/>
      <c r="DX2" s="724"/>
      <c r="DY2" s="724"/>
      <c r="DZ2" s="725"/>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
      <c r="A4" s="726" t="s">
        <v>356</v>
      </c>
      <c r="B4" s="726"/>
      <c r="C4" s="726"/>
      <c r="D4" s="726"/>
      <c r="E4" s="726"/>
      <c r="F4" s="726"/>
      <c r="G4" s="726"/>
      <c r="H4" s="726"/>
      <c r="I4" s="726"/>
      <c r="J4" s="726"/>
      <c r="K4" s="726"/>
      <c r="L4" s="726"/>
      <c r="M4" s="726"/>
      <c r="N4" s="726"/>
      <c r="O4" s="726"/>
      <c r="P4" s="726"/>
      <c r="Q4" s="726"/>
      <c r="R4" s="726"/>
      <c r="S4" s="726"/>
      <c r="T4" s="726"/>
      <c r="U4" s="726"/>
      <c r="V4" s="726"/>
      <c r="W4" s="726"/>
      <c r="X4" s="726"/>
      <c r="Y4" s="726"/>
      <c r="Z4" s="726"/>
      <c r="AA4" s="726"/>
      <c r="AB4" s="726"/>
      <c r="AC4" s="726"/>
      <c r="AD4" s="726"/>
      <c r="AE4" s="726"/>
      <c r="AF4" s="726"/>
      <c r="AG4" s="726"/>
      <c r="AH4" s="726"/>
      <c r="AI4" s="726"/>
      <c r="AJ4" s="726"/>
      <c r="AK4" s="726"/>
      <c r="AL4" s="726"/>
      <c r="AM4" s="726"/>
      <c r="AN4" s="726"/>
      <c r="AO4" s="726"/>
      <c r="AP4" s="726"/>
      <c r="AQ4" s="726"/>
      <c r="AR4" s="726"/>
      <c r="AS4" s="726"/>
      <c r="AT4" s="726"/>
      <c r="AU4" s="726"/>
      <c r="AV4" s="726"/>
      <c r="AW4" s="726"/>
      <c r="AX4" s="726"/>
      <c r="AY4" s="726"/>
      <c r="AZ4" s="214"/>
      <c r="BA4" s="214"/>
      <c r="BB4" s="214"/>
      <c r="BC4" s="214"/>
      <c r="BD4" s="214"/>
      <c r="BE4" s="215"/>
      <c r="BF4" s="215"/>
      <c r="BG4" s="215"/>
      <c r="BH4" s="215"/>
      <c r="BI4" s="215"/>
      <c r="BJ4" s="215"/>
      <c r="BK4" s="215"/>
      <c r="BL4" s="215"/>
      <c r="BM4" s="215"/>
      <c r="BN4" s="215"/>
      <c r="BO4" s="215"/>
      <c r="BP4" s="215"/>
      <c r="BQ4" s="727" t="s">
        <v>357</v>
      </c>
      <c r="BR4" s="727"/>
      <c r="BS4" s="727"/>
      <c r="BT4" s="727"/>
      <c r="BU4" s="727"/>
      <c r="BV4" s="727"/>
      <c r="BW4" s="727"/>
      <c r="BX4" s="727"/>
      <c r="BY4" s="727"/>
      <c r="BZ4" s="727"/>
      <c r="CA4" s="727"/>
      <c r="CB4" s="727"/>
      <c r="CC4" s="727"/>
      <c r="CD4" s="727"/>
      <c r="CE4" s="727"/>
      <c r="CF4" s="727"/>
      <c r="CG4" s="727"/>
      <c r="CH4" s="727"/>
      <c r="CI4" s="727"/>
      <c r="CJ4" s="727"/>
      <c r="CK4" s="727"/>
      <c r="CL4" s="727"/>
      <c r="CM4" s="727"/>
      <c r="CN4" s="727"/>
      <c r="CO4" s="727"/>
      <c r="CP4" s="727"/>
      <c r="CQ4" s="727"/>
      <c r="CR4" s="727"/>
      <c r="CS4" s="727"/>
      <c r="CT4" s="727"/>
      <c r="CU4" s="727"/>
      <c r="CV4" s="727"/>
      <c r="CW4" s="727"/>
      <c r="CX4" s="727"/>
      <c r="CY4" s="727"/>
      <c r="CZ4" s="727"/>
      <c r="DA4" s="727"/>
      <c r="DB4" s="727"/>
      <c r="DC4" s="727"/>
      <c r="DD4" s="727"/>
      <c r="DE4" s="727"/>
      <c r="DF4" s="727"/>
      <c r="DG4" s="727"/>
      <c r="DH4" s="727"/>
      <c r="DI4" s="727"/>
      <c r="DJ4" s="727"/>
      <c r="DK4" s="727"/>
      <c r="DL4" s="727"/>
      <c r="DM4" s="727"/>
      <c r="DN4" s="727"/>
      <c r="DO4" s="727"/>
      <c r="DP4" s="727"/>
      <c r="DQ4" s="727"/>
      <c r="DR4" s="727"/>
      <c r="DS4" s="727"/>
      <c r="DT4" s="727"/>
      <c r="DU4" s="727"/>
      <c r="DV4" s="727"/>
      <c r="DW4" s="727"/>
      <c r="DX4" s="727"/>
      <c r="DY4" s="727"/>
      <c r="DZ4" s="727"/>
      <c r="EA4" s="217"/>
    </row>
    <row r="5" spans="1:131" s="218" customFormat="1" ht="26.25" customHeight="1" x14ac:dyDescent="0.15">
      <c r="A5" s="716" t="s">
        <v>358</v>
      </c>
      <c r="B5" s="717"/>
      <c r="C5" s="717"/>
      <c r="D5" s="717"/>
      <c r="E5" s="717"/>
      <c r="F5" s="717"/>
      <c r="G5" s="717"/>
      <c r="H5" s="717"/>
      <c r="I5" s="717"/>
      <c r="J5" s="717"/>
      <c r="K5" s="717"/>
      <c r="L5" s="717"/>
      <c r="M5" s="717"/>
      <c r="N5" s="717"/>
      <c r="O5" s="717"/>
      <c r="P5" s="718"/>
      <c r="Q5" s="712" t="s">
        <v>359</v>
      </c>
      <c r="R5" s="708"/>
      <c r="S5" s="708"/>
      <c r="T5" s="708"/>
      <c r="U5" s="709"/>
      <c r="V5" s="712" t="s">
        <v>360</v>
      </c>
      <c r="W5" s="708"/>
      <c r="X5" s="708"/>
      <c r="Y5" s="708"/>
      <c r="Z5" s="709"/>
      <c r="AA5" s="712" t="s">
        <v>361</v>
      </c>
      <c r="AB5" s="708"/>
      <c r="AC5" s="708"/>
      <c r="AD5" s="708"/>
      <c r="AE5" s="708"/>
      <c r="AF5" s="728" t="s">
        <v>362</v>
      </c>
      <c r="AG5" s="708"/>
      <c r="AH5" s="708"/>
      <c r="AI5" s="708"/>
      <c r="AJ5" s="714"/>
      <c r="AK5" s="708" t="s">
        <v>363</v>
      </c>
      <c r="AL5" s="708"/>
      <c r="AM5" s="708"/>
      <c r="AN5" s="708"/>
      <c r="AO5" s="709"/>
      <c r="AP5" s="712" t="s">
        <v>364</v>
      </c>
      <c r="AQ5" s="708"/>
      <c r="AR5" s="708"/>
      <c r="AS5" s="708"/>
      <c r="AT5" s="709"/>
      <c r="AU5" s="712" t="s">
        <v>365</v>
      </c>
      <c r="AV5" s="708"/>
      <c r="AW5" s="708"/>
      <c r="AX5" s="708"/>
      <c r="AY5" s="714"/>
      <c r="AZ5" s="214"/>
      <c r="BA5" s="214"/>
      <c r="BB5" s="214"/>
      <c r="BC5" s="214"/>
      <c r="BD5" s="214"/>
      <c r="BE5" s="215"/>
      <c r="BF5" s="215"/>
      <c r="BG5" s="215"/>
      <c r="BH5" s="215"/>
      <c r="BI5" s="215"/>
      <c r="BJ5" s="215"/>
      <c r="BK5" s="215"/>
      <c r="BL5" s="215"/>
      <c r="BM5" s="215"/>
      <c r="BN5" s="215"/>
      <c r="BO5" s="215"/>
      <c r="BP5" s="215"/>
      <c r="BQ5" s="716" t="s">
        <v>366</v>
      </c>
      <c r="BR5" s="717"/>
      <c r="BS5" s="717"/>
      <c r="BT5" s="717"/>
      <c r="BU5" s="717"/>
      <c r="BV5" s="717"/>
      <c r="BW5" s="717"/>
      <c r="BX5" s="717"/>
      <c r="BY5" s="717"/>
      <c r="BZ5" s="717"/>
      <c r="CA5" s="717"/>
      <c r="CB5" s="717"/>
      <c r="CC5" s="717"/>
      <c r="CD5" s="717"/>
      <c r="CE5" s="717"/>
      <c r="CF5" s="717"/>
      <c r="CG5" s="718"/>
      <c r="CH5" s="712" t="s">
        <v>367</v>
      </c>
      <c r="CI5" s="708"/>
      <c r="CJ5" s="708"/>
      <c r="CK5" s="708"/>
      <c r="CL5" s="709"/>
      <c r="CM5" s="712" t="s">
        <v>368</v>
      </c>
      <c r="CN5" s="708"/>
      <c r="CO5" s="708"/>
      <c r="CP5" s="708"/>
      <c r="CQ5" s="709"/>
      <c r="CR5" s="712" t="s">
        <v>369</v>
      </c>
      <c r="CS5" s="708"/>
      <c r="CT5" s="708"/>
      <c r="CU5" s="708"/>
      <c r="CV5" s="709"/>
      <c r="CW5" s="712" t="s">
        <v>370</v>
      </c>
      <c r="CX5" s="708"/>
      <c r="CY5" s="708"/>
      <c r="CZ5" s="708"/>
      <c r="DA5" s="709"/>
      <c r="DB5" s="712" t="s">
        <v>371</v>
      </c>
      <c r="DC5" s="708"/>
      <c r="DD5" s="708"/>
      <c r="DE5" s="708"/>
      <c r="DF5" s="709"/>
      <c r="DG5" s="761" t="s">
        <v>372</v>
      </c>
      <c r="DH5" s="762"/>
      <c r="DI5" s="762"/>
      <c r="DJ5" s="762"/>
      <c r="DK5" s="763"/>
      <c r="DL5" s="761" t="s">
        <v>373</v>
      </c>
      <c r="DM5" s="762"/>
      <c r="DN5" s="762"/>
      <c r="DO5" s="762"/>
      <c r="DP5" s="763"/>
      <c r="DQ5" s="712" t="s">
        <v>374</v>
      </c>
      <c r="DR5" s="708"/>
      <c r="DS5" s="708"/>
      <c r="DT5" s="708"/>
      <c r="DU5" s="709"/>
      <c r="DV5" s="712" t="s">
        <v>365</v>
      </c>
      <c r="DW5" s="708"/>
      <c r="DX5" s="708"/>
      <c r="DY5" s="708"/>
      <c r="DZ5" s="714"/>
      <c r="EA5" s="217"/>
    </row>
    <row r="6" spans="1:131" s="218" customFormat="1" ht="26.25" customHeight="1" thickBot="1" x14ac:dyDescent="0.2">
      <c r="A6" s="719"/>
      <c r="B6" s="720"/>
      <c r="C6" s="720"/>
      <c r="D6" s="720"/>
      <c r="E6" s="720"/>
      <c r="F6" s="720"/>
      <c r="G6" s="720"/>
      <c r="H6" s="720"/>
      <c r="I6" s="720"/>
      <c r="J6" s="720"/>
      <c r="K6" s="720"/>
      <c r="L6" s="720"/>
      <c r="M6" s="720"/>
      <c r="N6" s="720"/>
      <c r="O6" s="720"/>
      <c r="P6" s="721"/>
      <c r="Q6" s="713"/>
      <c r="R6" s="710"/>
      <c r="S6" s="710"/>
      <c r="T6" s="710"/>
      <c r="U6" s="711"/>
      <c r="V6" s="713"/>
      <c r="W6" s="710"/>
      <c r="X6" s="710"/>
      <c r="Y6" s="710"/>
      <c r="Z6" s="711"/>
      <c r="AA6" s="713"/>
      <c r="AB6" s="710"/>
      <c r="AC6" s="710"/>
      <c r="AD6" s="710"/>
      <c r="AE6" s="710"/>
      <c r="AF6" s="729"/>
      <c r="AG6" s="710"/>
      <c r="AH6" s="710"/>
      <c r="AI6" s="710"/>
      <c r="AJ6" s="715"/>
      <c r="AK6" s="710"/>
      <c r="AL6" s="710"/>
      <c r="AM6" s="710"/>
      <c r="AN6" s="710"/>
      <c r="AO6" s="711"/>
      <c r="AP6" s="713"/>
      <c r="AQ6" s="710"/>
      <c r="AR6" s="710"/>
      <c r="AS6" s="710"/>
      <c r="AT6" s="711"/>
      <c r="AU6" s="713"/>
      <c r="AV6" s="710"/>
      <c r="AW6" s="710"/>
      <c r="AX6" s="710"/>
      <c r="AY6" s="715"/>
      <c r="AZ6" s="214"/>
      <c r="BA6" s="214"/>
      <c r="BB6" s="214"/>
      <c r="BC6" s="214"/>
      <c r="BD6" s="214"/>
      <c r="BE6" s="215"/>
      <c r="BF6" s="215"/>
      <c r="BG6" s="215"/>
      <c r="BH6" s="215"/>
      <c r="BI6" s="215"/>
      <c r="BJ6" s="215"/>
      <c r="BK6" s="215"/>
      <c r="BL6" s="215"/>
      <c r="BM6" s="215"/>
      <c r="BN6" s="215"/>
      <c r="BO6" s="215"/>
      <c r="BP6" s="215"/>
      <c r="BQ6" s="719"/>
      <c r="BR6" s="720"/>
      <c r="BS6" s="720"/>
      <c r="BT6" s="720"/>
      <c r="BU6" s="720"/>
      <c r="BV6" s="720"/>
      <c r="BW6" s="720"/>
      <c r="BX6" s="720"/>
      <c r="BY6" s="720"/>
      <c r="BZ6" s="720"/>
      <c r="CA6" s="720"/>
      <c r="CB6" s="720"/>
      <c r="CC6" s="720"/>
      <c r="CD6" s="720"/>
      <c r="CE6" s="720"/>
      <c r="CF6" s="720"/>
      <c r="CG6" s="721"/>
      <c r="CH6" s="713"/>
      <c r="CI6" s="710"/>
      <c r="CJ6" s="710"/>
      <c r="CK6" s="710"/>
      <c r="CL6" s="711"/>
      <c r="CM6" s="713"/>
      <c r="CN6" s="710"/>
      <c r="CO6" s="710"/>
      <c r="CP6" s="710"/>
      <c r="CQ6" s="711"/>
      <c r="CR6" s="713"/>
      <c r="CS6" s="710"/>
      <c r="CT6" s="710"/>
      <c r="CU6" s="710"/>
      <c r="CV6" s="711"/>
      <c r="CW6" s="713"/>
      <c r="CX6" s="710"/>
      <c r="CY6" s="710"/>
      <c r="CZ6" s="710"/>
      <c r="DA6" s="711"/>
      <c r="DB6" s="713"/>
      <c r="DC6" s="710"/>
      <c r="DD6" s="710"/>
      <c r="DE6" s="710"/>
      <c r="DF6" s="711"/>
      <c r="DG6" s="764"/>
      <c r="DH6" s="765"/>
      <c r="DI6" s="765"/>
      <c r="DJ6" s="765"/>
      <c r="DK6" s="766"/>
      <c r="DL6" s="764"/>
      <c r="DM6" s="765"/>
      <c r="DN6" s="765"/>
      <c r="DO6" s="765"/>
      <c r="DP6" s="766"/>
      <c r="DQ6" s="713"/>
      <c r="DR6" s="710"/>
      <c r="DS6" s="710"/>
      <c r="DT6" s="710"/>
      <c r="DU6" s="711"/>
      <c r="DV6" s="713"/>
      <c r="DW6" s="710"/>
      <c r="DX6" s="710"/>
      <c r="DY6" s="710"/>
      <c r="DZ6" s="715"/>
      <c r="EA6" s="217"/>
    </row>
    <row r="7" spans="1:131" s="218" customFormat="1" ht="26.25" customHeight="1" thickTop="1" x14ac:dyDescent="0.15">
      <c r="A7" s="219">
        <v>1</v>
      </c>
      <c r="B7" s="747" t="s">
        <v>375</v>
      </c>
      <c r="C7" s="748"/>
      <c r="D7" s="748"/>
      <c r="E7" s="748"/>
      <c r="F7" s="748"/>
      <c r="G7" s="748"/>
      <c r="H7" s="748"/>
      <c r="I7" s="748"/>
      <c r="J7" s="748"/>
      <c r="K7" s="748"/>
      <c r="L7" s="748"/>
      <c r="M7" s="748"/>
      <c r="N7" s="748"/>
      <c r="O7" s="748"/>
      <c r="P7" s="749"/>
      <c r="Q7" s="750">
        <v>17573</v>
      </c>
      <c r="R7" s="751"/>
      <c r="S7" s="751"/>
      <c r="T7" s="751"/>
      <c r="U7" s="751"/>
      <c r="V7" s="751">
        <v>17199</v>
      </c>
      <c r="W7" s="751"/>
      <c r="X7" s="751"/>
      <c r="Y7" s="751"/>
      <c r="Z7" s="751"/>
      <c r="AA7" s="751">
        <v>375</v>
      </c>
      <c r="AB7" s="751"/>
      <c r="AC7" s="751"/>
      <c r="AD7" s="751"/>
      <c r="AE7" s="752"/>
      <c r="AF7" s="753">
        <v>345</v>
      </c>
      <c r="AG7" s="754"/>
      <c r="AH7" s="754"/>
      <c r="AI7" s="754"/>
      <c r="AJ7" s="755"/>
      <c r="AK7" s="756" t="s">
        <v>554</v>
      </c>
      <c r="AL7" s="757"/>
      <c r="AM7" s="757"/>
      <c r="AN7" s="757"/>
      <c r="AO7" s="757"/>
      <c r="AP7" s="757">
        <v>12427</v>
      </c>
      <c r="AQ7" s="757"/>
      <c r="AR7" s="757"/>
      <c r="AS7" s="757"/>
      <c r="AT7" s="757"/>
      <c r="AU7" s="758"/>
      <c r="AV7" s="758"/>
      <c r="AW7" s="758"/>
      <c r="AX7" s="758"/>
      <c r="AY7" s="759"/>
      <c r="AZ7" s="214"/>
      <c r="BA7" s="214"/>
      <c r="BB7" s="214"/>
      <c r="BC7" s="214"/>
      <c r="BD7" s="214"/>
      <c r="BE7" s="215"/>
      <c r="BF7" s="215"/>
      <c r="BG7" s="215"/>
      <c r="BH7" s="215"/>
      <c r="BI7" s="215"/>
      <c r="BJ7" s="215"/>
      <c r="BK7" s="215"/>
      <c r="BL7" s="215"/>
      <c r="BM7" s="215"/>
      <c r="BN7" s="215"/>
      <c r="BO7" s="215"/>
      <c r="BP7" s="215"/>
      <c r="BQ7" s="219">
        <v>1</v>
      </c>
      <c r="BR7" s="220"/>
      <c r="BS7" s="733" t="s">
        <v>558</v>
      </c>
      <c r="BT7" s="734"/>
      <c r="BU7" s="734"/>
      <c r="BV7" s="734"/>
      <c r="BW7" s="734"/>
      <c r="BX7" s="734"/>
      <c r="BY7" s="734"/>
      <c r="BZ7" s="734"/>
      <c r="CA7" s="734"/>
      <c r="CB7" s="734"/>
      <c r="CC7" s="734"/>
      <c r="CD7" s="734"/>
      <c r="CE7" s="734"/>
      <c r="CF7" s="734"/>
      <c r="CG7" s="760"/>
      <c r="CH7" s="730">
        <v>-30</v>
      </c>
      <c r="CI7" s="731"/>
      <c r="CJ7" s="731"/>
      <c r="CK7" s="731"/>
      <c r="CL7" s="732"/>
      <c r="CM7" s="730">
        <v>-196</v>
      </c>
      <c r="CN7" s="731"/>
      <c r="CO7" s="731"/>
      <c r="CP7" s="731"/>
      <c r="CQ7" s="732"/>
      <c r="CR7" s="730">
        <v>12</v>
      </c>
      <c r="CS7" s="731"/>
      <c r="CT7" s="731"/>
      <c r="CU7" s="731"/>
      <c r="CV7" s="732"/>
      <c r="CW7" s="730" t="s">
        <v>554</v>
      </c>
      <c r="CX7" s="731"/>
      <c r="CY7" s="731"/>
      <c r="CZ7" s="731"/>
      <c r="DA7" s="732"/>
      <c r="DB7" s="730" t="s">
        <v>554</v>
      </c>
      <c r="DC7" s="731"/>
      <c r="DD7" s="731"/>
      <c r="DE7" s="731"/>
      <c r="DF7" s="732"/>
      <c r="DG7" s="730" t="s">
        <v>554</v>
      </c>
      <c r="DH7" s="731"/>
      <c r="DI7" s="731"/>
      <c r="DJ7" s="731"/>
      <c r="DK7" s="732"/>
      <c r="DL7" s="730" t="s">
        <v>554</v>
      </c>
      <c r="DM7" s="731"/>
      <c r="DN7" s="731"/>
      <c r="DO7" s="731"/>
      <c r="DP7" s="732"/>
      <c r="DQ7" s="730" t="s">
        <v>554</v>
      </c>
      <c r="DR7" s="731"/>
      <c r="DS7" s="731"/>
      <c r="DT7" s="731"/>
      <c r="DU7" s="732"/>
      <c r="DV7" s="733"/>
      <c r="DW7" s="734"/>
      <c r="DX7" s="734"/>
      <c r="DY7" s="734"/>
      <c r="DZ7" s="735"/>
      <c r="EA7" s="217"/>
    </row>
    <row r="8" spans="1:131" s="218" customFormat="1" ht="26.25" customHeight="1" x14ac:dyDescent="0.15">
      <c r="A8" s="221">
        <v>2</v>
      </c>
      <c r="B8" s="736"/>
      <c r="C8" s="737"/>
      <c r="D8" s="737"/>
      <c r="E8" s="737"/>
      <c r="F8" s="737"/>
      <c r="G8" s="737"/>
      <c r="H8" s="737"/>
      <c r="I8" s="737"/>
      <c r="J8" s="737"/>
      <c r="K8" s="737"/>
      <c r="L8" s="737"/>
      <c r="M8" s="737"/>
      <c r="N8" s="737"/>
      <c r="O8" s="737"/>
      <c r="P8" s="738"/>
      <c r="Q8" s="739"/>
      <c r="R8" s="740"/>
      <c r="S8" s="740"/>
      <c r="T8" s="740"/>
      <c r="U8" s="740"/>
      <c r="V8" s="740"/>
      <c r="W8" s="740"/>
      <c r="X8" s="740"/>
      <c r="Y8" s="740"/>
      <c r="Z8" s="740"/>
      <c r="AA8" s="740"/>
      <c r="AB8" s="740"/>
      <c r="AC8" s="740"/>
      <c r="AD8" s="740"/>
      <c r="AE8" s="741"/>
      <c r="AF8" s="742"/>
      <c r="AG8" s="743"/>
      <c r="AH8" s="743"/>
      <c r="AI8" s="743"/>
      <c r="AJ8" s="744"/>
      <c r="AK8" s="745"/>
      <c r="AL8" s="746"/>
      <c r="AM8" s="746"/>
      <c r="AN8" s="746"/>
      <c r="AO8" s="746"/>
      <c r="AP8" s="746"/>
      <c r="AQ8" s="746"/>
      <c r="AR8" s="746"/>
      <c r="AS8" s="746"/>
      <c r="AT8" s="746"/>
      <c r="AU8" s="767"/>
      <c r="AV8" s="767"/>
      <c r="AW8" s="767"/>
      <c r="AX8" s="767"/>
      <c r="AY8" s="768"/>
      <c r="AZ8" s="214"/>
      <c r="BA8" s="214"/>
      <c r="BB8" s="214"/>
      <c r="BC8" s="214"/>
      <c r="BD8" s="214"/>
      <c r="BE8" s="215"/>
      <c r="BF8" s="215"/>
      <c r="BG8" s="215"/>
      <c r="BH8" s="215"/>
      <c r="BI8" s="215"/>
      <c r="BJ8" s="215"/>
      <c r="BK8" s="215"/>
      <c r="BL8" s="215"/>
      <c r="BM8" s="215"/>
      <c r="BN8" s="215"/>
      <c r="BO8" s="215"/>
      <c r="BP8" s="215"/>
      <c r="BQ8" s="221">
        <v>2</v>
      </c>
      <c r="BR8" s="222"/>
      <c r="BS8" s="769" t="s">
        <v>559</v>
      </c>
      <c r="BT8" s="770"/>
      <c r="BU8" s="770"/>
      <c r="BV8" s="770"/>
      <c r="BW8" s="770"/>
      <c r="BX8" s="770"/>
      <c r="BY8" s="770"/>
      <c r="BZ8" s="770"/>
      <c r="CA8" s="770"/>
      <c r="CB8" s="770"/>
      <c r="CC8" s="770"/>
      <c r="CD8" s="770"/>
      <c r="CE8" s="770"/>
      <c r="CF8" s="770"/>
      <c r="CG8" s="771"/>
      <c r="CH8" s="772">
        <v>4</v>
      </c>
      <c r="CI8" s="773"/>
      <c r="CJ8" s="773"/>
      <c r="CK8" s="773"/>
      <c r="CL8" s="774"/>
      <c r="CM8" s="772">
        <v>33</v>
      </c>
      <c r="CN8" s="773"/>
      <c r="CO8" s="773"/>
      <c r="CP8" s="773"/>
      <c r="CQ8" s="774"/>
      <c r="CR8" s="772">
        <v>26</v>
      </c>
      <c r="CS8" s="773"/>
      <c r="CT8" s="773"/>
      <c r="CU8" s="773"/>
      <c r="CV8" s="774"/>
      <c r="CW8" s="772" t="s">
        <v>554</v>
      </c>
      <c r="CX8" s="773"/>
      <c r="CY8" s="773"/>
      <c r="CZ8" s="773"/>
      <c r="DA8" s="774"/>
      <c r="DB8" s="772" t="s">
        <v>554</v>
      </c>
      <c r="DC8" s="773"/>
      <c r="DD8" s="773"/>
      <c r="DE8" s="773"/>
      <c r="DF8" s="774"/>
      <c r="DG8" s="772" t="s">
        <v>554</v>
      </c>
      <c r="DH8" s="773"/>
      <c r="DI8" s="773"/>
      <c r="DJ8" s="773"/>
      <c r="DK8" s="774"/>
      <c r="DL8" s="772" t="s">
        <v>554</v>
      </c>
      <c r="DM8" s="773"/>
      <c r="DN8" s="773"/>
      <c r="DO8" s="773"/>
      <c r="DP8" s="774"/>
      <c r="DQ8" s="772" t="s">
        <v>554</v>
      </c>
      <c r="DR8" s="773"/>
      <c r="DS8" s="773"/>
      <c r="DT8" s="773"/>
      <c r="DU8" s="774"/>
      <c r="DV8" s="769"/>
      <c r="DW8" s="770"/>
      <c r="DX8" s="770"/>
      <c r="DY8" s="770"/>
      <c r="DZ8" s="775"/>
      <c r="EA8" s="217"/>
    </row>
    <row r="9" spans="1:131" s="218" customFormat="1" ht="26.25" customHeight="1" x14ac:dyDescent="0.15">
      <c r="A9" s="221">
        <v>3</v>
      </c>
      <c r="B9" s="736"/>
      <c r="C9" s="737"/>
      <c r="D9" s="737"/>
      <c r="E9" s="737"/>
      <c r="F9" s="737"/>
      <c r="G9" s="737"/>
      <c r="H9" s="737"/>
      <c r="I9" s="737"/>
      <c r="J9" s="737"/>
      <c r="K9" s="737"/>
      <c r="L9" s="737"/>
      <c r="M9" s="737"/>
      <c r="N9" s="737"/>
      <c r="O9" s="737"/>
      <c r="P9" s="738"/>
      <c r="Q9" s="739"/>
      <c r="R9" s="740"/>
      <c r="S9" s="740"/>
      <c r="T9" s="740"/>
      <c r="U9" s="740"/>
      <c r="V9" s="740"/>
      <c r="W9" s="740"/>
      <c r="X9" s="740"/>
      <c r="Y9" s="740"/>
      <c r="Z9" s="740"/>
      <c r="AA9" s="740"/>
      <c r="AB9" s="740"/>
      <c r="AC9" s="740"/>
      <c r="AD9" s="740"/>
      <c r="AE9" s="741"/>
      <c r="AF9" s="742"/>
      <c r="AG9" s="743"/>
      <c r="AH9" s="743"/>
      <c r="AI9" s="743"/>
      <c r="AJ9" s="744"/>
      <c r="AK9" s="745"/>
      <c r="AL9" s="746"/>
      <c r="AM9" s="746"/>
      <c r="AN9" s="746"/>
      <c r="AO9" s="746"/>
      <c r="AP9" s="746"/>
      <c r="AQ9" s="746"/>
      <c r="AR9" s="746"/>
      <c r="AS9" s="746"/>
      <c r="AT9" s="746"/>
      <c r="AU9" s="767"/>
      <c r="AV9" s="767"/>
      <c r="AW9" s="767"/>
      <c r="AX9" s="767"/>
      <c r="AY9" s="768"/>
      <c r="AZ9" s="214"/>
      <c r="BA9" s="214"/>
      <c r="BB9" s="214"/>
      <c r="BC9" s="214"/>
      <c r="BD9" s="214"/>
      <c r="BE9" s="215"/>
      <c r="BF9" s="215"/>
      <c r="BG9" s="215"/>
      <c r="BH9" s="215"/>
      <c r="BI9" s="215"/>
      <c r="BJ9" s="215"/>
      <c r="BK9" s="215"/>
      <c r="BL9" s="215"/>
      <c r="BM9" s="215"/>
      <c r="BN9" s="215"/>
      <c r="BO9" s="215"/>
      <c r="BP9" s="215"/>
      <c r="BQ9" s="221">
        <v>3</v>
      </c>
      <c r="BR9" s="222"/>
      <c r="BS9" s="769"/>
      <c r="BT9" s="770"/>
      <c r="BU9" s="770"/>
      <c r="BV9" s="770"/>
      <c r="BW9" s="770"/>
      <c r="BX9" s="770"/>
      <c r="BY9" s="770"/>
      <c r="BZ9" s="770"/>
      <c r="CA9" s="770"/>
      <c r="CB9" s="770"/>
      <c r="CC9" s="770"/>
      <c r="CD9" s="770"/>
      <c r="CE9" s="770"/>
      <c r="CF9" s="770"/>
      <c r="CG9" s="771"/>
      <c r="CH9" s="772"/>
      <c r="CI9" s="773"/>
      <c r="CJ9" s="773"/>
      <c r="CK9" s="773"/>
      <c r="CL9" s="774"/>
      <c r="CM9" s="772"/>
      <c r="CN9" s="773"/>
      <c r="CO9" s="773"/>
      <c r="CP9" s="773"/>
      <c r="CQ9" s="774"/>
      <c r="CR9" s="772"/>
      <c r="CS9" s="773"/>
      <c r="CT9" s="773"/>
      <c r="CU9" s="773"/>
      <c r="CV9" s="774"/>
      <c r="CW9" s="772"/>
      <c r="CX9" s="773"/>
      <c r="CY9" s="773"/>
      <c r="CZ9" s="773"/>
      <c r="DA9" s="774"/>
      <c r="DB9" s="772"/>
      <c r="DC9" s="773"/>
      <c r="DD9" s="773"/>
      <c r="DE9" s="773"/>
      <c r="DF9" s="774"/>
      <c r="DG9" s="772"/>
      <c r="DH9" s="773"/>
      <c r="DI9" s="773"/>
      <c r="DJ9" s="773"/>
      <c r="DK9" s="774"/>
      <c r="DL9" s="772"/>
      <c r="DM9" s="773"/>
      <c r="DN9" s="773"/>
      <c r="DO9" s="773"/>
      <c r="DP9" s="774"/>
      <c r="DQ9" s="772"/>
      <c r="DR9" s="773"/>
      <c r="DS9" s="773"/>
      <c r="DT9" s="773"/>
      <c r="DU9" s="774"/>
      <c r="DV9" s="769"/>
      <c r="DW9" s="770"/>
      <c r="DX9" s="770"/>
      <c r="DY9" s="770"/>
      <c r="DZ9" s="775"/>
      <c r="EA9" s="217"/>
    </row>
    <row r="10" spans="1:131" s="218" customFormat="1" ht="26.25" customHeight="1" x14ac:dyDescent="0.15">
      <c r="A10" s="221">
        <v>4</v>
      </c>
      <c r="B10" s="736"/>
      <c r="C10" s="737"/>
      <c r="D10" s="737"/>
      <c r="E10" s="737"/>
      <c r="F10" s="737"/>
      <c r="G10" s="737"/>
      <c r="H10" s="737"/>
      <c r="I10" s="737"/>
      <c r="J10" s="737"/>
      <c r="K10" s="737"/>
      <c r="L10" s="737"/>
      <c r="M10" s="737"/>
      <c r="N10" s="737"/>
      <c r="O10" s="737"/>
      <c r="P10" s="738"/>
      <c r="Q10" s="739"/>
      <c r="R10" s="740"/>
      <c r="S10" s="740"/>
      <c r="T10" s="740"/>
      <c r="U10" s="740"/>
      <c r="V10" s="740"/>
      <c r="W10" s="740"/>
      <c r="X10" s="740"/>
      <c r="Y10" s="740"/>
      <c r="Z10" s="740"/>
      <c r="AA10" s="740"/>
      <c r="AB10" s="740"/>
      <c r="AC10" s="740"/>
      <c r="AD10" s="740"/>
      <c r="AE10" s="741"/>
      <c r="AF10" s="742"/>
      <c r="AG10" s="743"/>
      <c r="AH10" s="743"/>
      <c r="AI10" s="743"/>
      <c r="AJ10" s="744"/>
      <c r="AK10" s="745"/>
      <c r="AL10" s="746"/>
      <c r="AM10" s="746"/>
      <c r="AN10" s="746"/>
      <c r="AO10" s="746"/>
      <c r="AP10" s="746"/>
      <c r="AQ10" s="746"/>
      <c r="AR10" s="746"/>
      <c r="AS10" s="746"/>
      <c r="AT10" s="746"/>
      <c r="AU10" s="767"/>
      <c r="AV10" s="767"/>
      <c r="AW10" s="767"/>
      <c r="AX10" s="767"/>
      <c r="AY10" s="768"/>
      <c r="AZ10" s="214"/>
      <c r="BA10" s="214"/>
      <c r="BB10" s="214"/>
      <c r="BC10" s="214"/>
      <c r="BD10" s="214"/>
      <c r="BE10" s="215"/>
      <c r="BF10" s="215"/>
      <c r="BG10" s="215"/>
      <c r="BH10" s="215"/>
      <c r="BI10" s="215"/>
      <c r="BJ10" s="215"/>
      <c r="BK10" s="215"/>
      <c r="BL10" s="215"/>
      <c r="BM10" s="215"/>
      <c r="BN10" s="215"/>
      <c r="BO10" s="215"/>
      <c r="BP10" s="215"/>
      <c r="BQ10" s="221">
        <v>4</v>
      </c>
      <c r="BR10" s="222"/>
      <c r="BS10" s="769"/>
      <c r="BT10" s="770"/>
      <c r="BU10" s="770"/>
      <c r="BV10" s="770"/>
      <c r="BW10" s="770"/>
      <c r="BX10" s="770"/>
      <c r="BY10" s="770"/>
      <c r="BZ10" s="770"/>
      <c r="CA10" s="770"/>
      <c r="CB10" s="770"/>
      <c r="CC10" s="770"/>
      <c r="CD10" s="770"/>
      <c r="CE10" s="770"/>
      <c r="CF10" s="770"/>
      <c r="CG10" s="771"/>
      <c r="CH10" s="772"/>
      <c r="CI10" s="773"/>
      <c r="CJ10" s="773"/>
      <c r="CK10" s="773"/>
      <c r="CL10" s="774"/>
      <c r="CM10" s="772"/>
      <c r="CN10" s="773"/>
      <c r="CO10" s="773"/>
      <c r="CP10" s="773"/>
      <c r="CQ10" s="774"/>
      <c r="CR10" s="772"/>
      <c r="CS10" s="773"/>
      <c r="CT10" s="773"/>
      <c r="CU10" s="773"/>
      <c r="CV10" s="774"/>
      <c r="CW10" s="772"/>
      <c r="CX10" s="773"/>
      <c r="CY10" s="773"/>
      <c r="CZ10" s="773"/>
      <c r="DA10" s="774"/>
      <c r="DB10" s="772"/>
      <c r="DC10" s="773"/>
      <c r="DD10" s="773"/>
      <c r="DE10" s="773"/>
      <c r="DF10" s="774"/>
      <c r="DG10" s="772"/>
      <c r="DH10" s="773"/>
      <c r="DI10" s="773"/>
      <c r="DJ10" s="773"/>
      <c r="DK10" s="774"/>
      <c r="DL10" s="772"/>
      <c r="DM10" s="773"/>
      <c r="DN10" s="773"/>
      <c r="DO10" s="773"/>
      <c r="DP10" s="774"/>
      <c r="DQ10" s="772"/>
      <c r="DR10" s="773"/>
      <c r="DS10" s="773"/>
      <c r="DT10" s="773"/>
      <c r="DU10" s="774"/>
      <c r="DV10" s="769"/>
      <c r="DW10" s="770"/>
      <c r="DX10" s="770"/>
      <c r="DY10" s="770"/>
      <c r="DZ10" s="775"/>
      <c r="EA10" s="217"/>
    </row>
    <row r="11" spans="1:131" s="218" customFormat="1" ht="26.25" customHeight="1" x14ac:dyDescent="0.15">
      <c r="A11" s="221">
        <v>5</v>
      </c>
      <c r="B11" s="736"/>
      <c r="C11" s="737"/>
      <c r="D11" s="737"/>
      <c r="E11" s="737"/>
      <c r="F11" s="737"/>
      <c r="G11" s="737"/>
      <c r="H11" s="737"/>
      <c r="I11" s="737"/>
      <c r="J11" s="737"/>
      <c r="K11" s="737"/>
      <c r="L11" s="737"/>
      <c r="M11" s="737"/>
      <c r="N11" s="737"/>
      <c r="O11" s="737"/>
      <c r="P11" s="738"/>
      <c r="Q11" s="739"/>
      <c r="R11" s="740"/>
      <c r="S11" s="740"/>
      <c r="T11" s="740"/>
      <c r="U11" s="740"/>
      <c r="V11" s="740"/>
      <c r="W11" s="740"/>
      <c r="X11" s="740"/>
      <c r="Y11" s="740"/>
      <c r="Z11" s="740"/>
      <c r="AA11" s="740"/>
      <c r="AB11" s="740"/>
      <c r="AC11" s="740"/>
      <c r="AD11" s="740"/>
      <c r="AE11" s="741"/>
      <c r="AF11" s="742"/>
      <c r="AG11" s="743"/>
      <c r="AH11" s="743"/>
      <c r="AI11" s="743"/>
      <c r="AJ11" s="744"/>
      <c r="AK11" s="745"/>
      <c r="AL11" s="746"/>
      <c r="AM11" s="746"/>
      <c r="AN11" s="746"/>
      <c r="AO11" s="746"/>
      <c r="AP11" s="746"/>
      <c r="AQ11" s="746"/>
      <c r="AR11" s="746"/>
      <c r="AS11" s="746"/>
      <c r="AT11" s="746"/>
      <c r="AU11" s="767"/>
      <c r="AV11" s="767"/>
      <c r="AW11" s="767"/>
      <c r="AX11" s="767"/>
      <c r="AY11" s="768"/>
      <c r="AZ11" s="214"/>
      <c r="BA11" s="214"/>
      <c r="BB11" s="214"/>
      <c r="BC11" s="214"/>
      <c r="BD11" s="214"/>
      <c r="BE11" s="215"/>
      <c r="BF11" s="215"/>
      <c r="BG11" s="215"/>
      <c r="BH11" s="215"/>
      <c r="BI11" s="215"/>
      <c r="BJ11" s="215"/>
      <c r="BK11" s="215"/>
      <c r="BL11" s="215"/>
      <c r="BM11" s="215"/>
      <c r="BN11" s="215"/>
      <c r="BO11" s="215"/>
      <c r="BP11" s="215"/>
      <c r="BQ11" s="221">
        <v>5</v>
      </c>
      <c r="BR11" s="222"/>
      <c r="BS11" s="769"/>
      <c r="BT11" s="770"/>
      <c r="BU11" s="770"/>
      <c r="BV11" s="770"/>
      <c r="BW11" s="770"/>
      <c r="BX11" s="770"/>
      <c r="BY11" s="770"/>
      <c r="BZ11" s="770"/>
      <c r="CA11" s="770"/>
      <c r="CB11" s="770"/>
      <c r="CC11" s="770"/>
      <c r="CD11" s="770"/>
      <c r="CE11" s="770"/>
      <c r="CF11" s="770"/>
      <c r="CG11" s="771"/>
      <c r="CH11" s="772"/>
      <c r="CI11" s="773"/>
      <c r="CJ11" s="773"/>
      <c r="CK11" s="773"/>
      <c r="CL11" s="774"/>
      <c r="CM11" s="772"/>
      <c r="CN11" s="773"/>
      <c r="CO11" s="773"/>
      <c r="CP11" s="773"/>
      <c r="CQ11" s="774"/>
      <c r="CR11" s="772"/>
      <c r="CS11" s="773"/>
      <c r="CT11" s="773"/>
      <c r="CU11" s="773"/>
      <c r="CV11" s="774"/>
      <c r="CW11" s="772"/>
      <c r="CX11" s="773"/>
      <c r="CY11" s="773"/>
      <c r="CZ11" s="773"/>
      <c r="DA11" s="774"/>
      <c r="DB11" s="772"/>
      <c r="DC11" s="773"/>
      <c r="DD11" s="773"/>
      <c r="DE11" s="773"/>
      <c r="DF11" s="774"/>
      <c r="DG11" s="772"/>
      <c r="DH11" s="773"/>
      <c r="DI11" s="773"/>
      <c r="DJ11" s="773"/>
      <c r="DK11" s="774"/>
      <c r="DL11" s="772"/>
      <c r="DM11" s="773"/>
      <c r="DN11" s="773"/>
      <c r="DO11" s="773"/>
      <c r="DP11" s="774"/>
      <c r="DQ11" s="772"/>
      <c r="DR11" s="773"/>
      <c r="DS11" s="773"/>
      <c r="DT11" s="773"/>
      <c r="DU11" s="774"/>
      <c r="DV11" s="769"/>
      <c r="DW11" s="770"/>
      <c r="DX11" s="770"/>
      <c r="DY11" s="770"/>
      <c r="DZ11" s="775"/>
      <c r="EA11" s="217"/>
    </row>
    <row r="12" spans="1:131" s="218" customFormat="1" ht="26.25" customHeight="1" x14ac:dyDescent="0.15">
      <c r="A12" s="221">
        <v>6</v>
      </c>
      <c r="B12" s="736"/>
      <c r="C12" s="737"/>
      <c r="D12" s="737"/>
      <c r="E12" s="737"/>
      <c r="F12" s="737"/>
      <c r="G12" s="737"/>
      <c r="H12" s="737"/>
      <c r="I12" s="737"/>
      <c r="J12" s="737"/>
      <c r="K12" s="737"/>
      <c r="L12" s="737"/>
      <c r="M12" s="737"/>
      <c r="N12" s="737"/>
      <c r="O12" s="737"/>
      <c r="P12" s="738"/>
      <c r="Q12" s="739"/>
      <c r="R12" s="740"/>
      <c r="S12" s="740"/>
      <c r="T12" s="740"/>
      <c r="U12" s="740"/>
      <c r="V12" s="740"/>
      <c r="W12" s="740"/>
      <c r="X12" s="740"/>
      <c r="Y12" s="740"/>
      <c r="Z12" s="740"/>
      <c r="AA12" s="740"/>
      <c r="AB12" s="740"/>
      <c r="AC12" s="740"/>
      <c r="AD12" s="740"/>
      <c r="AE12" s="741"/>
      <c r="AF12" s="742"/>
      <c r="AG12" s="743"/>
      <c r="AH12" s="743"/>
      <c r="AI12" s="743"/>
      <c r="AJ12" s="744"/>
      <c r="AK12" s="745"/>
      <c r="AL12" s="746"/>
      <c r="AM12" s="746"/>
      <c r="AN12" s="746"/>
      <c r="AO12" s="746"/>
      <c r="AP12" s="746"/>
      <c r="AQ12" s="746"/>
      <c r="AR12" s="746"/>
      <c r="AS12" s="746"/>
      <c r="AT12" s="746"/>
      <c r="AU12" s="767"/>
      <c r="AV12" s="767"/>
      <c r="AW12" s="767"/>
      <c r="AX12" s="767"/>
      <c r="AY12" s="768"/>
      <c r="AZ12" s="214"/>
      <c r="BA12" s="214"/>
      <c r="BB12" s="214"/>
      <c r="BC12" s="214"/>
      <c r="BD12" s="214"/>
      <c r="BE12" s="215"/>
      <c r="BF12" s="215"/>
      <c r="BG12" s="215"/>
      <c r="BH12" s="215"/>
      <c r="BI12" s="215"/>
      <c r="BJ12" s="215"/>
      <c r="BK12" s="215"/>
      <c r="BL12" s="215"/>
      <c r="BM12" s="215"/>
      <c r="BN12" s="215"/>
      <c r="BO12" s="215"/>
      <c r="BP12" s="215"/>
      <c r="BQ12" s="221">
        <v>6</v>
      </c>
      <c r="BR12" s="222"/>
      <c r="BS12" s="769"/>
      <c r="BT12" s="770"/>
      <c r="BU12" s="770"/>
      <c r="BV12" s="770"/>
      <c r="BW12" s="770"/>
      <c r="BX12" s="770"/>
      <c r="BY12" s="770"/>
      <c r="BZ12" s="770"/>
      <c r="CA12" s="770"/>
      <c r="CB12" s="770"/>
      <c r="CC12" s="770"/>
      <c r="CD12" s="770"/>
      <c r="CE12" s="770"/>
      <c r="CF12" s="770"/>
      <c r="CG12" s="771"/>
      <c r="CH12" s="772"/>
      <c r="CI12" s="773"/>
      <c r="CJ12" s="773"/>
      <c r="CK12" s="773"/>
      <c r="CL12" s="774"/>
      <c r="CM12" s="772"/>
      <c r="CN12" s="773"/>
      <c r="CO12" s="773"/>
      <c r="CP12" s="773"/>
      <c r="CQ12" s="774"/>
      <c r="CR12" s="772"/>
      <c r="CS12" s="773"/>
      <c r="CT12" s="773"/>
      <c r="CU12" s="773"/>
      <c r="CV12" s="774"/>
      <c r="CW12" s="772"/>
      <c r="CX12" s="773"/>
      <c r="CY12" s="773"/>
      <c r="CZ12" s="773"/>
      <c r="DA12" s="774"/>
      <c r="DB12" s="772"/>
      <c r="DC12" s="773"/>
      <c r="DD12" s="773"/>
      <c r="DE12" s="773"/>
      <c r="DF12" s="774"/>
      <c r="DG12" s="772"/>
      <c r="DH12" s="773"/>
      <c r="DI12" s="773"/>
      <c r="DJ12" s="773"/>
      <c r="DK12" s="774"/>
      <c r="DL12" s="772"/>
      <c r="DM12" s="773"/>
      <c r="DN12" s="773"/>
      <c r="DO12" s="773"/>
      <c r="DP12" s="774"/>
      <c r="DQ12" s="772"/>
      <c r="DR12" s="773"/>
      <c r="DS12" s="773"/>
      <c r="DT12" s="773"/>
      <c r="DU12" s="774"/>
      <c r="DV12" s="769"/>
      <c r="DW12" s="770"/>
      <c r="DX12" s="770"/>
      <c r="DY12" s="770"/>
      <c r="DZ12" s="775"/>
      <c r="EA12" s="217"/>
    </row>
    <row r="13" spans="1:131" s="218" customFormat="1" ht="26.25" customHeight="1" x14ac:dyDescent="0.15">
      <c r="A13" s="221">
        <v>7</v>
      </c>
      <c r="B13" s="736"/>
      <c r="C13" s="737"/>
      <c r="D13" s="737"/>
      <c r="E13" s="737"/>
      <c r="F13" s="737"/>
      <c r="G13" s="737"/>
      <c r="H13" s="737"/>
      <c r="I13" s="737"/>
      <c r="J13" s="737"/>
      <c r="K13" s="737"/>
      <c r="L13" s="737"/>
      <c r="M13" s="737"/>
      <c r="N13" s="737"/>
      <c r="O13" s="737"/>
      <c r="P13" s="738"/>
      <c r="Q13" s="739"/>
      <c r="R13" s="740"/>
      <c r="S13" s="740"/>
      <c r="T13" s="740"/>
      <c r="U13" s="740"/>
      <c r="V13" s="740"/>
      <c r="W13" s="740"/>
      <c r="X13" s="740"/>
      <c r="Y13" s="740"/>
      <c r="Z13" s="740"/>
      <c r="AA13" s="740"/>
      <c r="AB13" s="740"/>
      <c r="AC13" s="740"/>
      <c r="AD13" s="740"/>
      <c r="AE13" s="741"/>
      <c r="AF13" s="742"/>
      <c r="AG13" s="743"/>
      <c r="AH13" s="743"/>
      <c r="AI13" s="743"/>
      <c r="AJ13" s="744"/>
      <c r="AK13" s="745"/>
      <c r="AL13" s="746"/>
      <c r="AM13" s="746"/>
      <c r="AN13" s="746"/>
      <c r="AO13" s="746"/>
      <c r="AP13" s="746"/>
      <c r="AQ13" s="746"/>
      <c r="AR13" s="746"/>
      <c r="AS13" s="746"/>
      <c r="AT13" s="746"/>
      <c r="AU13" s="767"/>
      <c r="AV13" s="767"/>
      <c r="AW13" s="767"/>
      <c r="AX13" s="767"/>
      <c r="AY13" s="768"/>
      <c r="AZ13" s="214"/>
      <c r="BA13" s="214"/>
      <c r="BB13" s="214"/>
      <c r="BC13" s="214"/>
      <c r="BD13" s="214"/>
      <c r="BE13" s="215"/>
      <c r="BF13" s="215"/>
      <c r="BG13" s="215"/>
      <c r="BH13" s="215"/>
      <c r="BI13" s="215"/>
      <c r="BJ13" s="215"/>
      <c r="BK13" s="215"/>
      <c r="BL13" s="215"/>
      <c r="BM13" s="215"/>
      <c r="BN13" s="215"/>
      <c r="BO13" s="215"/>
      <c r="BP13" s="215"/>
      <c r="BQ13" s="221">
        <v>7</v>
      </c>
      <c r="BR13" s="222"/>
      <c r="BS13" s="769"/>
      <c r="BT13" s="770"/>
      <c r="BU13" s="770"/>
      <c r="BV13" s="770"/>
      <c r="BW13" s="770"/>
      <c r="BX13" s="770"/>
      <c r="BY13" s="770"/>
      <c r="BZ13" s="770"/>
      <c r="CA13" s="770"/>
      <c r="CB13" s="770"/>
      <c r="CC13" s="770"/>
      <c r="CD13" s="770"/>
      <c r="CE13" s="770"/>
      <c r="CF13" s="770"/>
      <c r="CG13" s="771"/>
      <c r="CH13" s="772"/>
      <c r="CI13" s="773"/>
      <c r="CJ13" s="773"/>
      <c r="CK13" s="773"/>
      <c r="CL13" s="774"/>
      <c r="CM13" s="772"/>
      <c r="CN13" s="773"/>
      <c r="CO13" s="773"/>
      <c r="CP13" s="773"/>
      <c r="CQ13" s="774"/>
      <c r="CR13" s="772"/>
      <c r="CS13" s="773"/>
      <c r="CT13" s="773"/>
      <c r="CU13" s="773"/>
      <c r="CV13" s="774"/>
      <c r="CW13" s="772"/>
      <c r="CX13" s="773"/>
      <c r="CY13" s="773"/>
      <c r="CZ13" s="773"/>
      <c r="DA13" s="774"/>
      <c r="DB13" s="772"/>
      <c r="DC13" s="773"/>
      <c r="DD13" s="773"/>
      <c r="DE13" s="773"/>
      <c r="DF13" s="774"/>
      <c r="DG13" s="772"/>
      <c r="DH13" s="773"/>
      <c r="DI13" s="773"/>
      <c r="DJ13" s="773"/>
      <c r="DK13" s="774"/>
      <c r="DL13" s="772"/>
      <c r="DM13" s="773"/>
      <c r="DN13" s="773"/>
      <c r="DO13" s="773"/>
      <c r="DP13" s="774"/>
      <c r="DQ13" s="772"/>
      <c r="DR13" s="773"/>
      <c r="DS13" s="773"/>
      <c r="DT13" s="773"/>
      <c r="DU13" s="774"/>
      <c r="DV13" s="769"/>
      <c r="DW13" s="770"/>
      <c r="DX13" s="770"/>
      <c r="DY13" s="770"/>
      <c r="DZ13" s="775"/>
      <c r="EA13" s="217"/>
    </row>
    <row r="14" spans="1:131" s="218" customFormat="1" ht="26.25" customHeight="1" x14ac:dyDescent="0.15">
      <c r="A14" s="221">
        <v>8</v>
      </c>
      <c r="B14" s="736"/>
      <c r="C14" s="737"/>
      <c r="D14" s="737"/>
      <c r="E14" s="737"/>
      <c r="F14" s="737"/>
      <c r="G14" s="737"/>
      <c r="H14" s="737"/>
      <c r="I14" s="737"/>
      <c r="J14" s="737"/>
      <c r="K14" s="737"/>
      <c r="L14" s="737"/>
      <c r="M14" s="737"/>
      <c r="N14" s="737"/>
      <c r="O14" s="737"/>
      <c r="P14" s="738"/>
      <c r="Q14" s="739"/>
      <c r="R14" s="740"/>
      <c r="S14" s="740"/>
      <c r="T14" s="740"/>
      <c r="U14" s="740"/>
      <c r="V14" s="740"/>
      <c r="W14" s="740"/>
      <c r="X14" s="740"/>
      <c r="Y14" s="740"/>
      <c r="Z14" s="740"/>
      <c r="AA14" s="740"/>
      <c r="AB14" s="740"/>
      <c r="AC14" s="740"/>
      <c r="AD14" s="740"/>
      <c r="AE14" s="741"/>
      <c r="AF14" s="742"/>
      <c r="AG14" s="743"/>
      <c r="AH14" s="743"/>
      <c r="AI14" s="743"/>
      <c r="AJ14" s="744"/>
      <c r="AK14" s="745"/>
      <c r="AL14" s="746"/>
      <c r="AM14" s="746"/>
      <c r="AN14" s="746"/>
      <c r="AO14" s="746"/>
      <c r="AP14" s="746"/>
      <c r="AQ14" s="746"/>
      <c r="AR14" s="746"/>
      <c r="AS14" s="746"/>
      <c r="AT14" s="746"/>
      <c r="AU14" s="767"/>
      <c r="AV14" s="767"/>
      <c r="AW14" s="767"/>
      <c r="AX14" s="767"/>
      <c r="AY14" s="768"/>
      <c r="AZ14" s="214"/>
      <c r="BA14" s="214"/>
      <c r="BB14" s="214"/>
      <c r="BC14" s="214"/>
      <c r="BD14" s="214"/>
      <c r="BE14" s="215"/>
      <c r="BF14" s="215"/>
      <c r="BG14" s="215"/>
      <c r="BH14" s="215"/>
      <c r="BI14" s="215"/>
      <c r="BJ14" s="215"/>
      <c r="BK14" s="215"/>
      <c r="BL14" s="215"/>
      <c r="BM14" s="215"/>
      <c r="BN14" s="215"/>
      <c r="BO14" s="215"/>
      <c r="BP14" s="215"/>
      <c r="BQ14" s="221">
        <v>8</v>
      </c>
      <c r="BR14" s="222"/>
      <c r="BS14" s="769"/>
      <c r="BT14" s="770"/>
      <c r="BU14" s="770"/>
      <c r="BV14" s="770"/>
      <c r="BW14" s="770"/>
      <c r="BX14" s="770"/>
      <c r="BY14" s="770"/>
      <c r="BZ14" s="770"/>
      <c r="CA14" s="770"/>
      <c r="CB14" s="770"/>
      <c r="CC14" s="770"/>
      <c r="CD14" s="770"/>
      <c r="CE14" s="770"/>
      <c r="CF14" s="770"/>
      <c r="CG14" s="771"/>
      <c r="CH14" s="772"/>
      <c r="CI14" s="773"/>
      <c r="CJ14" s="773"/>
      <c r="CK14" s="773"/>
      <c r="CL14" s="774"/>
      <c r="CM14" s="772"/>
      <c r="CN14" s="773"/>
      <c r="CO14" s="773"/>
      <c r="CP14" s="773"/>
      <c r="CQ14" s="774"/>
      <c r="CR14" s="772"/>
      <c r="CS14" s="773"/>
      <c r="CT14" s="773"/>
      <c r="CU14" s="773"/>
      <c r="CV14" s="774"/>
      <c r="CW14" s="772"/>
      <c r="CX14" s="773"/>
      <c r="CY14" s="773"/>
      <c r="CZ14" s="773"/>
      <c r="DA14" s="774"/>
      <c r="DB14" s="772"/>
      <c r="DC14" s="773"/>
      <c r="DD14" s="773"/>
      <c r="DE14" s="773"/>
      <c r="DF14" s="774"/>
      <c r="DG14" s="772"/>
      <c r="DH14" s="773"/>
      <c r="DI14" s="773"/>
      <c r="DJ14" s="773"/>
      <c r="DK14" s="774"/>
      <c r="DL14" s="772"/>
      <c r="DM14" s="773"/>
      <c r="DN14" s="773"/>
      <c r="DO14" s="773"/>
      <c r="DP14" s="774"/>
      <c r="DQ14" s="772"/>
      <c r="DR14" s="773"/>
      <c r="DS14" s="773"/>
      <c r="DT14" s="773"/>
      <c r="DU14" s="774"/>
      <c r="DV14" s="769"/>
      <c r="DW14" s="770"/>
      <c r="DX14" s="770"/>
      <c r="DY14" s="770"/>
      <c r="DZ14" s="775"/>
      <c r="EA14" s="217"/>
    </row>
    <row r="15" spans="1:131" s="218" customFormat="1" ht="26.25" customHeight="1" x14ac:dyDescent="0.15">
      <c r="A15" s="221">
        <v>9</v>
      </c>
      <c r="B15" s="736"/>
      <c r="C15" s="737"/>
      <c r="D15" s="737"/>
      <c r="E15" s="737"/>
      <c r="F15" s="737"/>
      <c r="G15" s="737"/>
      <c r="H15" s="737"/>
      <c r="I15" s="737"/>
      <c r="J15" s="737"/>
      <c r="K15" s="737"/>
      <c r="L15" s="737"/>
      <c r="M15" s="737"/>
      <c r="N15" s="737"/>
      <c r="O15" s="737"/>
      <c r="P15" s="738"/>
      <c r="Q15" s="739"/>
      <c r="R15" s="740"/>
      <c r="S15" s="740"/>
      <c r="T15" s="740"/>
      <c r="U15" s="740"/>
      <c r="V15" s="740"/>
      <c r="W15" s="740"/>
      <c r="X15" s="740"/>
      <c r="Y15" s="740"/>
      <c r="Z15" s="740"/>
      <c r="AA15" s="740"/>
      <c r="AB15" s="740"/>
      <c r="AC15" s="740"/>
      <c r="AD15" s="740"/>
      <c r="AE15" s="741"/>
      <c r="AF15" s="742"/>
      <c r="AG15" s="743"/>
      <c r="AH15" s="743"/>
      <c r="AI15" s="743"/>
      <c r="AJ15" s="744"/>
      <c r="AK15" s="745"/>
      <c r="AL15" s="746"/>
      <c r="AM15" s="746"/>
      <c r="AN15" s="746"/>
      <c r="AO15" s="746"/>
      <c r="AP15" s="746"/>
      <c r="AQ15" s="746"/>
      <c r="AR15" s="746"/>
      <c r="AS15" s="746"/>
      <c r="AT15" s="746"/>
      <c r="AU15" s="767"/>
      <c r="AV15" s="767"/>
      <c r="AW15" s="767"/>
      <c r="AX15" s="767"/>
      <c r="AY15" s="768"/>
      <c r="AZ15" s="214"/>
      <c r="BA15" s="214"/>
      <c r="BB15" s="214"/>
      <c r="BC15" s="214"/>
      <c r="BD15" s="214"/>
      <c r="BE15" s="215"/>
      <c r="BF15" s="215"/>
      <c r="BG15" s="215"/>
      <c r="BH15" s="215"/>
      <c r="BI15" s="215"/>
      <c r="BJ15" s="215"/>
      <c r="BK15" s="215"/>
      <c r="BL15" s="215"/>
      <c r="BM15" s="215"/>
      <c r="BN15" s="215"/>
      <c r="BO15" s="215"/>
      <c r="BP15" s="215"/>
      <c r="BQ15" s="221">
        <v>9</v>
      </c>
      <c r="BR15" s="222"/>
      <c r="BS15" s="769"/>
      <c r="BT15" s="770"/>
      <c r="BU15" s="770"/>
      <c r="BV15" s="770"/>
      <c r="BW15" s="770"/>
      <c r="BX15" s="770"/>
      <c r="BY15" s="770"/>
      <c r="BZ15" s="770"/>
      <c r="CA15" s="770"/>
      <c r="CB15" s="770"/>
      <c r="CC15" s="770"/>
      <c r="CD15" s="770"/>
      <c r="CE15" s="770"/>
      <c r="CF15" s="770"/>
      <c r="CG15" s="771"/>
      <c r="CH15" s="772"/>
      <c r="CI15" s="773"/>
      <c r="CJ15" s="773"/>
      <c r="CK15" s="773"/>
      <c r="CL15" s="774"/>
      <c r="CM15" s="772"/>
      <c r="CN15" s="773"/>
      <c r="CO15" s="773"/>
      <c r="CP15" s="773"/>
      <c r="CQ15" s="774"/>
      <c r="CR15" s="772"/>
      <c r="CS15" s="773"/>
      <c r="CT15" s="773"/>
      <c r="CU15" s="773"/>
      <c r="CV15" s="774"/>
      <c r="CW15" s="772"/>
      <c r="CX15" s="773"/>
      <c r="CY15" s="773"/>
      <c r="CZ15" s="773"/>
      <c r="DA15" s="774"/>
      <c r="DB15" s="772"/>
      <c r="DC15" s="773"/>
      <c r="DD15" s="773"/>
      <c r="DE15" s="773"/>
      <c r="DF15" s="774"/>
      <c r="DG15" s="772"/>
      <c r="DH15" s="773"/>
      <c r="DI15" s="773"/>
      <c r="DJ15" s="773"/>
      <c r="DK15" s="774"/>
      <c r="DL15" s="772"/>
      <c r="DM15" s="773"/>
      <c r="DN15" s="773"/>
      <c r="DO15" s="773"/>
      <c r="DP15" s="774"/>
      <c r="DQ15" s="772"/>
      <c r="DR15" s="773"/>
      <c r="DS15" s="773"/>
      <c r="DT15" s="773"/>
      <c r="DU15" s="774"/>
      <c r="DV15" s="769"/>
      <c r="DW15" s="770"/>
      <c r="DX15" s="770"/>
      <c r="DY15" s="770"/>
      <c r="DZ15" s="775"/>
      <c r="EA15" s="217"/>
    </row>
    <row r="16" spans="1:131" s="218" customFormat="1" ht="26.25" customHeight="1" x14ac:dyDescent="0.15">
      <c r="A16" s="221">
        <v>10</v>
      </c>
      <c r="B16" s="736"/>
      <c r="C16" s="737"/>
      <c r="D16" s="737"/>
      <c r="E16" s="737"/>
      <c r="F16" s="737"/>
      <c r="G16" s="737"/>
      <c r="H16" s="737"/>
      <c r="I16" s="737"/>
      <c r="J16" s="737"/>
      <c r="K16" s="737"/>
      <c r="L16" s="737"/>
      <c r="M16" s="737"/>
      <c r="N16" s="737"/>
      <c r="O16" s="737"/>
      <c r="P16" s="738"/>
      <c r="Q16" s="739"/>
      <c r="R16" s="740"/>
      <c r="S16" s="740"/>
      <c r="T16" s="740"/>
      <c r="U16" s="740"/>
      <c r="V16" s="740"/>
      <c r="W16" s="740"/>
      <c r="X16" s="740"/>
      <c r="Y16" s="740"/>
      <c r="Z16" s="740"/>
      <c r="AA16" s="740"/>
      <c r="AB16" s="740"/>
      <c r="AC16" s="740"/>
      <c r="AD16" s="740"/>
      <c r="AE16" s="741"/>
      <c r="AF16" s="742"/>
      <c r="AG16" s="743"/>
      <c r="AH16" s="743"/>
      <c r="AI16" s="743"/>
      <c r="AJ16" s="744"/>
      <c r="AK16" s="745"/>
      <c r="AL16" s="746"/>
      <c r="AM16" s="746"/>
      <c r="AN16" s="746"/>
      <c r="AO16" s="746"/>
      <c r="AP16" s="746"/>
      <c r="AQ16" s="746"/>
      <c r="AR16" s="746"/>
      <c r="AS16" s="746"/>
      <c r="AT16" s="746"/>
      <c r="AU16" s="767"/>
      <c r="AV16" s="767"/>
      <c r="AW16" s="767"/>
      <c r="AX16" s="767"/>
      <c r="AY16" s="768"/>
      <c r="AZ16" s="214"/>
      <c r="BA16" s="214"/>
      <c r="BB16" s="214"/>
      <c r="BC16" s="214"/>
      <c r="BD16" s="214"/>
      <c r="BE16" s="215"/>
      <c r="BF16" s="215"/>
      <c r="BG16" s="215"/>
      <c r="BH16" s="215"/>
      <c r="BI16" s="215"/>
      <c r="BJ16" s="215"/>
      <c r="BK16" s="215"/>
      <c r="BL16" s="215"/>
      <c r="BM16" s="215"/>
      <c r="BN16" s="215"/>
      <c r="BO16" s="215"/>
      <c r="BP16" s="215"/>
      <c r="BQ16" s="221">
        <v>10</v>
      </c>
      <c r="BR16" s="222"/>
      <c r="BS16" s="769"/>
      <c r="BT16" s="770"/>
      <c r="BU16" s="770"/>
      <c r="BV16" s="770"/>
      <c r="BW16" s="770"/>
      <c r="BX16" s="770"/>
      <c r="BY16" s="770"/>
      <c r="BZ16" s="770"/>
      <c r="CA16" s="770"/>
      <c r="CB16" s="770"/>
      <c r="CC16" s="770"/>
      <c r="CD16" s="770"/>
      <c r="CE16" s="770"/>
      <c r="CF16" s="770"/>
      <c r="CG16" s="771"/>
      <c r="CH16" s="772"/>
      <c r="CI16" s="773"/>
      <c r="CJ16" s="773"/>
      <c r="CK16" s="773"/>
      <c r="CL16" s="774"/>
      <c r="CM16" s="772"/>
      <c r="CN16" s="773"/>
      <c r="CO16" s="773"/>
      <c r="CP16" s="773"/>
      <c r="CQ16" s="774"/>
      <c r="CR16" s="772"/>
      <c r="CS16" s="773"/>
      <c r="CT16" s="773"/>
      <c r="CU16" s="773"/>
      <c r="CV16" s="774"/>
      <c r="CW16" s="772"/>
      <c r="CX16" s="773"/>
      <c r="CY16" s="773"/>
      <c r="CZ16" s="773"/>
      <c r="DA16" s="774"/>
      <c r="DB16" s="772"/>
      <c r="DC16" s="773"/>
      <c r="DD16" s="773"/>
      <c r="DE16" s="773"/>
      <c r="DF16" s="774"/>
      <c r="DG16" s="772"/>
      <c r="DH16" s="773"/>
      <c r="DI16" s="773"/>
      <c r="DJ16" s="773"/>
      <c r="DK16" s="774"/>
      <c r="DL16" s="772"/>
      <c r="DM16" s="773"/>
      <c r="DN16" s="773"/>
      <c r="DO16" s="773"/>
      <c r="DP16" s="774"/>
      <c r="DQ16" s="772"/>
      <c r="DR16" s="773"/>
      <c r="DS16" s="773"/>
      <c r="DT16" s="773"/>
      <c r="DU16" s="774"/>
      <c r="DV16" s="769"/>
      <c r="DW16" s="770"/>
      <c r="DX16" s="770"/>
      <c r="DY16" s="770"/>
      <c r="DZ16" s="775"/>
      <c r="EA16" s="217"/>
    </row>
    <row r="17" spans="1:131" s="218" customFormat="1" ht="26.25" customHeight="1" x14ac:dyDescent="0.15">
      <c r="A17" s="221">
        <v>11</v>
      </c>
      <c r="B17" s="736"/>
      <c r="C17" s="737"/>
      <c r="D17" s="737"/>
      <c r="E17" s="737"/>
      <c r="F17" s="737"/>
      <c r="G17" s="737"/>
      <c r="H17" s="737"/>
      <c r="I17" s="737"/>
      <c r="J17" s="737"/>
      <c r="K17" s="737"/>
      <c r="L17" s="737"/>
      <c r="M17" s="737"/>
      <c r="N17" s="737"/>
      <c r="O17" s="737"/>
      <c r="P17" s="738"/>
      <c r="Q17" s="739"/>
      <c r="R17" s="740"/>
      <c r="S17" s="740"/>
      <c r="T17" s="740"/>
      <c r="U17" s="740"/>
      <c r="V17" s="740"/>
      <c r="W17" s="740"/>
      <c r="X17" s="740"/>
      <c r="Y17" s="740"/>
      <c r="Z17" s="740"/>
      <c r="AA17" s="740"/>
      <c r="AB17" s="740"/>
      <c r="AC17" s="740"/>
      <c r="AD17" s="740"/>
      <c r="AE17" s="741"/>
      <c r="AF17" s="742"/>
      <c r="AG17" s="743"/>
      <c r="AH17" s="743"/>
      <c r="AI17" s="743"/>
      <c r="AJ17" s="744"/>
      <c r="AK17" s="745"/>
      <c r="AL17" s="746"/>
      <c r="AM17" s="746"/>
      <c r="AN17" s="746"/>
      <c r="AO17" s="746"/>
      <c r="AP17" s="746"/>
      <c r="AQ17" s="746"/>
      <c r="AR17" s="746"/>
      <c r="AS17" s="746"/>
      <c r="AT17" s="746"/>
      <c r="AU17" s="767"/>
      <c r="AV17" s="767"/>
      <c r="AW17" s="767"/>
      <c r="AX17" s="767"/>
      <c r="AY17" s="768"/>
      <c r="AZ17" s="214"/>
      <c r="BA17" s="214"/>
      <c r="BB17" s="214"/>
      <c r="BC17" s="214"/>
      <c r="BD17" s="214"/>
      <c r="BE17" s="215"/>
      <c r="BF17" s="215"/>
      <c r="BG17" s="215"/>
      <c r="BH17" s="215"/>
      <c r="BI17" s="215"/>
      <c r="BJ17" s="215"/>
      <c r="BK17" s="215"/>
      <c r="BL17" s="215"/>
      <c r="BM17" s="215"/>
      <c r="BN17" s="215"/>
      <c r="BO17" s="215"/>
      <c r="BP17" s="215"/>
      <c r="BQ17" s="221">
        <v>11</v>
      </c>
      <c r="BR17" s="222"/>
      <c r="BS17" s="769"/>
      <c r="BT17" s="770"/>
      <c r="BU17" s="770"/>
      <c r="BV17" s="770"/>
      <c r="BW17" s="770"/>
      <c r="BX17" s="770"/>
      <c r="BY17" s="770"/>
      <c r="BZ17" s="770"/>
      <c r="CA17" s="770"/>
      <c r="CB17" s="770"/>
      <c r="CC17" s="770"/>
      <c r="CD17" s="770"/>
      <c r="CE17" s="770"/>
      <c r="CF17" s="770"/>
      <c r="CG17" s="771"/>
      <c r="CH17" s="772"/>
      <c r="CI17" s="773"/>
      <c r="CJ17" s="773"/>
      <c r="CK17" s="773"/>
      <c r="CL17" s="774"/>
      <c r="CM17" s="772"/>
      <c r="CN17" s="773"/>
      <c r="CO17" s="773"/>
      <c r="CP17" s="773"/>
      <c r="CQ17" s="774"/>
      <c r="CR17" s="772"/>
      <c r="CS17" s="773"/>
      <c r="CT17" s="773"/>
      <c r="CU17" s="773"/>
      <c r="CV17" s="774"/>
      <c r="CW17" s="772"/>
      <c r="CX17" s="773"/>
      <c r="CY17" s="773"/>
      <c r="CZ17" s="773"/>
      <c r="DA17" s="774"/>
      <c r="DB17" s="772"/>
      <c r="DC17" s="773"/>
      <c r="DD17" s="773"/>
      <c r="DE17" s="773"/>
      <c r="DF17" s="774"/>
      <c r="DG17" s="772"/>
      <c r="DH17" s="773"/>
      <c r="DI17" s="773"/>
      <c r="DJ17" s="773"/>
      <c r="DK17" s="774"/>
      <c r="DL17" s="772"/>
      <c r="DM17" s="773"/>
      <c r="DN17" s="773"/>
      <c r="DO17" s="773"/>
      <c r="DP17" s="774"/>
      <c r="DQ17" s="772"/>
      <c r="DR17" s="773"/>
      <c r="DS17" s="773"/>
      <c r="DT17" s="773"/>
      <c r="DU17" s="774"/>
      <c r="DV17" s="769"/>
      <c r="DW17" s="770"/>
      <c r="DX17" s="770"/>
      <c r="DY17" s="770"/>
      <c r="DZ17" s="775"/>
      <c r="EA17" s="217"/>
    </row>
    <row r="18" spans="1:131" s="218" customFormat="1" ht="26.25" customHeight="1" x14ac:dyDescent="0.15">
      <c r="A18" s="221">
        <v>12</v>
      </c>
      <c r="B18" s="736"/>
      <c r="C18" s="737"/>
      <c r="D18" s="737"/>
      <c r="E18" s="737"/>
      <c r="F18" s="737"/>
      <c r="G18" s="737"/>
      <c r="H18" s="737"/>
      <c r="I18" s="737"/>
      <c r="J18" s="737"/>
      <c r="K18" s="737"/>
      <c r="L18" s="737"/>
      <c r="M18" s="737"/>
      <c r="N18" s="737"/>
      <c r="O18" s="737"/>
      <c r="P18" s="738"/>
      <c r="Q18" s="739"/>
      <c r="R18" s="740"/>
      <c r="S18" s="740"/>
      <c r="T18" s="740"/>
      <c r="U18" s="740"/>
      <c r="V18" s="740"/>
      <c r="W18" s="740"/>
      <c r="X18" s="740"/>
      <c r="Y18" s="740"/>
      <c r="Z18" s="740"/>
      <c r="AA18" s="740"/>
      <c r="AB18" s="740"/>
      <c r="AC18" s="740"/>
      <c r="AD18" s="740"/>
      <c r="AE18" s="741"/>
      <c r="AF18" s="742"/>
      <c r="AG18" s="743"/>
      <c r="AH18" s="743"/>
      <c r="AI18" s="743"/>
      <c r="AJ18" s="744"/>
      <c r="AK18" s="745"/>
      <c r="AL18" s="746"/>
      <c r="AM18" s="746"/>
      <c r="AN18" s="746"/>
      <c r="AO18" s="746"/>
      <c r="AP18" s="746"/>
      <c r="AQ18" s="746"/>
      <c r="AR18" s="746"/>
      <c r="AS18" s="746"/>
      <c r="AT18" s="746"/>
      <c r="AU18" s="767"/>
      <c r="AV18" s="767"/>
      <c r="AW18" s="767"/>
      <c r="AX18" s="767"/>
      <c r="AY18" s="768"/>
      <c r="AZ18" s="214"/>
      <c r="BA18" s="214"/>
      <c r="BB18" s="214"/>
      <c r="BC18" s="214"/>
      <c r="BD18" s="214"/>
      <c r="BE18" s="215"/>
      <c r="BF18" s="215"/>
      <c r="BG18" s="215"/>
      <c r="BH18" s="215"/>
      <c r="BI18" s="215"/>
      <c r="BJ18" s="215"/>
      <c r="BK18" s="215"/>
      <c r="BL18" s="215"/>
      <c r="BM18" s="215"/>
      <c r="BN18" s="215"/>
      <c r="BO18" s="215"/>
      <c r="BP18" s="215"/>
      <c r="BQ18" s="221">
        <v>12</v>
      </c>
      <c r="BR18" s="222"/>
      <c r="BS18" s="769"/>
      <c r="BT18" s="770"/>
      <c r="BU18" s="770"/>
      <c r="BV18" s="770"/>
      <c r="BW18" s="770"/>
      <c r="BX18" s="770"/>
      <c r="BY18" s="770"/>
      <c r="BZ18" s="770"/>
      <c r="CA18" s="770"/>
      <c r="CB18" s="770"/>
      <c r="CC18" s="770"/>
      <c r="CD18" s="770"/>
      <c r="CE18" s="770"/>
      <c r="CF18" s="770"/>
      <c r="CG18" s="771"/>
      <c r="CH18" s="772"/>
      <c r="CI18" s="773"/>
      <c r="CJ18" s="773"/>
      <c r="CK18" s="773"/>
      <c r="CL18" s="774"/>
      <c r="CM18" s="772"/>
      <c r="CN18" s="773"/>
      <c r="CO18" s="773"/>
      <c r="CP18" s="773"/>
      <c r="CQ18" s="774"/>
      <c r="CR18" s="772"/>
      <c r="CS18" s="773"/>
      <c r="CT18" s="773"/>
      <c r="CU18" s="773"/>
      <c r="CV18" s="774"/>
      <c r="CW18" s="772"/>
      <c r="CX18" s="773"/>
      <c r="CY18" s="773"/>
      <c r="CZ18" s="773"/>
      <c r="DA18" s="774"/>
      <c r="DB18" s="772"/>
      <c r="DC18" s="773"/>
      <c r="DD18" s="773"/>
      <c r="DE18" s="773"/>
      <c r="DF18" s="774"/>
      <c r="DG18" s="772"/>
      <c r="DH18" s="773"/>
      <c r="DI18" s="773"/>
      <c r="DJ18" s="773"/>
      <c r="DK18" s="774"/>
      <c r="DL18" s="772"/>
      <c r="DM18" s="773"/>
      <c r="DN18" s="773"/>
      <c r="DO18" s="773"/>
      <c r="DP18" s="774"/>
      <c r="DQ18" s="772"/>
      <c r="DR18" s="773"/>
      <c r="DS18" s="773"/>
      <c r="DT18" s="773"/>
      <c r="DU18" s="774"/>
      <c r="DV18" s="769"/>
      <c r="DW18" s="770"/>
      <c r="DX18" s="770"/>
      <c r="DY18" s="770"/>
      <c r="DZ18" s="775"/>
      <c r="EA18" s="217"/>
    </row>
    <row r="19" spans="1:131" s="218" customFormat="1" ht="26.25" customHeight="1" x14ac:dyDescent="0.15">
      <c r="A19" s="221">
        <v>13</v>
      </c>
      <c r="B19" s="736"/>
      <c r="C19" s="737"/>
      <c r="D19" s="737"/>
      <c r="E19" s="737"/>
      <c r="F19" s="737"/>
      <c r="G19" s="737"/>
      <c r="H19" s="737"/>
      <c r="I19" s="737"/>
      <c r="J19" s="737"/>
      <c r="K19" s="737"/>
      <c r="L19" s="737"/>
      <c r="M19" s="737"/>
      <c r="N19" s="737"/>
      <c r="O19" s="737"/>
      <c r="P19" s="738"/>
      <c r="Q19" s="739"/>
      <c r="R19" s="740"/>
      <c r="S19" s="740"/>
      <c r="T19" s="740"/>
      <c r="U19" s="740"/>
      <c r="V19" s="740"/>
      <c r="W19" s="740"/>
      <c r="X19" s="740"/>
      <c r="Y19" s="740"/>
      <c r="Z19" s="740"/>
      <c r="AA19" s="740"/>
      <c r="AB19" s="740"/>
      <c r="AC19" s="740"/>
      <c r="AD19" s="740"/>
      <c r="AE19" s="741"/>
      <c r="AF19" s="742"/>
      <c r="AG19" s="743"/>
      <c r="AH19" s="743"/>
      <c r="AI19" s="743"/>
      <c r="AJ19" s="744"/>
      <c r="AK19" s="745"/>
      <c r="AL19" s="746"/>
      <c r="AM19" s="746"/>
      <c r="AN19" s="746"/>
      <c r="AO19" s="746"/>
      <c r="AP19" s="746"/>
      <c r="AQ19" s="746"/>
      <c r="AR19" s="746"/>
      <c r="AS19" s="746"/>
      <c r="AT19" s="746"/>
      <c r="AU19" s="767"/>
      <c r="AV19" s="767"/>
      <c r="AW19" s="767"/>
      <c r="AX19" s="767"/>
      <c r="AY19" s="768"/>
      <c r="AZ19" s="214"/>
      <c r="BA19" s="214"/>
      <c r="BB19" s="214"/>
      <c r="BC19" s="214"/>
      <c r="BD19" s="214"/>
      <c r="BE19" s="215"/>
      <c r="BF19" s="215"/>
      <c r="BG19" s="215"/>
      <c r="BH19" s="215"/>
      <c r="BI19" s="215"/>
      <c r="BJ19" s="215"/>
      <c r="BK19" s="215"/>
      <c r="BL19" s="215"/>
      <c r="BM19" s="215"/>
      <c r="BN19" s="215"/>
      <c r="BO19" s="215"/>
      <c r="BP19" s="215"/>
      <c r="BQ19" s="221">
        <v>13</v>
      </c>
      <c r="BR19" s="222"/>
      <c r="BS19" s="769"/>
      <c r="BT19" s="770"/>
      <c r="BU19" s="770"/>
      <c r="BV19" s="770"/>
      <c r="BW19" s="770"/>
      <c r="BX19" s="770"/>
      <c r="BY19" s="770"/>
      <c r="BZ19" s="770"/>
      <c r="CA19" s="770"/>
      <c r="CB19" s="770"/>
      <c r="CC19" s="770"/>
      <c r="CD19" s="770"/>
      <c r="CE19" s="770"/>
      <c r="CF19" s="770"/>
      <c r="CG19" s="771"/>
      <c r="CH19" s="772"/>
      <c r="CI19" s="773"/>
      <c r="CJ19" s="773"/>
      <c r="CK19" s="773"/>
      <c r="CL19" s="774"/>
      <c r="CM19" s="772"/>
      <c r="CN19" s="773"/>
      <c r="CO19" s="773"/>
      <c r="CP19" s="773"/>
      <c r="CQ19" s="774"/>
      <c r="CR19" s="772"/>
      <c r="CS19" s="773"/>
      <c r="CT19" s="773"/>
      <c r="CU19" s="773"/>
      <c r="CV19" s="774"/>
      <c r="CW19" s="772"/>
      <c r="CX19" s="773"/>
      <c r="CY19" s="773"/>
      <c r="CZ19" s="773"/>
      <c r="DA19" s="774"/>
      <c r="DB19" s="772"/>
      <c r="DC19" s="773"/>
      <c r="DD19" s="773"/>
      <c r="DE19" s="773"/>
      <c r="DF19" s="774"/>
      <c r="DG19" s="772"/>
      <c r="DH19" s="773"/>
      <c r="DI19" s="773"/>
      <c r="DJ19" s="773"/>
      <c r="DK19" s="774"/>
      <c r="DL19" s="772"/>
      <c r="DM19" s="773"/>
      <c r="DN19" s="773"/>
      <c r="DO19" s="773"/>
      <c r="DP19" s="774"/>
      <c r="DQ19" s="772"/>
      <c r="DR19" s="773"/>
      <c r="DS19" s="773"/>
      <c r="DT19" s="773"/>
      <c r="DU19" s="774"/>
      <c r="DV19" s="769"/>
      <c r="DW19" s="770"/>
      <c r="DX19" s="770"/>
      <c r="DY19" s="770"/>
      <c r="DZ19" s="775"/>
      <c r="EA19" s="217"/>
    </row>
    <row r="20" spans="1:131" s="218" customFormat="1" ht="26.25" customHeight="1" x14ac:dyDescent="0.15">
      <c r="A20" s="221">
        <v>14</v>
      </c>
      <c r="B20" s="736"/>
      <c r="C20" s="737"/>
      <c r="D20" s="737"/>
      <c r="E20" s="737"/>
      <c r="F20" s="737"/>
      <c r="G20" s="737"/>
      <c r="H20" s="737"/>
      <c r="I20" s="737"/>
      <c r="J20" s="737"/>
      <c r="K20" s="737"/>
      <c r="L20" s="737"/>
      <c r="M20" s="737"/>
      <c r="N20" s="737"/>
      <c r="O20" s="737"/>
      <c r="P20" s="738"/>
      <c r="Q20" s="739"/>
      <c r="R20" s="740"/>
      <c r="S20" s="740"/>
      <c r="T20" s="740"/>
      <c r="U20" s="740"/>
      <c r="V20" s="740"/>
      <c r="W20" s="740"/>
      <c r="X20" s="740"/>
      <c r="Y20" s="740"/>
      <c r="Z20" s="740"/>
      <c r="AA20" s="740"/>
      <c r="AB20" s="740"/>
      <c r="AC20" s="740"/>
      <c r="AD20" s="740"/>
      <c r="AE20" s="741"/>
      <c r="AF20" s="742"/>
      <c r="AG20" s="743"/>
      <c r="AH20" s="743"/>
      <c r="AI20" s="743"/>
      <c r="AJ20" s="744"/>
      <c r="AK20" s="745"/>
      <c r="AL20" s="746"/>
      <c r="AM20" s="746"/>
      <c r="AN20" s="746"/>
      <c r="AO20" s="746"/>
      <c r="AP20" s="746"/>
      <c r="AQ20" s="746"/>
      <c r="AR20" s="746"/>
      <c r="AS20" s="746"/>
      <c r="AT20" s="746"/>
      <c r="AU20" s="767"/>
      <c r="AV20" s="767"/>
      <c r="AW20" s="767"/>
      <c r="AX20" s="767"/>
      <c r="AY20" s="768"/>
      <c r="AZ20" s="214"/>
      <c r="BA20" s="214"/>
      <c r="BB20" s="214"/>
      <c r="BC20" s="214"/>
      <c r="BD20" s="214"/>
      <c r="BE20" s="215"/>
      <c r="BF20" s="215"/>
      <c r="BG20" s="215"/>
      <c r="BH20" s="215"/>
      <c r="BI20" s="215"/>
      <c r="BJ20" s="215"/>
      <c r="BK20" s="215"/>
      <c r="BL20" s="215"/>
      <c r="BM20" s="215"/>
      <c r="BN20" s="215"/>
      <c r="BO20" s="215"/>
      <c r="BP20" s="215"/>
      <c r="BQ20" s="221">
        <v>14</v>
      </c>
      <c r="BR20" s="222"/>
      <c r="BS20" s="769"/>
      <c r="BT20" s="770"/>
      <c r="BU20" s="770"/>
      <c r="BV20" s="770"/>
      <c r="BW20" s="770"/>
      <c r="BX20" s="770"/>
      <c r="BY20" s="770"/>
      <c r="BZ20" s="770"/>
      <c r="CA20" s="770"/>
      <c r="CB20" s="770"/>
      <c r="CC20" s="770"/>
      <c r="CD20" s="770"/>
      <c r="CE20" s="770"/>
      <c r="CF20" s="770"/>
      <c r="CG20" s="771"/>
      <c r="CH20" s="772"/>
      <c r="CI20" s="773"/>
      <c r="CJ20" s="773"/>
      <c r="CK20" s="773"/>
      <c r="CL20" s="774"/>
      <c r="CM20" s="772"/>
      <c r="CN20" s="773"/>
      <c r="CO20" s="773"/>
      <c r="CP20" s="773"/>
      <c r="CQ20" s="774"/>
      <c r="CR20" s="772"/>
      <c r="CS20" s="773"/>
      <c r="CT20" s="773"/>
      <c r="CU20" s="773"/>
      <c r="CV20" s="774"/>
      <c r="CW20" s="772"/>
      <c r="CX20" s="773"/>
      <c r="CY20" s="773"/>
      <c r="CZ20" s="773"/>
      <c r="DA20" s="774"/>
      <c r="DB20" s="772"/>
      <c r="DC20" s="773"/>
      <c r="DD20" s="773"/>
      <c r="DE20" s="773"/>
      <c r="DF20" s="774"/>
      <c r="DG20" s="772"/>
      <c r="DH20" s="773"/>
      <c r="DI20" s="773"/>
      <c r="DJ20" s="773"/>
      <c r="DK20" s="774"/>
      <c r="DL20" s="772"/>
      <c r="DM20" s="773"/>
      <c r="DN20" s="773"/>
      <c r="DO20" s="773"/>
      <c r="DP20" s="774"/>
      <c r="DQ20" s="772"/>
      <c r="DR20" s="773"/>
      <c r="DS20" s="773"/>
      <c r="DT20" s="773"/>
      <c r="DU20" s="774"/>
      <c r="DV20" s="769"/>
      <c r="DW20" s="770"/>
      <c r="DX20" s="770"/>
      <c r="DY20" s="770"/>
      <c r="DZ20" s="775"/>
      <c r="EA20" s="217"/>
    </row>
    <row r="21" spans="1:131" s="218" customFormat="1" ht="26.25" customHeight="1" thickBot="1" x14ac:dyDescent="0.2">
      <c r="A21" s="221">
        <v>15</v>
      </c>
      <c r="B21" s="736"/>
      <c r="C21" s="737"/>
      <c r="D21" s="737"/>
      <c r="E21" s="737"/>
      <c r="F21" s="737"/>
      <c r="G21" s="737"/>
      <c r="H21" s="737"/>
      <c r="I21" s="737"/>
      <c r="J21" s="737"/>
      <c r="K21" s="737"/>
      <c r="L21" s="737"/>
      <c r="M21" s="737"/>
      <c r="N21" s="737"/>
      <c r="O21" s="737"/>
      <c r="P21" s="738"/>
      <c r="Q21" s="739"/>
      <c r="R21" s="740"/>
      <c r="S21" s="740"/>
      <c r="T21" s="740"/>
      <c r="U21" s="740"/>
      <c r="V21" s="740"/>
      <c r="W21" s="740"/>
      <c r="X21" s="740"/>
      <c r="Y21" s="740"/>
      <c r="Z21" s="740"/>
      <c r="AA21" s="740"/>
      <c r="AB21" s="740"/>
      <c r="AC21" s="740"/>
      <c r="AD21" s="740"/>
      <c r="AE21" s="741"/>
      <c r="AF21" s="742"/>
      <c r="AG21" s="743"/>
      <c r="AH21" s="743"/>
      <c r="AI21" s="743"/>
      <c r="AJ21" s="744"/>
      <c r="AK21" s="745"/>
      <c r="AL21" s="746"/>
      <c r="AM21" s="746"/>
      <c r="AN21" s="746"/>
      <c r="AO21" s="746"/>
      <c r="AP21" s="746"/>
      <c r="AQ21" s="746"/>
      <c r="AR21" s="746"/>
      <c r="AS21" s="746"/>
      <c r="AT21" s="746"/>
      <c r="AU21" s="767"/>
      <c r="AV21" s="767"/>
      <c r="AW21" s="767"/>
      <c r="AX21" s="767"/>
      <c r="AY21" s="768"/>
      <c r="AZ21" s="214"/>
      <c r="BA21" s="214"/>
      <c r="BB21" s="214"/>
      <c r="BC21" s="214"/>
      <c r="BD21" s="214"/>
      <c r="BE21" s="215"/>
      <c r="BF21" s="215"/>
      <c r="BG21" s="215"/>
      <c r="BH21" s="215"/>
      <c r="BI21" s="215"/>
      <c r="BJ21" s="215"/>
      <c r="BK21" s="215"/>
      <c r="BL21" s="215"/>
      <c r="BM21" s="215"/>
      <c r="BN21" s="215"/>
      <c r="BO21" s="215"/>
      <c r="BP21" s="215"/>
      <c r="BQ21" s="221">
        <v>15</v>
      </c>
      <c r="BR21" s="222"/>
      <c r="BS21" s="769"/>
      <c r="BT21" s="770"/>
      <c r="BU21" s="770"/>
      <c r="BV21" s="770"/>
      <c r="BW21" s="770"/>
      <c r="BX21" s="770"/>
      <c r="BY21" s="770"/>
      <c r="BZ21" s="770"/>
      <c r="CA21" s="770"/>
      <c r="CB21" s="770"/>
      <c r="CC21" s="770"/>
      <c r="CD21" s="770"/>
      <c r="CE21" s="770"/>
      <c r="CF21" s="770"/>
      <c r="CG21" s="771"/>
      <c r="CH21" s="772"/>
      <c r="CI21" s="773"/>
      <c r="CJ21" s="773"/>
      <c r="CK21" s="773"/>
      <c r="CL21" s="774"/>
      <c r="CM21" s="772"/>
      <c r="CN21" s="773"/>
      <c r="CO21" s="773"/>
      <c r="CP21" s="773"/>
      <c r="CQ21" s="774"/>
      <c r="CR21" s="772"/>
      <c r="CS21" s="773"/>
      <c r="CT21" s="773"/>
      <c r="CU21" s="773"/>
      <c r="CV21" s="774"/>
      <c r="CW21" s="772"/>
      <c r="CX21" s="773"/>
      <c r="CY21" s="773"/>
      <c r="CZ21" s="773"/>
      <c r="DA21" s="774"/>
      <c r="DB21" s="772"/>
      <c r="DC21" s="773"/>
      <c r="DD21" s="773"/>
      <c r="DE21" s="773"/>
      <c r="DF21" s="774"/>
      <c r="DG21" s="772"/>
      <c r="DH21" s="773"/>
      <c r="DI21" s="773"/>
      <c r="DJ21" s="773"/>
      <c r="DK21" s="774"/>
      <c r="DL21" s="772"/>
      <c r="DM21" s="773"/>
      <c r="DN21" s="773"/>
      <c r="DO21" s="773"/>
      <c r="DP21" s="774"/>
      <c r="DQ21" s="772"/>
      <c r="DR21" s="773"/>
      <c r="DS21" s="773"/>
      <c r="DT21" s="773"/>
      <c r="DU21" s="774"/>
      <c r="DV21" s="769"/>
      <c r="DW21" s="770"/>
      <c r="DX21" s="770"/>
      <c r="DY21" s="770"/>
      <c r="DZ21" s="775"/>
      <c r="EA21" s="217"/>
    </row>
    <row r="22" spans="1:131" s="218" customFormat="1" ht="26.25" customHeight="1" x14ac:dyDescent="0.15">
      <c r="A22" s="221">
        <v>16</v>
      </c>
      <c r="B22" s="736"/>
      <c r="C22" s="737"/>
      <c r="D22" s="737"/>
      <c r="E22" s="737"/>
      <c r="F22" s="737"/>
      <c r="G22" s="737"/>
      <c r="H22" s="737"/>
      <c r="I22" s="737"/>
      <c r="J22" s="737"/>
      <c r="K22" s="737"/>
      <c r="L22" s="737"/>
      <c r="M22" s="737"/>
      <c r="N22" s="737"/>
      <c r="O22" s="737"/>
      <c r="P22" s="738"/>
      <c r="Q22" s="786"/>
      <c r="R22" s="787"/>
      <c r="S22" s="787"/>
      <c r="T22" s="787"/>
      <c r="U22" s="787"/>
      <c r="V22" s="787"/>
      <c r="W22" s="787"/>
      <c r="X22" s="787"/>
      <c r="Y22" s="787"/>
      <c r="Z22" s="787"/>
      <c r="AA22" s="787"/>
      <c r="AB22" s="787"/>
      <c r="AC22" s="787"/>
      <c r="AD22" s="787"/>
      <c r="AE22" s="788"/>
      <c r="AF22" s="742"/>
      <c r="AG22" s="743"/>
      <c r="AH22" s="743"/>
      <c r="AI22" s="743"/>
      <c r="AJ22" s="744"/>
      <c r="AK22" s="789"/>
      <c r="AL22" s="790"/>
      <c r="AM22" s="790"/>
      <c r="AN22" s="790"/>
      <c r="AO22" s="790"/>
      <c r="AP22" s="790"/>
      <c r="AQ22" s="790"/>
      <c r="AR22" s="790"/>
      <c r="AS22" s="790"/>
      <c r="AT22" s="790"/>
      <c r="AU22" s="791"/>
      <c r="AV22" s="791"/>
      <c r="AW22" s="791"/>
      <c r="AX22" s="791"/>
      <c r="AY22" s="792"/>
      <c r="AZ22" s="793" t="s">
        <v>376</v>
      </c>
      <c r="BA22" s="793"/>
      <c r="BB22" s="793"/>
      <c r="BC22" s="793"/>
      <c r="BD22" s="794"/>
      <c r="BE22" s="215"/>
      <c r="BF22" s="215"/>
      <c r="BG22" s="215"/>
      <c r="BH22" s="215"/>
      <c r="BI22" s="215"/>
      <c r="BJ22" s="215"/>
      <c r="BK22" s="215"/>
      <c r="BL22" s="215"/>
      <c r="BM22" s="215"/>
      <c r="BN22" s="215"/>
      <c r="BO22" s="215"/>
      <c r="BP22" s="215"/>
      <c r="BQ22" s="221">
        <v>16</v>
      </c>
      <c r="BR22" s="222"/>
      <c r="BS22" s="769"/>
      <c r="BT22" s="770"/>
      <c r="BU22" s="770"/>
      <c r="BV22" s="770"/>
      <c r="BW22" s="770"/>
      <c r="BX22" s="770"/>
      <c r="BY22" s="770"/>
      <c r="BZ22" s="770"/>
      <c r="CA22" s="770"/>
      <c r="CB22" s="770"/>
      <c r="CC22" s="770"/>
      <c r="CD22" s="770"/>
      <c r="CE22" s="770"/>
      <c r="CF22" s="770"/>
      <c r="CG22" s="771"/>
      <c r="CH22" s="772"/>
      <c r="CI22" s="773"/>
      <c r="CJ22" s="773"/>
      <c r="CK22" s="773"/>
      <c r="CL22" s="774"/>
      <c r="CM22" s="772"/>
      <c r="CN22" s="773"/>
      <c r="CO22" s="773"/>
      <c r="CP22" s="773"/>
      <c r="CQ22" s="774"/>
      <c r="CR22" s="772"/>
      <c r="CS22" s="773"/>
      <c r="CT22" s="773"/>
      <c r="CU22" s="773"/>
      <c r="CV22" s="774"/>
      <c r="CW22" s="772"/>
      <c r="CX22" s="773"/>
      <c r="CY22" s="773"/>
      <c r="CZ22" s="773"/>
      <c r="DA22" s="774"/>
      <c r="DB22" s="772"/>
      <c r="DC22" s="773"/>
      <c r="DD22" s="773"/>
      <c r="DE22" s="773"/>
      <c r="DF22" s="774"/>
      <c r="DG22" s="772"/>
      <c r="DH22" s="773"/>
      <c r="DI22" s="773"/>
      <c r="DJ22" s="773"/>
      <c r="DK22" s="774"/>
      <c r="DL22" s="772"/>
      <c r="DM22" s="773"/>
      <c r="DN22" s="773"/>
      <c r="DO22" s="773"/>
      <c r="DP22" s="774"/>
      <c r="DQ22" s="772"/>
      <c r="DR22" s="773"/>
      <c r="DS22" s="773"/>
      <c r="DT22" s="773"/>
      <c r="DU22" s="774"/>
      <c r="DV22" s="769"/>
      <c r="DW22" s="770"/>
      <c r="DX22" s="770"/>
      <c r="DY22" s="770"/>
      <c r="DZ22" s="775"/>
      <c r="EA22" s="217"/>
    </row>
    <row r="23" spans="1:131" s="218" customFormat="1" ht="26.25" customHeight="1" thickBot="1" x14ac:dyDescent="0.2">
      <c r="A23" s="223" t="s">
        <v>377</v>
      </c>
      <c r="B23" s="776" t="s">
        <v>378</v>
      </c>
      <c r="C23" s="777"/>
      <c r="D23" s="777"/>
      <c r="E23" s="777"/>
      <c r="F23" s="777"/>
      <c r="G23" s="777"/>
      <c r="H23" s="777"/>
      <c r="I23" s="777"/>
      <c r="J23" s="777"/>
      <c r="K23" s="777"/>
      <c r="L23" s="777"/>
      <c r="M23" s="777"/>
      <c r="N23" s="777"/>
      <c r="O23" s="777"/>
      <c r="P23" s="778"/>
      <c r="Q23" s="779">
        <v>17568</v>
      </c>
      <c r="R23" s="780"/>
      <c r="S23" s="780"/>
      <c r="T23" s="780"/>
      <c r="U23" s="780"/>
      <c r="V23" s="780">
        <v>17194</v>
      </c>
      <c r="W23" s="780"/>
      <c r="X23" s="780"/>
      <c r="Y23" s="780"/>
      <c r="Z23" s="780"/>
      <c r="AA23" s="780">
        <v>375</v>
      </c>
      <c r="AB23" s="780"/>
      <c r="AC23" s="780"/>
      <c r="AD23" s="780"/>
      <c r="AE23" s="781"/>
      <c r="AF23" s="782">
        <v>345</v>
      </c>
      <c r="AG23" s="780"/>
      <c r="AH23" s="780"/>
      <c r="AI23" s="780"/>
      <c r="AJ23" s="783"/>
      <c r="AK23" s="784"/>
      <c r="AL23" s="785"/>
      <c r="AM23" s="785"/>
      <c r="AN23" s="785"/>
      <c r="AO23" s="785"/>
      <c r="AP23" s="780">
        <v>12427</v>
      </c>
      <c r="AQ23" s="780"/>
      <c r="AR23" s="780"/>
      <c r="AS23" s="780"/>
      <c r="AT23" s="780"/>
      <c r="AU23" s="796"/>
      <c r="AV23" s="796"/>
      <c r="AW23" s="796"/>
      <c r="AX23" s="796"/>
      <c r="AY23" s="797"/>
      <c r="AZ23" s="798" t="s">
        <v>122</v>
      </c>
      <c r="BA23" s="799"/>
      <c r="BB23" s="799"/>
      <c r="BC23" s="799"/>
      <c r="BD23" s="800"/>
      <c r="BE23" s="215"/>
      <c r="BF23" s="215"/>
      <c r="BG23" s="215"/>
      <c r="BH23" s="215"/>
      <c r="BI23" s="215"/>
      <c r="BJ23" s="215"/>
      <c r="BK23" s="215"/>
      <c r="BL23" s="215"/>
      <c r="BM23" s="215"/>
      <c r="BN23" s="215"/>
      <c r="BO23" s="215"/>
      <c r="BP23" s="215"/>
      <c r="BQ23" s="221">
        <v>17</v>
      </c>
      <c r="BR23" s="222"/>
      <c r="BS23" s="769"/>
      <c r="BT23" s="770"/>
      <c r="BU23" s="770"/>
      <c r="BV23" s="770"/>
      <c r="BW23" s="770"/>
      <c r="BX23" s="770"/>
      <c r="BY23" s="770"/>
      <c r="BZ23" s="770"/>
      <c r="CA23" s="770"/>
      <c r="CB23" s="770"/>
      <c r="CC23" s="770"/>
      <c r="CD23" s="770"/>
      <c r="CE23" s="770"/>
      <c r="CF23" s="770"/>
      <c r="CG23" s="771"/>
      <c r="CH23" s="772"/>
      <c r="CI23" s="773"/>
      <c r="CJ23" s="773"/>
      <c r="CK23" s="773"/>
      <c r="CL23" s="774"/>
      <c r="CM23" s="772"/>
      <c r="CN23" s="773"/>
      <c r="CO23" s="773"/>
      <c r="CP23" s="773"/>
      <c r="CQ23" s="774"/>
      <c r="CR23" s="772"/>
      <c r="CS23" s="773"/>
      <c r="CT23" s="773"/>
      <c r="CU23" s="773"/>
      <c r="CV23" s="774"/>
      <c r="CW23" s="772"/>
      <c r="CX23" s="773"/>
      <c r="CY23" s="773"/>
      <c r="CZ23" s="773"/>
      <c r="DA23" s="774"/>
      <c r="DB23" s="772"/>
      <c r="DC23" s="773"/>
      <c r="DD23" s="773"/>
      <c r="DE23" s="773"/>
      <c r="DF23" s="774"/>
      <c r="DG23" s="772"/>
      <c r="DH23" s="773"/>
      <c r="DI23" s="773"/>
      <c r="DJ23" s="773"/>
      <c r="DK23" s="774"/>
      <c r="DL23" s="772"/>
      <c r="DM23" s="773"/>
      <c r="DN23" s="773"/>
      <c r="DO23" s="773"/>
      <c r="DP23" s="774"/>
      <c r="DQ23" s="772"/>
      <c r="DR23" s="773"/>
      <c r="DS23" s="773"/>
      <c r="DT23" s="773"/>
      <c r="DU23" s="774"/>
      <c r="DV23" s="769"/>
      <c r="DW23" s="770"/>
      <c r="DX23" s="770"/>
      <c r="DY23" s="770"/>
      <c r="DZ23" s="775"/>
      <c r="EA23" s="217"/>
    </row>
    <row r="24" spans="1:131" s="218" customFormat="1" ht="26.25" customHeight="1" x14ac:dyDescent="0.15">
      <c r="A24" s="795" t="s">
        <v>379</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1">
        <v>18</v>
      </c>
      <c r="BR24" s="222"/>
      <c r="BS24" s="769"/>
      <c r="BT24" s="770"/>
      <c r="BU24" s="770"/>
      <c r="BV24" s="770"/>
      <c r="BW24" s="770"/>
      <c r="BX24" s="770"/>
      <c r="BY24" s="770"/>
      <c r="BZ24" s="770"/>
      <c r="CA24" s="770"/>
      <c r="CB24" s="770"/>
      <c r="CC24" s="770"/>
      <c r="CD24" s="770"/>
      <c r="CE24" s="770"/>
      <c r="CF24" s="770"/>
      <c r="CG24" s="771"/>
      <c r="CH24" s="772"/>
      <c r="CI24" s="773"/>
      <c r="CJ24" s="773"/>
      <c r="CK24" s="773"/>
      <c r="CL24" s="774"/>
      <c r="CM24" s="772"/>
      <c r="CN24" s="773"/>
      <c r="CO24" s="773"/>
      <c r="CP24" s="773"/>
      <c r="CQ24" s="774"/>
      <c r="CR24" s="772"/>
      <c r="CS24" s="773"/>
      <c r="CT24" s="773"/>
      <c r="CU24" s="773"/>
      <c r="CV24" s="774"/>
      <c r="CW24" s="772"/>
      <c r="CX24" s="773"/>
      <c r="CY24" s="773"/>
      <c r="CZ24" s="773"/>
      <c r="DA24" s="774"/>
      <c r="DB24" s="772"/>
      <c r="DC24" s="773"/>
      <c r="DD24" s="773"/>
      <c r="DE24" s="773"/>
      <c r="DF24" s="774"/>
      <c r="DG24" s="772"/>
      <c r="DH24" s="773"/>
      <c r="DI24" s="773"/>
      <c r="DJ24" s="773"/>
      <c r="DK24" s="774"/>
      <c r="DL24" s="772"/>
      <c r="DM24" s="773"/>
      <c r="DN24" s="773"/>
      <c r="DO24" s="773"/>
      <c r="DP24" s="774"/>
      <c r="DQ24" s="772"/>
      <c r="DR24" s="773"/>
      <c r="DS24" s="773"/>
      <c r="DT24" s="773"/>
      <c r="DU24" s="774"/>
      <c r="DV24" s="769"/>
      <c r="DW24" s="770"/>
      <c r="DX24" s="770"/>
      <c r="DY24" s="770"/>
      <c r="DZ24" s="775"/>
      <c r="EA24" s="217"/>
    </row>
    <row r="25" spans="1:131" ht="26.25" customHeight="1" thickBot="1" x14ac:dyDescent="0.2">
      <c r="A25" s="726" t="s">
        <v>380</v>
      </c>
      <c r="B25" s="726"/>
      <c r="C25" s="726"/>
      <c r="D25" s="726"/>
      <c r="E25" s="726"/>
      <c r="F25" s="726"/>
      <c r="G25" s="726"/>
      <c r="H25" s="726"/>
      <c r="I25" s="726"/>
      <c r="J25" s="726"/>
      <c r="K25" s="726"/>
      <c r="L25" s="726"/>
      <c r="M25" s="726"/>
      <c r="N25" s="726"/>
      <c r="O25" s="726"/>
      <c r="P25" s="726"/>
      <c r="Q25" s="726"/>
      <c r="R25" s="726"/>
      <c r="S25" s="726"/>
      <c r="T25" s="726"/>
      <c r="U25" s="726"/>
      <c r="V25" s="726"/>
      <c r="W25" s="726"/>
      <c r="X25" s="726"/>
      <c r="Y25" s="726"/>
      <c r="Z25" s="726"/>
      <c r="AA25" s="726"/>
      <c r="AB25" s="726"/>
      <c r="AC25" s="726"/>
      <c r="AD25" s="726"/>
      <c r="AE25" s="726"/>
      <c r="AF25" s="726"/>
      <c r="AG25" s="726"/>
      <c r="AH25" s="726"/>
      <c r="AI25" s="726"/>
      <c r="AJ25" s="726"/>
      <c r="AK25" s="726"/>
      <c r="AL25" s="726"/>
      <c r="AM25" s="726"/>
      <c r="AN25" s="726"/>
      <c r="AO25" s="726"/>
      <c r="AP25" s="726"/>
      <c r="AQ25" s="726"/>
      <c r="AR25" s="726"/>
      <c r="AS25" s="726"/>
      <c r="AT25" s="726"/>
      <c r="AU25" s="726"/>
      <c r="AV25" s="726"/>
      <c r="AW25" s="726"/>
      <c r="AX25" s="726"/>
      <c r="AY25" s="726"/>
      <c r="AZ25" s="726"/>
      <c r="BA25" s="726"/>
      <c r="BB25" s="726"/>
      <c r="BC25" s="726"/>
      <c r="BD25" s="726"/>
      <c r="BE25" s="726"/>
      <c r="BF25" s="726"/>
      <c r="BG25" s="726"/>
      <c r="BH25" s="726"/>
      <c r="BI25" s="726"/>
      <c r="BJ25" s="214"/>
      <c r="BK25" s="214"/>
      <c r="BL25" s="214"/>
      <c r="BM25" s="214"/>
      <c r="BN25" s="214"/>
      <c r="BO25" s="224"/>
      <c r="BP25" s="224"/>
      <c r="BQ25" s="221">
        <v>19</v>
      </c>
      <c r="BR25" s="222"/>
      <c r="BS25" s="769"/>
      <c r="BT25" s="770"/>
      <c r="BU25" s="770"/>
      <c r="BV25" s="770"/>
      <c r="BW25" s="770"/>
      <c r="BX25" s="770"/>
      <c r="BY25" s="770"/>
      <c r="BZ25" s="770"/>
      <c r="CA25" s="770"/>
      <c r="CB25" s="770"/>
      <c r="CC25" s="770"/>
      <c r="CD25" s="770"/>
      <c r="CE25" s="770"/>
      <c r="CF25" s="770"/>
      <c r="CG25" s="771"/>
      <c r="CH25" s="772"/>
      <c r="CI25" s="773"/>
      <c r="CJ25" s="773"/>
      <c r="CK25" s="773"/>
      <c r="CL25" s="774"/>
      <c r="CM25" s="772"/>
      <c r="CN25" s="773"/>
      <c r="CO25" s="773"/>
      <c r="CP25" s="773"/>
      <c r="CQ25" s="774"/>
      <c r="CR25" s="772"/>
      <c r="CS25" s="773"/>
      <c r="CT25" s="773"/>
      <c r="CU25" s="773"/>
      <c r="CV25" s="774"/>
      <c r="CW25" s="772"/>
      <c r="CX25" s="773"/>
      <c r="CY25" s="773"/>
      <c r="CZ25" s="773"/>
      <c r="DA25" s="774"/>
      <c r="DB25" s="772"/>
      <c r="DC25" s="773"/>
      <c r="DD25" s="773"/>
      <c r="DE25" s="773"/>
      <c r="DF25" s="774"/>
      <c r="DG25" s="772"/>
      <c r="DH25" s="773"/>
      <c r="DI25" s="773"/>
      <c r="DJ25" s="773"/>
      <c r="DK25" s="774"/>
      <c r="DL25" s="772"/>
      <c r="DM25" s="773"/>
      <c r="DN25" s="773"/>
      <c r="DO25" s="773"/>
      <c r="DP25" s="774"/>
      <c r="DQ25" s="772"/>
      <c r="DR25" s="773"/>
      <c r="DS25" s="773"/>
      <c r="DT25" s="773"/>
      <c r="DU25" s="774"/>
      <c r="DV25" s="769"/>
      <c r="DW25" s="770"/>
      <c r="DX25" s="770"/>
      <c r="DY25" s="770"/>
      <c r="DZ25" s="775"/>
      <c r="EA25" s="212"/>
    </row>
    <row r="26" spans="1:131" ht="26.25" customHeight="1" x14ac:dyDescent="0.15">
      <c r="A26" s="716" t="s">
        <v>358</v>
      </c>
      <c r="B26" s="717"/>
      <c r="C26" s="717"/>
      <c r="D26" s="717"/>
      <c r="E26" s="717"/>
      <c r="F26" s="717"/>
      <c r="G26" s="717"/>
      <c r="H26" s="717"/>
      <c r="I26" s="717"/>
      <c r="J26" s="717"/>
      <c r="K26" s="717"/>
      <c r="L26" s="717"/>
      <c r="M26" s="717"/>
      <c r="N26" s="717"/>
      <c r="O26" s="717"/>
      <c r="P26" s="718"/>
      <c r="Q26" s="712" t="s">
        <v>381</v>
      </c>
      <c r="R26" s="708"/>
      <c r="S26" s="708"/>
      <c r="T26" s="708"/>
      <c r="U26" s="709"/>
      <c r="V26" s="712" t="s">
        <v>382</v>
      </c>
      <c r="W26" s="708"/>
      <c r="X26" s="708"/>
      <c r="Y26" s="708"/>
      <c r="Z26" s="709"/>
      <c r="AA26" s="712" t="s">
        <v>383</v>
      </c>
      <c r="AB26" s="708"/>
      <c r="AC26" s="708"/>
      <c r="AD26" s="708"/>
      <c r="AE26" s="708"/>
      <c r="AF26" s="801" t="s">
        <v>384</v>
      </c>
      <c r="AG26" s="802"/>
      <c r="AH26" s="802"/>
      <c r="AI26" s="802"/>
      <c r="AJ26" s="803"/>
      <c r="AK26" s="708" t="s">
        <v>385</v>
      </c>
      <c r="AL26" s="708"/>
      <c r="AM26" s="708"/>
      <c r="AN26" s="708"/>
      <c r="AO26" s="709"/>
      <c r="AP26" s="712" t="s">
        <v>386</v>
      </c>
      <c r="AQ26" s="708"/>
      <c r="AR26" s="708"/>
      <c r="AS26" s="708"/>
      <c r="AT26" s="709"/>
      <c r="AU26" s="712" t="s">
        <v>387</v>
      </c>
      <c r="AV26" s="708"/>
      <c r="AW26" s="708"/>
      <c r="AX26" s="708"/>
      <c r="AY26" s="709"/>
      <c r="AZ26" s="712" t="s">
        <v>388</v>
      </c>
      <c r="BA26" s="708"/>
      <c r="BB26" s="708"/>
      <c r="BC26" s="708"/>
      <c r="BD26" s="709"/>
      <c r="BE26" s="712" t="s">
        <v>365</v>
      </c>
      <c r="BF26" s="708"/>
      <c r="BG26" s="708"/>
      <c r="BH26" s="708"/>
      <c r="BI26" s="714"/>
      <c r="BJ26" s="214"/>
      <c r="BK26" s="214"/>
      <c r="BL26" s="214"/>
      <c r="BM26" s="214"/>
      <c r="BN26" s="214"/>
      <c r="BO26" s="224"/>
      <c r="BP26" s="224"/>
      <c r="BQ26" s="221">
        <v>20</v>
      </c>
      <c r="BR26" s="222"/>
      <c r="BS26" s="769"/>
      <c r="BT26" s="770"/>
      <c r="BU26" s="770"/>
      <c r="BV26" s="770"/>
      <c r="BW26" s="770"/>
      <c r="BX26" s="770"/>
      <c r="BY26" s="770"/>
      <c r="BZ26" s="770"/>
      <c r="CA26" s="770"/>
      <c r="CB26" s="770"/>
      <c r="CC26" s="770"/>
      <c r="CD26" s="770"/>
      <c r="CE26" s="770"/>
      <c r="CF26" s="770"/>
      <c r="CG26" s="771"/>
      <c r="CH26" s="772"/>
      <c r="CI26" s="773"/>
      <c r="CJ26" s="773"/>
      <c r="CK26" s="773"/>
      <c r="CL26" s="774"/>
      <c r="CM26" s="772"/>
      <c r="CN26" s="773"/>
      <c r="CO26" s="773"/>
      <c r="CP26" s="773"/>
      <c r="CQ26" s="774"/>
      <c r="CR26" s="772"/>
      <c r="CS26" s="773"/>
      <c r="CT26" s="773"/>
      <c r="CU26" s="773"/>
      <c r="CV26" s="774"/>
      <c r="CW26" s="772"/>
      <c r="CX26" s="773"/>
      <c r="CY26" s="773"/>
      <c r="CZ26" s="773"/>
      <c r="DA26" s="774"/>
      <c r="DB26" s="772"/>
      <c r="DC26" s="773"/>
      <c r="DD26" s="773"/>
      <c r="DE26" s="773"/>
      <c r="DF26" s="774"/>
      <c r="DG26" s="772"/>
      <c r="DH26" s="773"/>
      <c r="DI26" s="773"/>
      <c r="DJ26" s="773"/>
      <c r="DK26" s="774"/>
      <c r="DL26" s="772"/>
      <c r="DM26" s="773"/>
      <c r="DN26" s="773"/>
      <c r="DO26" s="773"/>
      <c r="DP26" s="774"/>
      <c r="DQ26" s="772"/>
      <c r="DR26" s="773"/>
      <c r="DS26" s="773"/>
      <c r="DT26" s="773"/>
      <c r="DU26" s="774"/>
      <c r="DV26" s="769"/>
      <c r="DW26" s="770"/>
      <c r="DX26" s="770"/>
      <c r="DY26" s="770"/>
      <c r="DZ26" s="775"/>
      <c r="EA26" s="212"/>
    </row>
    <row r="27" spans="1:131" ht="26.25" customHeight="1" thickBot="1" x14ac:dyDescent="0.2">
      <c r="A27" s="719"/>
      <c r="B27" s="720"/>
      <c r="C27" s="720"/>
      <c r="D27" s="720"/>
      <c r="E27" s="720"/>
      <c r="F27" s="720"/>
      <c r="G27" s="720"/>
      <c r="H27" s="720"/>
      <c r="I27" s="720"/>
      <c r="J27" s="720"/>
      <c r="K27" s="720"/>
      <c r="L27" s="720"/>
      <c r="M27" s="720"/>
      <c r="N27" s="720"/>
      <c r="O27" s="720"/>
      <c r="P27" s="721"/>
      <c r="Q27" s="713"/>
      <c r="R27" s="710"/>
      <c r="S27" s="710"/>
      <c r="T27" s="710"/>
      <c r="U27" s="711"/>
      <c r="V27" s="713"/>
      <c r="W27" s="710"/>
      <c r="X27" s="710"/>
      <c r="Y27" s="710"/>
      <c r="Z27" s="711"/>
      <c r="AA27" s="713"/>
      <c r="AB27" s="710"/>
      <c r="AC27" s="710"/>
      <c r="AD27" s="710"/>
      <c r="AE27" s="710"/>
      <c r="AF27" s="804"/>
      <c r="AG27" s="805"/>
      <c r="AH27" s="805"/>
      <c r="AI27" s="805"/>
      <c r="AJ27" s="806"/>
      <c r="AK27" s="710"/>
      <c r="AL27" s="710"/>
      <c r="AM27" s="710"/>
      <c r="AN27" s="710"/>
      <c r="AO27" s="711"/>
      <c r="AP27" s="713"/>
      <c r="AQ27" s="710"/>
      <c r="AR27" s="710"/>
      <c r="AS27" s="710"/>
      <c r="AT27" s="711"/>
      <c r="AU27" s="713"/>
      <c r="AV27" s="710"/>
      <c r="AW27" s="710"/>
      <c r="AX27" s="710"/>
      <c r="AY27" s="711"/>
      <c r="AZ27" s="713"/>
      <c r="BA27" s="710"/>
      <c r="BB27" s="710"/>
      <c r="BC27" s="710"/>
      <c r="BD27" s="711"/>
      <c r="BE27" s="713"/>
      <c r="BF27" s="710"/>
      <c r="BG27" s="710"/>
      <c r="BH27" s="710"/>
      <c r="BI27" s="715"/>
      <c r="BJ27" s="214"/>
      <c r="BK27" s="214"/>
      <c r="BL27" s="214"/>
      <c r="BM27" s="214"/>
      <c r="BN27" s="214"/>
      <c r="BO27" s="224"/>
      <c r="BP27" s="224"/>
      <c r="BQ27" s="221">
        <v>21</v>
      </c>
      <c r="BR27" s="222"/>
      <c r="BS27" s="769"/>
      <c r="BT27" s="770"/>
      <c r="BU27" s="770"/>
      <c r="BV27" s="770"/>
      <c r="BW27" s="770"/>
      <c r="BX27" s="770"/>
      <c r="BY27" s="770"/>
      <c r="BZ27" s="770"/>
      <c r="CA27" s="770"/>
      <c r="CB27" s="770"/>
      <c r="CC27" s="770"/>
      <c r="CD27" s="770"/>
      <c r="CE27" s="770"/>
      <c r="CF27" s="770"/>
      <c r="CG27" s="771"/>
      <c r="CH27" s="772"/>
      <c r="CI27" s="773"/>
      <c r="CJ27" s="773"/>
      <c r="CK27" s="773"/>
      <c r="CL27" s="774"/>
      <c r="CM27" s="772"/>
      <c r="CN27" s="773"/>
      <c r="CO27" s="773"/>
      <c r="CP27" s="773"/>
      <c r="CQ27" s="774"/>
      <c r="CR27" s="772"/>
      <c r="CS27" s="773"/>
      <c r="CT27" s="773"/>
      <c r="CU27" s="773"/>
      <c r="CV27" s="774"/>
      <c r="CW27" s="772"/>
      <c r="CX27" s="773"/>
      <c r="CY27" s="773"/>
      <c r="CZ27" s="773"/>
      <c r="DA27" s="774"/>
      <c r="DB27" s="772"/>
      <c r="DC27" s="773"/>
      <c r="DD27" s="773"/>
      <c r="DE27" s="773"/>
      <c r="DF27" s="774"/>
      <c r="DG27" s="772"/>
      <c r="DH27" s="773"/>
      <c r="DI27" s="773"/>
      <c r="DJ27" s="773"/>
      <c r="DK27" s="774"/>
      <c r="DL27" s="772"/>
      <c r="DM27" s="773"/>
      <c r="DN27" s="773"/>
      <c r="DO27" s="773"/>
      <c r="DP27" s="774"/>
      <c r="DQ27" s="772"/>
      <c r="DR27" s="773"/>
      <c r="DS27" s="773"/>
      <c r="DT27" s="773"/>
      <c r="DU27" s="774"/>
      <c r="DV27" s="769"/>
      <c r="DW27" s="770"/>
      <c r="DX27" s="770"/>
      <c r="DY27" s="770"/>
      <c r="DZ27" s="775"/>
      <c r="EA27" s="212"/>
    </row>
    <row r="28" spans="1:131" ht="26.25" customHeight="1" thickTop="1" x14ac:dyDescent="0.15">
      <c r="A28" s="225">
        <v>1</v>
      </c>
      <c r="B28" s="747" t="s">
        <v>389</v>
      </c>
      <c r="C28" s="748"/>
      <c r="D28" s="748"/>
      <c r="E28" s="748"/>
      <c r="F28" s="748"/>
      <c r="G28" s="748"/>
      <c r="H28" s="748"/>
      <c r="I28" s="748"/>
      <c r="J28" s="748"/>
      <c r="K28" s="748"/>
      <c r="L28" s="748"/>
      <c r="M28" s="748"/>
      <c r="N28" s="748"/>
      <c r="O28" s="748"/>
      <c r="P28" s="749"/>
      <c r="Q28" s="809">
        <v>2295</v>
      </c>
      <c r="R28" s="810"/>
      <c r="S28" s="810"/>
      <c r="T28" s="810"/>
      <c r="U28" s="810"/>
      <c r="V28" s="810">
        <v>2223</v>
      </c>
      <c r="W28" s="810"/>
      <c r="X28" s="810"/>
      <c r="Y28" s="810"/>
      <c r="Z28" s="810"/>
      <c r="AA28" s="810">
        <v>72</v>
      </c>
      <c r="AB28" s="810"/>
      <c r="AC28" s="810"/>
      <c r="AD28" s="810"/>
      <c r="AE28" s="811"/>
      <c r="AF28" s="812">
        <v>72</v>
      </c>
      <c r="AG28" s="810"/>
      <c r="AH28" s="810"/>
      <c r="AI28" s="810"/>
      <c r="AJ28" s="813"/>
      <c r="AK28" s="814">
        <v>209</v>
      </c>
      <c r="AL28" s="815"/>
      <c r="AM28" s="815"/>
      <c r="AN28" s="815"/>
      <c r="AO28" s="815"/>
      <c r="AP28" s="815" t="s">
        <v>554</v>
      </c>
      <c r="AQ28" s="815"/>
      <c r="AR28" s="815"/>
      <c r="AS28" s="815"/>
      <c r="AT28" s="815"/>
      <c r="AU28" s="815" t="s">
        <v>554</v>
      </c>
      <c r="AV28" s="815"/>
      <c r="AW28" s="815"/>
      <c r="AX28" s="815"/>
      <c r="AY28" s="815"/>
      <c r="AZ28" s="816" t="s">
        <v>554</v>
      </c>
      <c r="BA28" s="816"/>
      <c r="BB28" s="816"/>
      <c r="BC28" s="816"/>
      <c r="BD28" s="816"/>
      <c r="BE28" s="807"/>
      <c r="BF28" s="807"/>
      <c r="BG28" s="807"/>
      <c r="BH28" s="807"/>
      <c r="BI28" s="808"/>
      <c r="BJ28" s="214"/>
      <c r="BK28" s="214"/>
      <c r="BL28" s="214"/>
      <c r="BM28" s="214"/>
      <c r="BN28" s="214"/>
      <c r="BO28" s="224"/>
      <c r="BP28" s="224"/>
      <c r="BQ28" s="221">
        <v>22</v>
      </c>
      <c r="BR28" s="222"/>
      <c r="BS28" s="769"/>
      <c r="BT28" s="770"/>
      <c r="BU28" s="770"/>
      <c r="BV28" s="770"/>
      <c r="BW28" s="770"/>
      <c r="BX28" s="770"/>
      <c r="BY28" s="770"/>
      <c r="BZ28" s="770"/>
      <c r="CA28" s="770"/>
      <c r="CB28" s="770"/>
      <c r="CC28" s="770"/>
      <c r="CD28" s="770"/>
      <c r="CE28" s="770"/>
      <c r="CF28" s="770"/>
      <c r="CG28" s="771"/>
      <c r="CH28" s="772"/>
      <c r="CI28" s="773"/>
      <c r="CJ28" s="773"/>
      <c r="CK28" s="773"/>
      <c r="CL28" s="774"/>
      <c r="CM28" s="772"/>
      <c r="CN28" s="773"/>
      <c r="CO28" s="773"/>
      <c r="CP28" s="773"/>
      <c r="CQ28" s="774"/>
      <c r="CR28" s="772"/>
      <c r="CS28" s="773"/>
      <c r="CT28" s="773"/>
      <c r="CU28" s="773"/>
      <c r="CV28" s="774"/>
      <c r="CW28" s="772"/>
      <c r="CX28" s="773"/>
      <c r="CY28" s="773"/>
      <c r="CZ28" s="773"/>
      <c r="DA28" s="774"/>
      <c r="DB28" s="772"/>
      <c r="DC28" s="773"/>
      <c r="DD28" s="773"/>
      <c r="DE28" s="773"/>
      <c r="DF28" s="774"/>
      <c r="DG28" s="772"/>
      <c r="DH28" s="773"/>
      <c r="DI28" s="773"/>
      <c r="DJ28" s="773"/>
      <c r="DK28" s="774"/>
      <c r="DL28" s="772"/>
      <c r="DM28" s="773"/>
      <c r="DN28" s="773"/>
      <c r="DO28" s="773"/>
      <c r="DP28" s="774"/>
      <c r="DQ28" s="772"/>
      <c r="DR28" s="773"/>
      <c r="DS28" s="773"/>
      <c r="DT28" s="773"/>
      <c r="DU28" s="774"/>
      <c r="DV28" s="769"/>
      <c r="DW28" s="770"/>
      <c r="DX28" s="770"/>
      <c r="DY28" s="770"/>
      <c r="DZ28" s="775"/>
      <c r="EA28" s="212"/>
    </row>
    <row r="29" spans="1:131" ht="26.25" customHeight="1" x14ac:dyDescent="0.15">
      <c r="A29" s="225">
        <v>2</v>
      </c>
      <c r="B29" s="736" t="s">
        <v>390</v>
      </c>
      <c r="C29" s="737"/>
      <c r="D29" s="737"/>
      <c r="E29" s="737"/>
      <c r="F29" s="737"/>
      <c r="G29" s="737"/>
      <c r="H29" s="737"/>
      <c r="I29" s="737"/>
      <c r="J29" s="737"/>
      <c r="K29" s="737"/>
      <c r="L29" s="737"/>
      <c r="M29" s="737"/>
      <c r="N29" s="737"/>
      <c r="O29" s="737"/>
      <c r="P29" s="738"/>
      <c r="Q29" s="739">
        <v>1877</v>
      </c>
      <c r="R29" s="740"/>
      <c r="S29" s="740"/>
      <c r="T29" s="740"/>
      <c r="U29" s="740"/>
      <c r="V29" s="740">
        <v>1844</v>
      </c>
      <c r="W29" s="740"/>
      <c r="X29" s="740"/>
      <c r="Y29" s="740"/>
      <c r="Z29" s="740"/>
      <c r="AA29" s="740">
        <v>33</v>
      </c>
      <c r="AB29" s="740"/>
      <c r="AC29" s="740"/>
      <c r="AD29" s="740"/>
      <c r="AE29" s="741"/>
      <c r="AF29" s="742">
        <v>33</v>
      </c>
      <c r="AG29" s="743"/>
      <c r="AH29" s="743"/>
      <c r="AI29" s="743"/>
      <c r="AJ29" s="744"/>
      <c r="AK29" s="821">
        <v>301</v>
      </c>
      <c r="AL29" s="817"/>
      <c r="AM29" s="817"/>
      <c r="AN29" s="817"/>
      <c r="AO29" s="817"/>
      <c r="AP29" s="817" t="s">
        <v>554</v>
      </c>
      <c r="AQ29" s="817"/>
      <c r="AR29" s="817"/>
      <c r="AS29" s="817"/>
      <c r="AT29" s="817"/>
      <c r="AU29" s="817" t="s">
        <v>554</v>
      </c>
      <c r="AV29" s="817"/>
      <c r="AW29" s="817"/>
      <c r="AX29" s="817"/>
      <c r="AY29" s="817"/>
      <c r="AZ29" s="818" t="s">
        <v>554</v>
      </c>
      <c r="BA29" s="818"/>
      <c r="BB29" s="818"/>
      <c r="BC29" s="818"/>
      <c r="BD29" s="818"/>
      <c r="BE29" s="819"/>
      <c r="BF29" s="819"/>
      <c r="BG29" s="819"/>
      <c r="BH29" s="819"/>
      <c r="BI29" s="820"/>
      <c r="BJ29" s="214"/>
      <c r="BK29" s="214"/>
      <c r="BL29" s="214"/>
      <c r="BM29" s="214"/>
      <c r="BN29" s="214"/>
      <c r="BO29" s="224"/>
      <c r="BP29" s="224"/>
      <c r="BQ29" s="221">
        <v>23</v>
      </c>
      <c r="BR29" s="222"/>
      <c r="BS29" s="769"/>
      <c r="BT29" s="770"/>
      <c r="BU29" s="770"/>
      <c r="BV29" s="770"/>
      <c r="BW29" s="770"/>
      <c r="BX29" s="770"/>
      <c r="BY29" s="770"/>
      <c r="BZ29" s="770"/>
      <c r="CA29" s="770"/>
      <c r="CB29" s="770"/>
      <c r="CC29" s="770"/>
      <c r="CD29" s="770"/>
      <c r="CE29" s="770"/>
      <c r="CF29" s="770"/>
      <c r="CG29" s="771"/>
      <c r="CH29" s="772"/>
      <c r="CI29" s="773"/>
      <c r="CJ29" s="773"/>
      <c r="CK29" s="773"/>
      <c r="CL29" s="774"/>
      <c r="CM29" s="772"/>
      <c r="CN29" s="773"/>
      <c r="CO29" s="773"/>
      <c r="CP29" s="773"/>
      <c r="CQ29" s="774"/>
      <c r="CR29" s="772"/>
      <c r="CS29" s="773"/>
      <c r="CT29" s="773"/>
      <c r="CU29" s="773"/>
      <c r="CV29" s="774"/>
      <c r="CW29" s="772"/>
      <c r="CX29" s="773"/>
      <c r="CY29" s="773"/>
      <c r="CZ29" s="773"/>
      <c r="DA29" s="774"/>
      <c r="DB29" s="772"/>
      <c r="DC29" s="773"/>
      <c r="DD29" s="773"/>
      <c r="DE29" s="773"/>
      <c r="DF29" s="774"/>
      <c r="DG29" s="772"/>
      <c r="DH29" s="773"/>
      <c r="DI29" s="773"/>
      <c r="DJ29" s="773"/>
      <c r="DK29" s="774"/>
      <c r="DL29" s="772"/>
      <c r="DM29" s="773"/>
      <c r="DN29" s="773"/>
      <c r="DO29" s="773"/>
      <c r="DP29" s="774"/>
      <c r="DQ29" s="772"/>
      <c r="DR29" s="773"/>
      <c r="DS29" s="773"/>
      <c r="DT29" s="773"/>
      <c r="DU29" s="774"/>
      <c r="DV29" s="769"/>
      <c r="DW29" s="770"/>
      <c r="DX29" s="770"/>
      <c r="DY29" s="770"/>
      <c r="DZ29" s="775"/>
      <c r="EA29" s="212"/>
    </row>
    <row r="30" spans="1:131" ht="26.25" customHeight="1" x14ac:dyDescent="0.15">
      <c r="A30" s="225">
        <v>3</v>
      </c>
      <c r="B30" s="736" t="s">
        <v>391</v>
      </c>
      <c r="C30" s="737"/>
      <c r="D30" s="737"/>
      <c r="E30" s="737"/>
      <c r="F30" s="737"/>
      <c r="G30" s="737"/>
      <c r="H30" s="737"/>
      <c r="I30" s="737"/>
      <c r="J30" s="737"/>
      <c r="K30" s="737"/>
      <c r="L30" s="737"/>
      <c r="M30" s="737"/>
      <c r="N30" s="737"/>
      <c r="O30" s="737"/>
      <c r="P30" s="738"/>
      <c r="Q30" s="739">
        <v>287</v>
      </c>
      <c r="R30" s="740"/>
      <c r="S30" s="740"/>
      <c r="T30" s="740"/>
      <c r="U30" s="740"/>
      <c r="V30" s="740">
        <v>281</v>
      </c>
      <c r="W30" s="740"/>
      <c r="X30" s="740"/>
      <c r="Y30" s="740"/>
      <c r="Z30" s="740"/>
      <c r="AA30" s="740">
        <v>6</v>
      </c>
      <c r="AB30" s="740"/>
      <c r="AC30" s="740"/>
      <c r="AD30" s="740"/>
      <c r="AE30" s="741"/>
      <c r="AF30" s="742">
        <v>6</v>
      </c>
      <c r="AG30" s="743"/>
      <c r="AH30" s="743"/>
      <c r="AI30" s="743"/>
      <c r="AJ30" s="744"/>
      <c r="AK30" s="821">
        <v>85</v>
      </c>
      <c r="AL30" s="817"/>
      <c r="AM30" s="817"/>
      <c r="AN30" s="817"/>
      <c r="AO30" s="817"/>
      <c r="AP30" s="817" t="s">
        <v>554</v>
      </c>
      <c r="AQ30" s="817"/>
      <c r="AR30" s="817"/>
      <c r="AS30" s="817"/>
      <c r="AT30" s="817"/>
      <c r="AU30" s="817" t="s">
        <v>554</v>
      </c>
      <c r="AV30" s="817"/>
      <c r="AW30" s="817"/>
      <c r="AX30" s="817"/>
      <c r="AY30" s="817"/>
      <c r="AZ30" s="818" t="s">
        <v>554</v>
      </c>
      <c r="BA30" s="818"/>
      <c r="BB30" s="818"/>
      <c r="BC30" s="818"/>
      <c r="BD30" s="818"/>
      <c r="BE30" s="819"/>
      <c r="BF30" s="819"/>
      <c r="BG30" s="819"/>
      <c r="BH30" s="819"/>
      <c r="BI30" s="820"/>
      <c r="BJ30" s="214"/>
      <c r="BK30" s="214"/>
      <c r="BL30" s="214"/>
      <c r="BM30" s="214"/>
      <c r="BN30" s="214"/>
      <c r="BO30" s="224"/>
      <c r="BP30" s="224"/>
      <c r="BQ30" s="221">
        <v>24</v>
      </c>
      <c r="BR30" s="222"/>
      <c r="BS30" s="769"/>
      <c r="BT30" s="770"/>
      <c r="BU30" s="770"/>
      <c r="BV30" s="770"/>
      <c r="BW30" s="770"/>
      <c r="BX30" s="770"/>
      <c r="BY30" s="770"/>
      <c r="BZ30" s="770"/>
      <c r="CA30" s="770"/>
      <c r="CB30" s="770"/>
      <c r="CC30" s="770"/>
      <c r="CD30" s="770"/>
      <c r="CE30" s="770"/>
      <c r="CF30" s="770"/>
      <c r="CG30" s="771"/>
      <c r="CH30" s="772"/>
      <c r="CI30" s="773"/>
      <c r="CJ30" s="773"/>
      <c r="CK30" s="773"/>
      <c r="CL30" s="774"/>
      <c r="CM30" s="772"/>
      <c r="CN30" s="773"/>
      <c r="CO30" s="773"/>
      <c r="CP30" s="773"/>
      <c r="CQ30" s="774"/>
      <c r="CR30" s="772"/>
      <c r="CS30" s="773"/>
      <c r="CT30" s="773"/>
      <c r="CU30" s="773"/>
      <c r="CV30" s="774"/>
      <c r="CW30" s="772"/>
      <c r="CX30" s="773"/>
      <c r="CY30" s="773"/>
      <c r="CZ30" s="773"/>
      <c r="DA30" s="774"/>
      <c r="DB30" s="772"/>
      <c r="DC30" s="773"/>
      <c r="DD30" s="773"/>
      <c r="DE30" s="773"/>
      <c r="DF30" s="774"/>
      <c r="DG30" s="772"/>
      <c r="DH30" s="773"/>
      <c r="DI30" s="773"/>
      <c r="DJ30" s="773"/>
      <c r="DK30" s="774"/>
      <c r="DL30" s="772"/>
      <c r="DM30" s="773"/>
      <c r="DN30" s="773"/>
      <c r="DO30" s="773"/>
      <c r="DP30" s="774"/>
      <c r="DQ30" s="772"/>
      <c r="DR30" s="773"/>
      <c r="DS30" s="773"/>
      <c r="DT30" s="773"/>
      <c r="DU30" s="774"/>
      <c r="DV30" s="769"/>
      <c r="DW30" s="770"/>
      <c r="DX30" s="770"/>
      <c r="DY30" s="770"/>
      <c r="DZ30" s="775"/>
      <c r="EA30" s="212"/>
    </row>
    <row r="31" spans="1:131" ht="26.25" customHeight="1" x14ac:dyDescent="0.15">
      <c r="A31" s="225">
        <v>4</v>
      </c>
      <c r="B31" s="736" t="s">
        <v>392</v>
      </c>
      <c r="C31" s="737"/>
      <c r="D31" s="737"/>
      <c r="E31" s="737"/>
      <c r="F31" s="737"/>
      <c r="G31" s="737"/>
      <c r="H31" s="737"/>
      <c r="I31" s="737"/>
      <c r="J31" s="737"/>
      <c r="K31" s="737"/>
      <c r="L31" s="737"/>
      <c r="M31" s="737"/>
      <c r="N31" s="737"/>
      <c r="O31" s="737"/>
      <c r="P31" s="738"/>
      <c r="Q31" s="739">
        <v>119</v>
      </c>
      <c r="R31" s="740"/>
      <c r="S31" s="740"/>
      <c r="T31" s="740"/>
      <c r="U31" s="740"/>
      <c r="V31" s="740">
        <v>119</v>
      </c>
      <c r="W31" s="740"/>
      <c r="X31" s="740"/>
      <c r="Y31" s="740"/>
      <c r="Z31" s="740"/>
      <c r="AA31" s="740" t="s">
        <v>554</v>
      </c>
      <c r="AB31" s="740"/>
      <c r="AC31" s="740"/>
      <c r="AD31" s="740"/>
      <c r="AE31" s="741"/>
      <c r="AF31" s="742" t="s">
        <v>122</v>
      </c>
      <c r="AG31" s="743"/>
      <c r="AH31" s="743"/>
      <c r="AI31" s="743"/>
      <c r="AJ31" s="744"/>
      <c r="AK31" s="821">
        <v>31</v>
      </c>
      <c r="AL31" s="817"/>
      <c r="AM31" s="817"/>
      <c r="AN31" s="817"/>
      <c r="AO31" s="817"/>
      <c r="AP31" s="817">
        <v>43</v>
      </c>
      <c r="AQ31" s="817"/>
      <c r="AR31" s="817"/>
      <c r="AS31" s="817"/>
      <c r="AT31" s="817"/>
      <c r="AU31" s="817">
        <v>43</v>
      </c>
      <c r="AV31" s="817"/>
      <c r="AW31" s="817"/>
      <c r="AX31" s="817"/>
      <c r="AY31" s="817"/>
      <c r="AZ31" s="818" t="s">
        <v>554</v>
      </c>
      <c r="BA31" s="818"/>
      <c r="BB31" s="818"/>
      <c r="BC31" s="818"/>
      <c r="BD31" s="818"/>
      <c r="BE31" s="819"/>
      <c r="BF31" s="819"/>
      <c r="BG31" s="819"/>
      <c r="BH31" s="819"/>
      <c r="BI31" s="820"/>
      <c r="BJ31" s="214"/>
      <c r="BK31" s="214"/>
      <c r="BL31" s="214"/>
      <c r="BM31" s="214"/>
      <c r="BN31" s="214"/>
      <c r="BO31" s="224"/>
      <c r="BP31" s="224"/>
      <c r="BQ31" s="221">
        <v>25</v>
      </c>
      <c r="BR31" s="222"/>
      <c r="BS31" s="769"/>
      <c r="BT31" s="770"/>
      <c r="BU31" s="770"/>
      <c r="BV31" s="770"/>
      <c r="BW31" s="770"/>
      <c r="BX31" s="770"/>
      <c r="BY31" s="770"/>
      <c r="BZ31" s="770"/>
      <c r="CA31" s="770"/>
      <c r="CB31" s="770"/>
      <c r="CC31" s="770"/>
      <c r="CD31" s="770"/>
      <c r="CE31" s="770"/>
      <c r="CF31" s="770"/>
      <c r="CG31" s="771"/>
      <c r="CH31" s="772"/>
      <c r="CI31" s="773"/>
      <c r="CJ31" s="773"/>
      <c r="CK31" s="773"/>
      <c r="CL31" s="774"/>
      <c r="CM31" s="772"/>
      <c r="CN31" s="773"/>
      <c r="CO31" s="773"/>
      <c r="CP31" s="773"/>
      <c r="CQ31" s="774"/>
      <c r="CR31" s="772"/>
      <c r="CS31" s="773"/>
      <c r="CT31" s="773"/>
      <c r="CU31" s="773"/>
      <c r="CV31" s="774"/>
      <c r="CW31" s="772"/>
      <c r="CX31" s="773"/>
      <c r="CY31" s="773"/>
      <c r="CZ31" s="773"/>
      <c r="DA31" s="774"/>
      <c r="DB31" s="772"/>
      <c r="DC31" s="773"/>
      <c r="DD31" s="773"/>
      <c r="DE31" s="773"/>
      <c r="DF31" s="774"/>
      <c r="DG31" s="772"/>
      <c r="DH31" s="773"/>
      <c r="DI31" s="773"/>
      <c r="DJ31" s="773"/>
      <c r="DK31" s="774"/>
      <c r="DL31" s="772"/>
      <c r="DM31" s="773"/>
      <c r="DN31" s="773"/>
      <c r="DO31" s="773"/>
      <c r="DP31" s="774"/>
      <c r="DQ31" s="772"/>
      <c r="DR31" s="773"/>
      <c r="DS31" s="773"/>
      <c r="DT31" s="773"/>
      <c r="DU31" s="774"/>
      <c r="DV31" s="769"/>
      <c r="DW31" s="770"/>
      <c r="DX31" s="770"/>
      <c r="DY31" s="770"/>
      <c r="DZ31" s="775"/>
      <c r="EA31" s="212"/>
    </row>
    <row r="32" spans="1:131" ht="26.25" customHeight="1" x14ac:dyDescent="0.15">
      <c r="A32" s="225">
        <v>5</v>
      </c>
      <c r="B32" s="736" t="s">
        <v>393</v>
      </c>
      <c r="C32" s="737"/>
      <c r="D32" s="737"/>
      <c r="E32" s="737"/>
      <c r="F32" s="737"/>
      <c r="G32" s="737"/>
      <c r="H32" s="737"/>
      <c r="I32" s="737"/>
      <c r="J32" s="737"/>
      <c r="K32" s="737"/>
      <c r="L32" s="737"/>
      <c r="M32" s="737"/>
      <c r="N32" s="737"/>
      <c r="O32" s="737"/>
      <c r="P32" s="738"/>
      <c r="Q32" s="739">
        <v>5430</v>
      </c>
      <c r="R32" s="740"/>
      <c r="S32" s="740"/>
      <c r="T32" s="740"/>
      <c r="U32" s="740"/>
      <c r="V32" s="740">
        <v>6362</v>
      </c>
      <c r="W32" s="740"/>
      <c r="X32" s="740"/>
      <c r="Y32" s="740"/>
      <c r="Z32" s="740"/>
      <c r="AA32" s="740">
        <v>-932</v>
      </c>
      <c r="AB32" s="740"/>
      <c r="AC32" s="740"/>
      <c r="AD32" s="740"/>
      <c r="AE32" s="741"/>
      <c r="AF32" s="742">
        <v>1542</v>
      </c>
      <c r="AG32" s="743"/>
      <c r="AH32" s="743"/>
      <c r="AI32" s="743"/>
      <c r="AJ32" s="744"/>
      <c r="AK32" s="821">
        <v>1390</v>
      </c>
      <c r="AL32" s="817"/>
      <c r="AM32" s="817"/>
      <c r="AN32" s="817"/>
      <c r="AO32" s="817"/>
      <c r="AP32" s="817">
        <v>7411</v>
      </c>
      <c r="AQ32" s="817"/>
      <c r="AR32" s="817"/>
      <c r="AS32" s="817"/>
      <c r="AT32" s="817"/>
      <c r="AU32" s="817">
        <v>3854</v>
      </c>
      <c r="AV32" s="817"/>
      <c r="AW32" s="817"/>
      <c r="AX32" s="817"/>
      <c r="AY32" s="817"/>
      <c r="AZ32" s="818" t="s">
        <v>554</v>
      </c>
      <c r="BA32" s="818"/>
      <c r="BB32" s="818"/>
      <c r="BC32" s="818"/>
      <c r="BD32" s="818"/>
      <c r="BE32" s="819" t="s">
        <v>394</v>
      </c>
      <c r="BF32" s="819"/>
      <c r="BG32" s="819"/>
      <c r="BH32" s="819"/>
      <c r="BI32" s="820"/>
      <c r="BJ32" s="214"/>
      <c r="BK32" s="214"/>
      <c r="BL32" s="214"/>
      <c r="BM32" s="214"/>
      <c r="BN32" s="214"/>
      <c r="BO32" s="224"/>
      <c r="BP32" s="224"/>
      <c r="BQ32" s="221">
        <v>26</v>
      </c>
      <c r="BR32" s="222"/>
      <c r="BS32" s="769"/>
      <c r="BT32" s="770"/>
      <c r="BU32" s="770"/>
      <c r="BV32" s="770"/>
      <c r="BW32" s="770"/>
      <c r="BX32" s="770"/>
      <c r="BY32" s="770"/>
      <c r="BZ32" s="770"/>
      <c r="CA32" s="770"/>
      <c r="CB32" s="770"/>
      <c r="CC32" s="770"/>
      <c r="CD32" s="770"/>
      <c r="CE32" s="770"/>
      <c r="CF32" s="770"/>
      <c r="CG32" s="771"/>
      <c r="CH32" s="772"/>
      <c r="CI32" s="773"/>
      <c r="CJ32" s="773"/>
      <c r="CK32" s="773"/>
      <c r="CL32" s="774"/>
      <c r="CM32" s="772"/>
      <c r="CN32" s="773"/>
      <c r="CO32" s="773"/>
      <c r="CP32" s="773"/>
      <c r="CQ32" s="774"/>
      <c r="CR32" s="772"/>
      <c r="CS32" s="773"/>
      <c r="CT32" s="773"/>
      <c r="CU32" s="773"/>
      <c r="CV32" s="774"/>
      <c r="CW32" s="772"/>
      <c r="CX32" s="773"/>
      <c r="CY32" s="773"/>
      <c r="CZ32" s="773"/>
      <c r="DA32" s="774"/>
      <c r="DB32" s="772"/>
      <c r="DC32" s="773"/>
      <c r="DD32" s="773"/>
      <c r="DE32" s="773"/>
      <c r="DF32" s="774"/>
      <c r="DG32" s="772"/>
      <c r="DH32" s="773"/>
      <c r="DI32" s="773"/>
      <c r="DJ32" s="773"/>
      <c r="DK32" s="774"/>
      <c r="DL32" s="772"/>
      <c r="DM32" s="773"/>
      <c r="DN32" s="773"/>
      <c r="DO32" s="773"/>
      <c r="DP32" s="774"/>
      <c r="DQ32" s="772"/>
      <c r="DR32" s="773"/>
      <c r="DS32" s="773"/>
      <c r="DT32" s="773"/>
      <c r="DU32" s="774"/>
      <c r="DV32" s="769"/>
      <c r="DW32" s="770"/>
      <c r="DX32" s="770"/>
      <c r="DY32" s="770"/>
      <c r="DZ32" s="775"/>
      <c r="EA32" s="212"/>
    </row>
    <row r="33" spans="1:131" ht="26.25" customHeight="1" x14ac:dyDescent="0.15">
      <c r="A33" s="225">
        <v>6</v>
      </c>
      <c r="B33" s="736" t="s">
        <v>395</v>
      </c>
      <c r="C33" s="737"/>
      <c r="D33" s="737"/>
      <c r="E33" s="737"/>
      <c r="F33" s="737"/>
      <c r="G33" s="737"/>
      <c r="H33" s="737"/>
      <c r="I33" s="737"/>
      <c r="J33" s="737"/>
      <c r="K33" s="737"/>
      <c r="L33" s="737"/>
      <c r="M33" s="737"/>
      <c r="N33" s="737"/>
      <c r="O33" s="737"/>
      <c r="P33" s="738"/>
      <c r="Q33" s="739">
        <v>325</v>
      </c>
      <c r="R33" s="740"/>
      <c r="S33" s="740"/>
      <c r="T33" s="740"/>
      <c r="U33" s="740"/>
      <c r="V33" s="740">
        <v>326</v>
      </c>
      <c r="W33" s="740"/>
      <c r="X33" s="740"/>
      <c r="Y33" s="740"/>
      <c r="Z33" s="740"/>
      <c r="AA33" s="740">
        <v>-1</v>
      </c>
      <c r="AB33" s="740"/>
      <c r="AC33" s="740"/>
      <c r="AD33" s="740"/>
      <c r="AE33" s="741"/>
      <c r="AF33" s="742">
        <v>603</v>
      </c>
      <c r="AG33" s="743"/>
      <c r="AH33" s="743"/>
      <c r="AI33" s="743"/>
      <c r="AJ33" s="744"/>
      <c r="AK33" s="821">
        <v>39</v>
      </c>
      <c r="AL33" s="817"/>
      <c r="AM33" s="817"/>
      <c r="AN33" s="817"/>
      <c r="AO33" s="817"/>
      <c r="AP33" s="817">
        <v>522</v>
      </c>
      <c r="AQ33" s="817"/>
      <c r="AR33" s="817"/>
      <c r="AS33" s="817"/>
      <c r="AT33" s="817"/>
      <c r="AU33" s="817">
        <v>266</v>
      </c>
      <c r="AV33" s="817"/>
      <c r="AW33" s="817"/>
      <c r="AX33" s="817"/>
      <c r="AY33" s="817"/>
      <c r="AZ33" s="818" t="s">
        <v>554</v>
      </c>
      <c r="BA33" s="818"/>
      <c r="BB33" s="818"/>
      <c r="BC33" s="818"/>
      <c r="BD33" s="818"/>
      <c r="BE33" s="819" t="s">
        <v>394</v>
      </c>
      <c r="BF33" s="819"/>
      <c r="BG33" s="819"/>
      <c r="BH33" s="819"/>
      <c r="BI33" s="820"/>
      <c r="BJ33" s="214"/>
      <c r="BK33" s="214"/>
      <c r="BL33" s="214"/>
      <c r="BM33" s="214"/>
      <c r="BN33" s="214"/>
      <c r="BO33" s="224"/>
      <c r="BP33" s="224"/>
      <c r="BQ33" s="221">
        <v>27</v>
      </c>
      <c r="BR33" s="222"/>
      <c r="BS33" s="769"/>
      <c r="BT33" s="770"/>
      <c r="BU33" s="770"/>
      <c r="BV33" s="770"/>
      <c r="BW33" s="770"/>
      <c r="BX33" s="770"/>
      <c r="BY33" s="770"/>
      <c r="BZ33" s="770"/>
      <c r="CA33" s="770"/>
      <c r="CB33" s="770"/>
      <c r="CC33" s="770"/>
      <c r="CD33" s="770"/>
      <c r="CE33" s="770"/>
      <c r="CF33" s="770"/>
      <c r="CG33" s="771"/>
      <c r="CH33" s="772"/>
      <c r="CI33" s="773"/>
      <c r="CJ33" s="773"/>
      <c r="CK33" s="773"/>
      <c r="CL33" s="774"/>
      <c r="CM33" s="772"/>
      <c r="CN33" s="773"/>
      <c r="CO33" s="773"/>
      <c r="CP33" s="773"/>
      <c r="CQ33" s="774"/>
      <c r="CR33" s="772"/>
      <c r="CS33" s="773"/>
      <c r="CT33" s="773"/>
      <c r="CU33" s="773"/>
      <c r="CV33" s="774"/>
      <c r="CW33" s="772"/>
      <c r="CX33" s="773"/>
      <c r="CY33" s="773"/>
      <c r="CZ33" s="773"/>
      <c r="DA33" s="774"/>
      <c r="DB33" s="772"/>
      <c r="DC33" s="773"/>
      <c r="DD33" s="773"/>
      <c r="DE33" s="773"/>
      <c r="DF33" s="774"/>
      <c r="DG33" s="772"/>
      <c r="DH33" s="773"/>
      <c r="DI33" s="773"/>
      <c r="DJ33" s="773"/>
      <c r="DK33" s="774"/>
      <c r="DL33" s="772"/>
      <c r="DM33" s="773"/>
      <c r="DN33" s="773"/>
      <c r="DO33" s="773"/>
      <c r="DP33" s="774"/>
      <c r="DQ33" s="772"/>
      <c r="DR33" s="773"/>
      <c r="DS33" s="773"/>
      <c r="DT33" s="773"/>
      <c r="DU33" s="774"/>
      <c r="DV33" s="769"/>
      <c r="DW33" s="770"/>
      <c r="DX33" s="770"/>
      <c r="DY33" s="770"/>
      <c r="DZ33" s="775"/>
      <c r="EA33" s="212"/>
    </row>
    <row r="34" spans="1:131" ht="26.25" customHeight="1" x14ac:dyDescent="0.15">
      <c r="A34" s="225">
        <v>7</v>
      </c>
      <c r="B34" s="736" t="s">
        <v>396</v>
      </c>
      <c r="C34" s="737"/>
      <c r="D34" s="737"/>
      <c r="E34" s="737"/>
      <c r="F34" s="737"/>
      <c r="G34" s="737"/>
      <c r="H34" s="737"/>
      <c r="I34" s="737"/>
      <c r="J34" s="737"/>
      <c r="K34" s="737"/>
      <c r="L34" s="737"/>
      <c r="M34" s="737"/>
      <c r="N34" s="737"/>
      <c r="O34" s="737"/>
      <c r="P34" s="738"/>
      <c r="Q34" s="739">
        <v>109</v>
      </c>
      <c r="R34" s="740"/>
      <c r="S34" s="740"/>
      <c r="T34" s="740"/>
      <c r="U34" s="740"/>
      <c r="V34" s="740">
        <v>105</v>
      </c>
      <c r="W34" s="740"/>
      <c r="X34" s="740"/>
      <c r="Y34" s="740"/>
      <c r="Z34" s="740"/>
      <c r="AA34" s="740">
        <v>4</v>
      </c>
      <c r="AB34" s="740"/>
      <c r="AC34" s="740"/>
      <c r="AD34" s="740"/>
      <c r="AE34" s="741"/>
      <c r="AF34" s="742">
        <v>22</v>
      </c>
      <c r="AG34" s="743"/>
      <c r="AH34" s="743"/>
      <c r="AI34" s="743"/>
      <c r="AJ34" s="744"/>
      <c r="AK34" s="821">
        <v>59</v>
      </c>
      <c r="AL34" s="817"/>
      <c r="AM34" s="817"/>
      <c r="AN34" s="817"/>
      <c r="AO34" s="817"/>
      <c r="AP34" s="817">
        <v>323</v>
      </c>
      <c r="AQ34" s="817"/>
      <c r="AR34" s="817"/>
      <c r="AS34" s="817"/>
      <c r="AT34" s="817"/>
      <c r="AU34" s="817">
        <v>258</v>
      </c>
      <c r="AV34" s="817"/>
      <c r="AW34" s="817"/>
      <c r="AX34" s="817"/>
      <c r="AY34" s="817"/>
      <c r="AZ34" s="818" t="s">
        <v>554</v>
      </c>
      <c r="BA34" s="818"/>
      <c r="BB34" s="818"/>
      <c r="BC34" s="818"/>
      <c r="BD34" s="818"/>
      <c r="BE34" s="819" t="s">
        <v>394</v>
      </c>
      <c r="BF34" s="819"/>
      <c r="BG34" s="819"/>
      <c r="BH34" s="819"/>
      <c r="BI34" s="820"/>
      <c r="BJ34" s="214"/>
      <c r="BK34" s="214"/>
      <c r="BL34" s="214"/>
      <c r="BM34" s="214"/>
      <c r="BN34" s="214"/>
      <c r="BO34" s="224"/>
      <c r="BP34" s="224"/>
      <c r="BQ34" s="221">
        <v>28</v>
      </c>
      <c r="BR34" s="222"/>
      <c r="BS34" s="769"/>
      <c r="BT34" s="770"/>
      <c r="BU34" s="770"/>
      <c r="BV34" s="770"/>
      <c r="BW34" s="770"/>
      <c r="BX34" s="770"/>
      <c r="BY34" s="770"/>
      <c r="BZ34" s="770"/>
      <c r="CA34" s="770"/>
      <c r="CB34" s="770"/>
      <c r="CC34" s="770"/>
      <c r="CD34" s="770"/>
      <c r="CE34" s="770"/>
      <c r="CF34" s="770"/>
      <c r="CG34" s="771"/>
      <c r="CH34" s="772"/>
      <c r="CI34" s="773"/>
      <c r="CJ34" s="773"/>
      <c r="CK34" s="773"/>
      <c r="CL34" s="774"/>
      <c r="CM34" s="772"/>
      <c r="CN34" s="773"/>
      <c r="CO34" s="773"/>
      <c r="CP34" s="773"/>
      <c r="CQ34" s="774"/>
      <c r="CR34" s="772"/>
      <c r="CS34" s="773"/>
      <c r="CT34" s="773"/>
      <c r="CU34" s="773"/>
      <c r="CV34" s="774"/>
      <c r="CW34" s="772"/>
      <c r="CX34" s="773"/>
      <c r="CY34" s="773"/>
      <c r="CZ34" s="773"/>
      <c r="DA34" s="774"/>
      <c r="DB34" s="772"/>
      <c r="DC34" s="773"/>
      <c r="DD34" s="773"/>
      <c r="DE34" s="773"/>
      <c r="DF34" s="774"/>
      <c r="DG34" s="772"/>
      <c r="DH34" s="773"/>
      <c r="DI34" s="773"/>
      <c r="DJ34" s="773"/>
      <c r="DK34" s="774"/>
      <c r="DL34" s="772"/>
      <c r="DM34" s="773"/>
      <c r="DN34" s="773"/>
      <c r="DO34" s="773"/>
      <c r="DP34" s="774"/>
      <c r="DQ34" s="772"/>
      <c r="DR34" s="773"/>
      <c r="DS34" s="773"/>
      <c r="DT34" s="773"/>
      <c r="DU34" s="774"/>
      <c r="DV34" s="769"/>
      <c r="DW34" s="770"/>
      <c r="DX34" s="770"/>
      <c r="DY34" s="770"/>
      <c r="DZ34" s="775"/>
      <c r="EA34" s="212"/>
    </row>
    <row r="35" spans="1:131" ht="26.25" customHeight="1" x14ac:dyDescent="0.15">
      <c r="A35" s="225">
        <v>8</v>
      </c>
      <c r="B35" s="736" t="s">
        <v>397</v>
      </c>
      <c r="C35" s="737"/>
      <c r="D35" s="737"/>
      <c r="E35" s="737"/>
      <c r="F35" s="737"/>
      <c r="G35" s="737"/>
      <c r="H35" s="737"/>
      <c r="I35" s="737"/>
      <c r="J35" s="737"/>
      <c r="K35" s="737"/>
      <c r="L35" s="737"/>
      <c r="M35" s="737"/>
      <c r="N35" s="737"/>
      <c r="O35" s="737"/>
      <c r="P35" s="738"/>
      <c r="Q35" s="739">
        <v>1138</v>
      </c>
      <c r="R35" s="740"/>
      <c r="S35" s="740"/>
      <c r="T35" s="740"/>
      <c r="U35" s="740"/>
      <c r="V35" s="740">
        <v>689</v>
      </c>
      <c r="W35" s="740"/>
      <c r="X35" s="740"/>
      <c r="Y35" s="740"/>
      <c r="Z35" s="740"/>
      <c r="AA35" s="740">
        <v>449</v>
      </c>
      <c r="AB35" s="740"/>
      <c r="AC35" s="740"/>
      <c r="AD35" s="740"/>
      <c r="AE35" s="741"/>
      <c r="AF35" s="742">
        <v>172</v>
      </c>
      <c r="AG35" s="743"/>
      <c r="AH35" s="743"/>
      <c r="AI35" s="743"/>
      <c r="AJ35" s="744"/>
      <c r="AK35" s="821">
        <v>482</v>
      </c>
      <c r="AL35" s="817"/>
      <c r="AM35" s="817"/>
      <c r="AN35" s="817"/>
      <c r="AO35" s="817"/>
      <c r="AP35" s="817">
        <v>2237</v>
      </c>
      <c r="AQ35" s="817"/>
      <c r="AR35" s="817"/>
      <c r="AS35" s="817"/>
      <c r="AT35" s="817"/>
      <c r="AU35" s="817">
        <v>2015</v>
      </c>
      <c r="AV35" s="817"/>
      <c r="AW35" s="817"/>
      <c r="AX35" s="817"/>
      <c r="AY35" s="817"/>
      <c r="AZ35" s="818" t="s">
        <v>554</v>
      </c>
      <c r="BA35" s="818"/>
      <c r="BB35" s="818"/>
      <c r="BC35" s="818"/>
      <c r="BD35" s="818"/>
      <c r="BE35" s="819" t="s">
        <v>394</v>
      </c>
      <c r="BF35" s="819"/>
      <c r="BG35" s="819"/>
      <c r="BH35" s="819"/>
      <c r="BI35" s="820"/>
      <c r="BJ35" s="214"/>
      <c r="BK35" s="214"/>
      <c r="BL35" s="214"/>
      <c r="BM35" s="214"/>
      <c r="BN35" s="214"/>
      <c r="BO35" s="224"/>
      <c r="BP35" s="224"/>
      <c r="BQ35" s="221">
        <v>29</v>
      </c>
      <c r="BR35" s="222"/>
      <c r="BS35" s="769"/>
      <c r="BT35" s="770"/>
      <c r="BU35" s="770"/>
      <c r="BV35" s="770"/>
      <c r="BW35" s="770"/>
      <c r="BX35" s="770"/>
      <c r="BY35" s="770"/>
      <c r="BZ35" s="770"/>
      <c r="CA35" s="770"/>
      <c r="CB35" s="770"/>
      <c r="CC35" s="770"/>
      <c r="CD35" s="770"/>
      <c r="CE35" s="770"/>
      <c r="CF35" s="770"/>
      <c r="CG35" s="771"/>
      <c r="CH35" s="772"/>
      <c r="CI35" s="773"/>
      <c r="CJ35" s="773"/>
      <c r="CK35" s="773"/>
      <c r="CL35" s="774"/>
      <c r="CM35" s="772"/>
      <c r="CN35" s="773"/>
      <c r="CO35" s="773"/>
      <c r="CP35" s="773"/>
      <c r="CQ35" s="774"/>
      <c r="CR35" s="772"/>
      <c r="CS35" s="773"/>
      <c r="CT35" s="773"/>
      <c r="CU35" s="773"/>
      <c r="CV35" s="774"/>
      <c r="CW35" s="772"/>
      <c r="CX35" s="773"/>
      <c r="CY35" s="773"/>
      <c r="CZ35" s="773"/>
      <c r="DA35" s="774"/>
      <c r="DB35" s="772"/>
      <c r="DC35" s="773"/>
      <c r="DD35" s="773"/>
      <c r="DE35" s="773"/>
      <c r="DF35" s="774"/>
      <c r="DG35" s="772"/>
      <c r="DH35" s="773"/>
      <c r="DI35" s="773"/>
      <c r="DJ35" s="773"/>
      <c r="DK35" s="774"/>
      <c r="DL35" s="772"/>
      <c r="DM35" s="773"/>
      <c r="DN35" s="773"/>
      <c r="DO35" s="773"/>
      <c r="DP35" s="774"/>
      <c r="DQ35" s="772"/>
      <c r="DR35" s="773"/>
      <c r="DS35" s="773"/>
      <c r="DT35" s="773"/>
      <c r="DU35" s="774"/>
      <c r="DV35" s="769"/>
      <c r="DW35" s="770"/>
      <c r="DX35" s="770"/>
      <c r="DY35" s="770"/>
      <c r="DZ35" s="775"/>
      <c r="EA35" s="212"/>
    </row>
    <row r="36" spans="1:131" ht="26.25" customHeight="1" x14ac:dyDescent="0.15">
      <c r="A36" s="225">
        <v>9</v>
      </c>
      <c r="B36" s="736" t="s">
        <v>398</v>
      </c>
      <c r="C36" s="737"/>
      <c r="D36" s="737"/>
      <c r="E36" s="737"/>
      <c r="F36" s="737"/>
      <c r="G36" s="737"/>
      <c r="H36" s="737"/>
      <c r="I36" s="737"/>
      <c r="J36" s="737"/>
      <c r="K36" s="737"/>
      <c r="L36" s="737"/>
      <c r="M36" s="737"/>
      <c r="N36" s="737"/>
      <c r="O36" s="737"/>
      <c r="P36" s="738"/>
      <c r="Q36" s="739">
        <v>112</v>
      </c>
      <c r="R36" s="740"/>
      <c r="S36" s="740"/>
      <c r="T36" s="740"/>
      <c r="U36" s="740"/>
      <c r="V36" s="740">
        <v>81</v>
      </c>
      <c r="W36" s="740"/>
      <c r="X36" s="740"/>
      <c r="Y36" s="740"/>
      <c r="Z36" s="740"/>
      <c r="AA36" s="740">
        <v>31</v>
      </c>
      <c r="AB36" s="740"/>
      <c r="AC36" s="740"/>
      <c r="AD36" s="740"/>
      <c r="AE36" s="741"/>
      <c r="AF36" s="742">
        <v>52</v>
      </c>
      <c r="AG36" s="743"/>
      <c r="AH36" s="743"/>
      <c r="AI36" s="743"/>
      <c r="AJ36" s="744"/>
      <c r="AK36" s="821">
        <v>36</v>
      </c>
      <c r="AL36" s="817"/>
      <c r="AM36" s="817"/>
      <c r="AN36" s="817"/>
      <c r="AO36" s="817"/>
      <c r="AP36" s="817">
        <v>159</v>
      </c>
      <c r="AQ36" s="817"/>
      <c r="AR36" s="817"/>
      <c r="AS36" s="817"/>
      <c r="AT36" s="817"/>
      <c r="AU36" s="817">
        <v>135</v>
      </c>
      <c r="AV36" s="817"/>
      <c r="AW36" s="817"/>
      <c r="AX36" s="817"/>
      <c r="AY36" s="817"/>
      <c r="AZ36" s="818" t="s">
        <v>554</v>
      </c>
      <c r="BA36" s="818"/>
      <c r="BB36" s="818"/>
      <c r="BC36" s="818"/>
      <c r="BD36" s="818"/>
      <c r="BE36" s="819" t="s">
        <v>394</v>
      </c>
      <c r="BF36" s="819"/>
      <c r="BG36" s="819"/>
      <c r="BH36" s="819"/>
      <c r="BI36" s="820"/>
      <c r="BJ36" s="214"/>
      <c r="BK36" s="214"/>
      <c r="BL36" s="214"/>
      <c r="BM36" s="214"/>
      <c r="BN36" s="214"/>
      <c r="BO36" s="224"/>
      <c r="BP36" s="224"/>
      <c r="BQ36" s="221">
        <v>30</v>
      </c>
      <c r="BR36" s="222"/>
      <c r="BS36" s="769"/>
      <c r="BT36" s="770"/>
      <c r="BU36" s="770"/>
      <c r="BV36" s="770"/>
      <c r="BW36" s="770"/>
      <c r="BX36" s="770"/>
      <c r="BY36" s="770"/>
      <c r="BZ36" s="770"/>
      <c r="CA36" s="770"/>
      <c r="CB36" s="770"/>
      <c r="CC36" s="770"/>
      <c r="CD36" s="770"/>
      <c r="CE36" s="770"/>
      <c r="CF36" s="770"/>
      <c r="CG36" s="771"/>
      <c r="CH36" s="772"/>
      <c r="CI36" s="773"/>
      <c r="CJ36" s="773"/>
      <c r="CK36" s="773"/>
      <c r="CL36" s="774"/>
      <c r="CM36" s="772"/>
      <c r="CN36" s="773"/>
      <c r="CO36" s="773"/>
      <c r="CP36" s="773"/>
      <c r="CQ36" s="774"/>
      <c r="CR36" s="772"/>
      <c r="CS36" s="773"/>
      <c r="CT36" s="773"/>
      <c r="CU36" s="773"/>
      <c r="CV36" s="774"/>
      <c r="CW36" s="772"/>
      <c r="CX36" s="773"/>
      <c r="CY36" s="773"/>
      <c r="CZ36" s="773"/>
      <c r="DA36" s="774"/>
      <c r="DB36" s="772"/>
      <c r="DC36" s="773"/>
      <c r="DD36" s="773"/>
      <c r="DE36" s="773"/>
      <c r="DF36" s="774"/>
      <c r="DG36" s="772"/>
      <c r="DH36" s="773"/>
      <c r="DI36" s="773"/>
      <c r="DJ36" s="773"/>
      <c r="DK36" s="774"/>
      <c r="DL36" s="772"/>
      <c r="DM36" s="773"/>
      <c r="DN36" s="773"/>
      <c r="DO36" s="773"/>
      <c r="DP36" s="774"/>
      <c r="DQ36" s="772"/>
      <c r="DR36" s="773"/>
      <c r="DS36" s="773"/>
      <c r="DT36" s="773"/>
      <c r="DU36" s="774"/>
      <c r="DV36" s="769"/>
      <c r="DW36" s="770"/>
      <c r="DX36" s="770"/>
      <c r="DY36" s="770"/>
      <c r="DZ36" s="775"/>
      <c r="EA36" s="212"/>
    </row>
    <row r="37" spans="1:131" ht="26.25" customHeight="1" x14ac:dyDescent="0.15">
      <c r="A37" s="225">
        <v>10</v>
      </c>
      <c r="B37" s="736"/>
      <c r="C37" s="737"/>
      <c r="D37" s="737"/>
      <c r="E37" s="737"/>
      <c r="F37" s="737"/>
      <c r="G37" s="737"/>
      <c r="H37" s="737"/>
      <c r="I37" s="737"/>
      <c r="J37" s="737"/>
      <c r="K37" s="737"/>
      <c r="L37" s="737"/>
      <c r="M37" s="737"/>
      <c r="N37" s="737"/>
      <c r="O37" s="737"/>
      <c r="P37" s="738"/>
      <c r="Q37" s="739"/>
      <c r="R37" s="740"/>
      <c r="S37" s="740"/>
      <c r="T37" s="740"/>
      <c r="U37" s="740"/>
      <c r="V37" s="740"/>
      <c r="W37" s="740"/>
      <c r="X37" s="740"/>
      <c r="Y37" s="740"/>
      <c r="Z37" s="740"/>
      <c r="AA37" s="740"/>
      <c r="AB37" s="740"/>
      <c r="AC37" s="740"/>
      <c r="AD37" s="740"/>
      <c r="AE37" s="741"/>
      <c r="AF37" s="742"/>
      <c r="AG37" s="743"/>
      <c r="AH37" s="743"/>
      <c r="AI37" s="743"/>
      <c r="AJ37" s="744"/>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14"/>
      <c r="BK37" s="214"/>
      <c r="BL37" s="214"/>
      <c r="BM37" s="214"/>
      <c r="BN37" s="214"/>
      <c r="BO37" s="224"/>
      <c r="BP37" s="224"/>
      <c r="BQ37" s="221">
        <v>31</v>
      </c>
      <c r="BR37" s="222"/>
      <c r="BS37" s="769"/>
      <c r="BT37" s="770"/>
      <c r="BU37" s="770"/>
      <c r="BV37" s="770"/>
      <c r="BW37" s="770"/>
      <c r="BX37" s="770"/>
      <c r="BY37" s="770"/>
      <c r="BZ37" s="770"/>
      <c r="CA37" s="770"/>
      <c r="CB37" s="770"/>
      <c r="CC37" s="770"/>
      <c r="CD37" s="770"/>
      <c r="CE37" s="770"/>
      <c r="CF37" s="770"/>
      <c r="CG37" s="771"/>
      <c r="CH37" s="772"/>
      <c r="CI37" s="773"/>
      <c r="CJ37" s="773"/>
      <c r="CK37" s="773"/>
      <c r="CL37" s="774"/>
      <c r="CM37" s="772"/>
      <c r="CN37" s="773"/>
      <c r="CO37" s="773"/>
      <c r="CP37" s="773"/>
      <c r="CQ37" s="774"/>
      <c r="CR37" s="772"/>
      <c r="CS37" s="773"/>
      <c r="CT37" s="773"/>
      <c r="CU37" s="773"/>
      <c r="CV37" s="774"/>
      <c r="CW37" s="772"/>
      <c r="CX37" s="773"/>
      <c r="CY37" s="773"/>
      <c r="CZ37" s="773"/>
      <c r="DA37" s="774"/>
      <c r="DB37" s="772"/>
      <c r="DC37" s="773"/>
      <c r="DD37" s="773"/>
      <c r="DE37" s="773"/>
      <c r="DF37" s="774"/>
      <c r="DG37" s="772"/>
      <c r="DH37" s="773"/>
      <c r="DI37" s="773"/>
      <c r="DJ37" s="773"/>
      <c r="DK37" s="774"/>
      <c r="DL37" s="772"/>
      <c r="DM37" s="773"/>
      <c r="DN37" s="773"/>
      <c r="DO37" s="773"/>
      <c r="DP37" s="774"/>
      <c r="DQ37" s="772"/>
      <c r="DR37" s="773"/>
      <c r="DS37" s="773"/>
      <c r="DT37" s="773"/>
      <c r="DU37" s="774"/>
      <c r="DV37" s="769"/>
      <c r="DW37" s="770"/>
      <c r="DX37" s="770"/>
      <c r="DY37" s="770"/>
      <c r="DZ37" s="775"/>
      <c r="EA37" s="212"/>
    </row>
    <row r="38" spans="1:131" ht="26.25" customHeight="1" x14ac:dyDescent="0.15">
      <c r="A38" s="225">
        <v>11</v>
      </c>
      <c r="B38" s="736"/>
      <c r="C38" s="737"/>
      <c r="D38" s="737"/>
      <c r="E38" s="737"/>
      <c r="F38" s="737"/>
      <c r="G38" s="737"/>
      <c r="H38" s="737"/>
      <c r="I38" s="737"/>
      <c r="J38" s="737"/>
      <c r="K38" s="737"/>
      <c r="L38" s="737"/>
      <c r="M38" s="737"/>
      <c r="N38" s="737"/>
      <c r="O38" s="737"/>
      <c r="P38" s="738"/>
      <c r="Q38" s="739"/>
      <c r="R38" s="740"/>
      <c r="S38" s="740"/>
      <c r="T38" s="740"/>
      <c r="U38" s="740"/>
      <c r="V38" s="740"/>
      <c r="W38" s="740"/>
      <c r="X38" s="740"/>
      <c r="Y38" s="740"/>
      <c r="Z38" s="740"/>
      <c r="AA38" s="740"/>
      <c r="AB38" s="740"/>
      <c r="AC38" s="740"/>
      <c r="AD38" s="740"/>
      <c r="AE38" s="741"/>
      <c r="AF38" s="742"/>
      <c r="AG38" s="743"/>
      <c r="AH38" s="743"/>
      <c r="AI38" s="743"/>
      <c r="AJ38" s="744"/>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4"/>
      <c r="BP38" s="224"/>
      <c r="BQ38" s="221">
        <v>32</v>
      </c>
      <c r="BR38" s="222"/>
      <c r="BS38" s="769"/>
      <c r="BT38" s="770"/>
      <c r="BU38" s="770"/>
      <c r="BV38" s="770"/>
      <c r="BW38" s="770"/>
      <c r="BX38" s="770"/>
      <c r="BY38" s="770"/>
      <c r="BZ38" s="770"/>
      <c r="CA38" s="770"/>
      <c r="CB38" s="770"/>
      <c r="CC38" s="770"/>
      <c r="CD38" s="770"/>
      <c r="CE38" s="770"/>
      <c r="CF38" s="770"/>
      <c r="CG38" s="771"/>
      <c r="CH38" s="772"/>
      <c r="CI38" s="773"/>
      <c r="CJ38" s="773"/>
      <c r="CK38" s="773"/>
      <c r="CL38" s="774"/>
      <c r="CM38" s="772"/>
      <c r="CN38" s="773"/>
      <c r="CO38" s="773"/>
      <c r="CP38" s="773"/>
      <c r="CQ38" s="774"/>
      <c r="CR38" s="772"/>
      <c r="CS38" s="773"/>
      <c r="CT38" s="773"/>
      <c r="CU38" s="773"/>
      <c r="CV38" s="774"/>
      <c r="CW38" s="772"/>
      <c r="CX38" s="773"/>
      <c r="CY38" s="773"/>
      <c r="CZ38" s="773"/>
      <c r="DA38" s="774"/>
      <c r="DB38" s="772"/>
      <c r="DC38" s="773"/>
      <c r="DD38" s="773"/>
      <c r="DE38" s="773"/>
      <c r="DF38" s="774"/>
      <c r="DG38" s="772"/>
      <c r="DH38" s="773"/>
      <c r="DI38" s="773"/>
      <c r="DJ38" s="773"/>
      <c r="DK38" s="774"/>
      <c r="DL38" s="772"/>
      <c r="DM38" s="773"/>
      <c r="DN38" s="773"/>
      <c r="DO38" s="773"/>
      <c r="DP38" s="774"/>
      <c r="DQ38" s="772"/>
      <c r="DR38" s="773"/>
      <c r="DS38" s="773"/>
      <c r="DT38" s="773"/>
      <c r="DU38" s="774"/>
      <c r="DV38" s="769"/>
      <c r="DW38" s="770"/>
      <c r="DX38" s="770"/>
      <c r="DY38" s="770"/>
      <c r="DZ38" s="775"/>
      <c r="EA38" s="212"/>
    </row>
    <row r="39" spans="1:131" ht="26.25" customHeight="1" x14ac:dyDescent="0.15">
      <c r="A39" s="225">
        <v>12</v>
      </c>
      <c r="B39" s="736"/>
      <c r="C39" s="737"/>
      <c r="D39" s="737"/>
      <c r="E39" s="737"/>
      <c r="F39" s="737"/>
      <c r="G39" s="737"/>
      <c r="H39" s="737"/>
      <c r="I39" s="737"/>
      <c r="J39" s="737"/>
      <c r="K39" s="737"/>
      <c r="L39" s="737"/>
      <c r="M39" s="737"/>
      <c r="N39" s="737"/>
      <c r="O39" s="737"/>
      <c r="P39" s="738"/>
      <c r="Q39" s="739"/>
      <c r="R39" s="740"/>
      <c r="S39" s="740"/>
      <c r="T39" s="740"/>
      <c r="U39" s="740"/>
      <c r="V39" s="740"/>
      <c r="W39" s="740"/>
      <c r="X39" s="740"/>
      <c r="Y39" s="740"/>
      <c r="Z39" s="740"/>
      <c r="AA39" s="740"/>
      <c r="AB39" s="740"/>
      <c r="AC39" s="740"/>
      <c r="AD39" s="740"/>
      <c r="AE39" s="741"/>
      <c r="AF39" s="742"/>
      <c r="AG39" s="743"/>
      <c r="AH39" s="743"/>
      <c r="AI39" s="743"/>
      <c r="AJ39" s="744"/>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4"/>
      <c r="BP39" s="224"/>
      <c r="BQ39" s="221">
        <v>33</v>
      </c>
      <c r="BR39" s="222"/>
      <c r="BS39" s="769"/>
      <c r="BT39" s="770"/>
      <c r="BU39" s="770"/>
      <c r="BV39" s="770"/>
      <c r="BW39" s="770"/>
      <c r="BX39" s="770"/>
      <c r="BY39" s="770"/>
      <c r="BZ39" s="770"/>
      <c r="CA39" s="770"/>
      <c r="CB39" s="770"/>
      <c r="CC39" s="770"/>
      <c r="CD39" s="770"/>
      <c r="CE39" s="770"/>
      <c r="CF39" s="770"/>
      <c r="CG39" s="771"/>
      <c r="CH39" s="772"/>
      <c r="CI39" s="773"/>
      <c r="CJ39" s="773"/>
      <c r="CK39" s="773"/>
      <c r="CL39" s="774"/>
      <c r="CM39" s="772"/>
      <c r="CN39" s="773"/>
      <c r="CO39" s="773"/>
      <c r="CP39" s="773"/>
      <c r="CQ39" s="774"/>
      <c r="CR39" s="772"/>
      <c r="CS39" s="773"/>
      <c r="CT39" s="773"/>
      <c r="CU39" s="773"/>
      <c r="CV39" s="774"/>
      <c r="CW39" s="772"/>
      <c r="CX39" s="773"/>
      <c r="CY39" s="773"/>
      <c r="CZ39" s="773"/>
      <c r="DA39" s="774"/>
      <c r="DB39" s="772"/>
      <c r="DC39" s="773"/>
      <c r="DD39" s="773"/>
      <c r="DE39" s="773"/>
      <c r="DF39" s="774"/>
      <c r="DG39" s="772"/>
      <c r="DH39" s="773"/>
      <c r="DI39" s="773"/>
      <c r="DJ39" s="773"/>
      <c r="DK39" s="774"/>
      <c r="DL39" s="772"/>
      <c r="DM39" s="773"/>
      <c r="DN39" s="773"/>
      <c r="DO39" s="773"/>
      <c r="DP39" s="774"/>
      <c r="DQ39" s="772"/>
      <c r="DR39" s="773"/>
      <c r="DS39" s="773"/>
      <c r="DT39" s="773"/>
      <c r="DU39" s="774"/>
      <c r="DV39" s="769"/>
      <c r="DW39" s="770"/>
      <c r="DX39" s="770"/>
      <c r="DY39" s="770"/>
      <c r="DZ39" s="775"/>
      <c r="EA39" s="212"/>
    </row>
    <row r="40" spans="1:131" ht="26.25" customHeight="1" x14ac:dyDescent="0.15">
      <c r="A40" s="221">
        <v>13</v>
      </c>
      <c r="B40" s="736"/>
      <c r="C40" s="737"/>
      <c r="D40" s="737"/>
      <c r="E40" s="737"/>
      <c r="F40" s="737"/>
      <c r="G40" s="737"/>
      <c r="H40" s="737"/>
      <c r="I40" s="737"/>
      <c r="J40" s="737"/>
      <c r="K40" s="737"/>
      <c r="L40" s="737"/>
      <c r="M40" s="737"/>
      <c r="N40" s="737"/>
      <c r="O40" s="737"/>
      <c r="P40" s="738"/>
      <c r="Q40" s="739"/>
      <c r="R40" s="740"/>
      <c r="S40" s="740"/>
      <c r="T40" s="740"/>
      <c r="U40" s="740"/>
      <c r="V40" s="740"/>
      <c r="W40" s="740"/>
      <c r="X40" s="740"/>
      <c r="Y40" s="740"/>
      <c r="Z40" s="740"/>
      <c r="AA40" s="740"/>
      <c r="AB40" s="740"/>
      <c r="AC40" s="740"/>
      <c r="AD40" s="740"/>
      <c r="AE40" s="741"/>
      <c r="AF40" s="742"/>
      <c r="AG40" s="743"/>
      <c r="AH40" s="743"/>
      <c r="AI40" s="743"/>
      <c r="AJ40" s="744"/>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4"/>
      <c r="BP40" s="224"/>
      <c r="BQ40" s="221">
        <v>34</v>
      </c>
      <c r="BR40" s="222"/>
      <c r="BS40" s="769"/>
      <c r="BT40" s="770"/>
      <c r="BU40" s="770"/>
      <c r="BV40" s="770"/>
      <c r="BW40" s="770"/>
      <c r="BX40" s="770"/>
      <c r="BY40" s="770"/>
      <c r="BZ40" s="770"/>
      <c r="CA40" s="770"/>
      <c r="CB40" s="770"/>
      <c r="CC40" s="770"/>
      <c r="CD40" s="770"/>
      <c r="CE40" s="770"/>
      <c r="CF40" s="770"/>
      <c r="CG40" s="771"/>
      <c r="CH40" s="772"/>
      <c r="CI40" s="773"/>
      <c r="CJ40" s="773"/>
      <c r="CK40" s="773"/>
      <c r="CL40" s="774"/>
      <c r="CM40" s="772"/>
      <c r="CN40" s="773"/>
      <c r="CO40" s="773"/>
      <c r="CP40" s="773"/>
      <c r="CQ40" s="774"/>
      <c r="CR40" s="772"/>
      <c r="CS40" s="773"/>
      <c r="CT40" s="773"/>
      <c r="CU40" s="773"/>
      <c r="CV40" s="774"/>
      <c r="CW40" s="772"/>
      <c r="CX40" s="773"/>
      <c r="CY40" s="773"/>
      <c r="CZ40" s="773"/>
      <c r="DA40" s="774"/>
      <c r="DB40" s="772"/>
      <c r="DC40" s="773"/>
      <c r="DD40" s="773"/>
      <c r="DE40" s="773"/>
      <c r="DF40" s="774"/>
      <c r="DG40" s="772"/>
      <c r="DH40" s="773"/>
      <c r="DI40" s="773"/>
      <c r="DJ40" s="773"/>
      <c r="DK40" s="774"/>
      <c r="DL40" s="772"/>
      <c r="DM40" s="773"/>
      <c r="DN40" s="773"/>
      <c r="DO40" s="773"/>
      <c r="DP40" s="774"/>
      <c r="DQ40" s="772"/>
      <c r="DR40" s="773"/>
      <c r="DS40" s="773"/>
      <c r="DT40" s="773"/>
      <c r="DU40" s="774"/>
      <c r="DV40" s="769"/>
      <c r="DW40" s="770"/>
      <c r="DX40" s="770"/>
      <c r="DY40" s="770"/>
      <c r="DZ40" s="775"/>
      <c r="EA40" s="212"/>
    </row>
    <row r="41" spans="1:131" ht="26.25" customHeight="1" x14ac:dyDescent="0.15">
      <c r="A41" s="221">
        <v>14</v>
      </c>
      <c r="B41" s="736"/>
      <c r="C41" s="737"/>
      <c r="D41" s="737"/>
      <c r="E41" s="737"/>
      <c r="F41" s="737"/>
      <c r="G41" s="737"/>
      <c r="H41" s="737"/>
      <c r="I41" s="737"/>
      <c r="J41" s="737"/>
      <c r="K41" s="737"/>
      <c r="L41" s="737"/>
      <c r="M41" s="737"/>
      <c r="N41" s="737"/>
      <c r="O41" s="737"/>
      <c r="P41" s="738"/>
      <c r="Q41" s="739"/>
      <c r="R41" s="740"/>
      <c r="S41" s="740"/>
      <c r="T41" s="740"/>
      <c r="U41" s="740"/>
      <c r="V41" s="740"/>
      <c r="W41" s="740"/>
      <c r="X41" s="740"/>
      <c r="Y41" s="740"/>
      <c r="Z41" s="740"/>
      <c r="AA41" s="740"/>
      <c r="AB41" s="740"/>
      <c r="AC41" s="740"/>
      <c r="AD41" s="740"/>
      <c r="AE41" s="741"/>
      <c r="AF41" s="742"/>
      <c r="AG41" s="743"/>
      <c r="AH41" s="743"/>
      <c r="AI41" s="743"/>
      <c r="AJ41" s="744"/>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4"/>
      <c r="BP41" s="224"/>
      <c r="BQ41" s="221">
        <v>35</v>
      </c>
      <c r="BR41" s="222"/>
      <c r="BS41" s="769"/>
      <c r="BT41" s="770"/>
      <c r="BU41" s="770"/>
      <c r="BV41" s="770"/>
      <c r="BW41" s="770"/>
      <c r="BX41" s="770"/>
      <c r="BY41" s="770"/>
      <c r="BZ41" s="770"/>
      <c r="CA41" s="770"/>
      <c r="CB41" s="770"/>
      <c r="CC41" s="770"/>
      <c r="CD41" s="770"/>
      <c r="CE41" s="770"/>
      <c r="CF41" s="770"/>
      <c r="CG41" s="771"/>
      <c r="CH41" s="772"/>
      <c r="CI41" s="773"/>
      <c r="CJ41" s="773"/>
      <c r="CK41" s="773"/>
      <c r="CL41" s="774"/>
      <c r="CM41" s="772"/>
      <c r="CN41" s="773"/>
      <c r="CO41" s="773"/>
      <c r="CP41" s="773"/>
      <c r="CQ41" s="774"/>
      <c r="CR41" s="772"/>
      <c r="CS41" s="773"/>
      <c r="CT41" s="773"/>
      <c r="CU41" s="773"/>
      <c r="CV41" s="774"/>
      <c r="CW41" s="772"/>
      <c r="CX41" s="773"/>
      <c r="CY41" s="773"/>
      <c r="CZ41" s="773"/>
      <c r="DA41" s="774"/>
      <c r="DB41" s="772"/>
      <c r="DC41" s="773"/>
      <c r="DD41" s="773"/>
      <c r="DE41" s="773"/>
      <c r="DF41" s="774"/>
      <c r="DG41" s="772"/>
      <c r="DH41" s="773"/>
      <c r="DI41" s="773"/>
      <c r="DJ41" s="773"/>
      <c r="DK41" s="774"/>
      <c r="DL41" s="772"/>
      <c r="DM41" s="773"/>
      <c r="DN41" s="773"/>
      <c r="DO41" s="773"/>
      <c r="DP41" s="774"/>
      <c r="DQ41" s="772"/>
      <c r="DR41" s="773"/>
      <c r="DS41" s="773"/>
      <c r="DT41" s="773"/>
      <c r="DU41" s="774"/>
      <c r="DV41" s="769"/>
      <c r="DW41" s="770"/>
      <c r="DX41" s="770"/>
      <c r="DY41" s="770"/>
      <c r="DZ41" s="775"/>
      <c r="EA41" s="212"/>
    </row>
    <row r="42" spans="1:131" ht="26.25" customHeight="1" x14ac:dyDescent="0.15">
      <c r="A42" s="221">
        <v>15</v>
      </c>
      <c r="B42" s="736"/>
      <c r="C42" s="737"/>
      <c r="D42" s="737"/>
      <c r="E42" s="737"/>
      <c r="F42" s="737"/>
      <c r="G42" s="737"/>
      <c r="H42" s="737"/>
      <c r="I42" s="737"/>
      <c r="J42" s="737"/>
      <c r="K42" s="737"/>
      <c r="L42" s="737"/>
      <c r="M42" s="737"/>
      <c r="N42" s="737"/>
      <c r="O42" s="737"/>
      <c r="P42" s="738"/>
      <c r="Q42" s="739"/>
      <c r="R42" s="740"/>
      <c r="S42" s="740"/>
      <c r="T42" s="740"/>
      <c r="U42" s="740"/>
      <c r="V42" s="740"/>
      <c r="W42" s="740"/>
      <c r="X42" s="740"/>
      <c r="Y42" s="740"/>
      <c r="Z42" s="740"/>
      <c r="AA42" s="740"/>
      <c r="AB42" s="740"/>
      <c r="AC42" s="740"/>
      <c r="AD42" s="740"/>
      <c r="AE42" s="741"/>
      <c r="AF42" s="742"/>
      <c r="AG42" s="743"/>
      <c r="AH42" s="743"/>
      <c r="AI42" s="743"/>
      <c r="AJ42" s="744"/>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4"/>
      <c r="BP42" s="224"/>
      <c r="BQ42" s="221">
        <v>36</v>
      </c>
      <c r="BR42" s="222"/>
      <c r="BS42" s="769"/>
      <c r="BT42" s="770"/>
      <c r="BU42" s="770"/>
      <c r="BV42" s="770"/>
      <c r="BW42" s="770"/>
      <c r="BX42" s="770"/>
      <c r="BY42" s="770"/>
      <c r="BZ42" s="770"/>
      <c r="CA42" s="770"/>
      <c r="CB42" s="770"/>
      <c r="CC42" s="770"/>
      <c r="CD42" s="770"/>
      <c r="CE42" s="770"/>
      <c r="CF42" s="770"/>
      <c r="CG42" s="771"/>
      <c r="CH42" s="772"/>
      <c r="CI42" s="773"/>
      <c r="CJ42" s="773"/>
      <c r="CK42" s="773"/>
      <c r="CL42" s="774"/>
      <c r="CM42" s="772"/>
      <c r="CN42" s="773"/>
      <c r="CO42" s="773"/>
      <c r="CP42" s="773"/>
      <c r="CQ42" s="774"/>
      <c r="CR42" s="772"/>
      <c r="CS42" s="773"/>
      <c r="CT42" s="773"/>
      <c r="CU42" s="773"/>
      <c r="CV42" s="774"/>
      <c r="CW42" s="772"/>
      <c r="CX42" s="773"/>
      <c r="CY42" s="773"/>
      <c r="CZ42" s="773"/>
      <c r="DA42" s="774"/>
      <c r="DB42" s="772"/>
      <c r="DC42" s="773"/>
      <c r="DD42" s="773"/>
      <c r="DE42" s="773"/>
      <c r="DF42" s="774"/>
      <c r="DG42" s="772"/>
      <c r="DH42" s="773"/>
      <c r="DI42" s="773"/>
      <c r="DJ42" s="773"/>
      <c r="DK42" s="774"/>
      <c r="DL42" s="772"/>
      <c r="DM42" s="773"/>
      <c r="DN42" s="773"/>
      <c r="DO42" s="773"/>
      <c r="DP42" s="774"/>
      <c r="DQ42" s="772"/>
      <c r="DR42" s="773"/>
      <c r="DS42" s="773"/>
      <c r="DT42" s="773"/>
      <c r="DU42" s="774"/>
      <c r="DV42" s="769"/>
      <c r="DW42" s="770"/>
      <c r="DX42" s="770"/>
      <c r="DY42" s="770"/>
      <c r="DZ42" s="775"/>
      <c r="EA42" s="212"/>
    </row>
    <row r="43" spans="1:131" ht="26.25" customHeight="1" x14ac:dyDescent="0.15">
      <c r="A43" s="221">
        <v>16</v>
      </c>
      <c r="B43" s="736"/>
      <c r="C43" s="737"/>
      <c r="D43" s="737"/>
      <c r="E43" s="737"/>
      <c r="F43" s="737"/>
      <c r="G43" s="737"/>
      <c r="H43" s="737"/>
      <c r="I43" s="737"/>
      <c r="J43" s="737"/>
      <c r="K43" s="737"/>
      <c r="L43" s="737"/>
      <c r="M43" s="737"/>
      <c r="N43" s="737"/>
      <c r="O43" s="737"/>
      <c r="P43" s="738"/>
      <c r="Q43" s="739"/>
      <c r="R43" s="740"/>
      <c r="S43" s="740"/>
      <c r="T43" s="740"/>
      <c r="U43" s="740"/>
      <c r="V43" s="740"/>
      <c r="W43" s="740"/>
      <c r="X43" s="740"/>
      <c r="Y43" s="740"/>
      <c r="Z43" s="740"/>
      <c r="AA43" s="740"/>
      <c r="AB43" s="740"/>
      <c r="AC43" s="740"/>
      <c r="AD43" s="740"/>
      <c r="AE43" s="741"/>
      <c r="AF43" s="742"/>
      <c r="AG43" s="743"/>
      <c r="AH43" s="743"/>
      <c r="AI43" s="743"/>
      <c r="AJ43" s="744"/>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4"/>
      <c r="BP43" s="224"/>
      <c r="BQ43" s="221">
        <v>37</v>
      </c>
      <c r="BR43" s="222"/>
      <c r="BS43" s="769"/>
      <c r="BT43" s="770"/>
      <c r="BU43" s="770"/>
      <c r="BV43" s="770"/>
      <c r="BW43" s="770"/>
      <c r="BX43" s="770"/>
      <c r="BY43" s="770"/>
      <c r="BZ43" s="770"/>
      <c r="CA43" s="770"/>
      <c r="CB43" s="770"/>
      <c r="CC43" s="770"/>
      <c r="CD43" s="770"/>
      <c r="CE43" s="770"/>
      <c r="CF43" s="770"/>
      <c r="CG43" s="771"/>
      <c r="CH43" s="772"/>
      <c r="CI43" s="773"/>
      <c r="CJ43" s="773"/>
      <c r="CK43" s="773"/>
      <c r="CL43" s="774"/>
      <c r="CM43" s="772"/>
      <c r="CN43" s="773"/>
      <c r="CO43" s="773"/>
      <c r="CP43" s="773"/>
      <c r="CQ43" s="774"/>
      <c r="CR43" s="772"/>
      <c r="CS43" s="773"/>
      <c r="CT43" s="773"/>
      <c r="CU43" s="773"/>
      <c r="CV43" s="774"/>
      <c r="CW43" s="772"/>
      <c r="CX43" s="773"/>
      <c r="CY43" s="773"/>
      <c r="CZ43" s="773"/>
      <c r="DA43" s="774"/>
      <c r="DB43" s="772"/>
      <c r="DC43" s="773"/>
      <c r="DD43" s="773"/>
      <c r="DE43" s="773"/>
      <c r="DF43" s="774"/>
      <c r="DG43" s="772"/>
      <c r="DH43" s="773"/>
      <c r="DI43" s="773"/>
      <c r="DJ43" s="773"/>
      <c r="DK43" s="774"/>
      <c r="DL43" s="772"/>
      <c r="DM43" s="773"/>
      <c r="DN43" s="773"/>
      <c r="DO43" s="773"/>
      <c r="DP43" s="774"/>
      <c r="DQ43" s="772"/>
      <c r="DR43" s="773"/>
      <c r="DS43" s="773"/>
      <c r="DT43" s="773"/>
      <c r="DU43" s="774"/>
      <c r="DV43" s="769"/>
      <c r="DW43" s="770"/>
      <c r="DX43" s="770"/>
      <c r="DY43" s="770"/>
      <c r="DZ43" s="775"/>
      <c r="EA43" s="212"/>
    </row>
    <row r="44" spans="1:131" ht="26.25" customHeight="1" x14ac:dyDescent="0.15">
      <c r="A44" s="221">
        <v>17</v>
      </c>
      <c r="B44" s="736"/>
      <c r="C44" s="737"/>
      <c r="D44" s="737"/>
      <c r="E44" s="737"/>
      <c r="F44" s="737"/>
      <c r="G44" s="737"/>
      <c r="H44" s="737"/>
      <c r="I44" s="737"/>
      <c r="J44" s="737"/>
      <c r="K44" s="737"/>
      <c r="L44" s="737"/>
      <c r="M44" s="737"/>
      <c r="N44" s="737"/>
      <c r="O44" s="737"/>
      <c r="P44" s="738"/>
      <c r="Q44" s="739"/>
      <c r="R44" s="740"/>
      <c r="S44" s="740"/>
      <c r="T44" s="740"/>
      <c r="U44" s="740"/>
      <c r="V44" s="740"/>
      <c r="W44" s="740"/>
      <c r="X44" s="740"/>
      <c r="Y44" s="740"/>
      <c r="Z44" s="740"/>
      <c r="AA44" s="740"/>
      <c r="AB44" s="740"/>
      <c r="AC44" s="740"/>
      <c r="AD44" s="740"/>
      <c r="AE44" s="741"/>
      <c r="AF44" s="742"/>
      <c r="AG44" s="743"/>
      <c r="AH44" s="743"/>
      <c r="AI44" s="743"/>
      <c r="AJ44" s="744"/>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4"/>
      <c r="BP44" s="224"/>
      <c r="BQ44" s="221">
        <v>38</v>
      </c>
      <c r="BR44" s="222"/>
      <c r="BS44" s="769"/>
      <c r="BT44" s="770"/>
      <c r="BU44" s="770"/>
      <c r="BV44" s="770"/>
      <c r="BW44" s="770"/>
      <c r="BX44" s="770"/>
      <c r="BY44" s="770"/>
      <c r="BZ44" s="770"/>
      <c r="CA44" s="770"/>
      <c r="CB44" s="770"/>
      <c r="CC44" s="770"/>
      <c r="CD44" s="770"/>
      <c r="CE44" s="770"/>
      <c r="CF44" s="770"/>
      <c r="CG44" s="771"/>
      <c r="CH44" s="772"/>
      <c r="CI44" s="773"/>
      <c r="CJ44" s="773"/>
      <c r="CK44" s="773"/>
      <c r="CL44" s="774"/>
      <c r="CM44" s="772"/>
      <c r="CN44" s="773"/>
      <c r="CO44" s="773"/>
      <c r="CP44" s="773"/>
      <c r="CQ44" s="774"/>
      <c r="CR44" s="772"/>
      <c r="CS44" s="773"/>
      <c r="CT44" s="773"/>
      <c r="CU44" s="773"/>
      <c r="CV44" s="774"/>
      <c r="CW44" s="772"/>
      <c r="CX44" s="773"/>
      <c r="CY44" s="773"/>
      <c r="CZ44" s="773"/>
      <c r="DA44" s="774"/>
      <c r="DB44" s="772"/>
      <c r="DC44" s="773"/>
      <c r="DD44" s="773"/>
      <c r="DE44" s="773"/>
      <c r="DF44" s="774"/>
      <c r="DG44" s="772"/>
      <c r="DH44" s="773"/>
      <c r="DI44" s="773"/>
      <c r="DJ44" s="773"/>
      <c r="DK44" s="774"/>
      <c r="DL44" s="772"/>
      <c r="DM44" s="773"/>
      <c r="DN44" s="773"/>
      <c r="DO44" s="773"/>
      <c r="DP44" s="774"/>
      <c r="DQ44" s="772"/>
      <c r="DR44" s="773"/>
      <c r="DS44" s="773"/>
      <c r="DT44" s="773"/>
      <c r="DU44" s="774"/>
      <c r="DV44" s="769"/>
      <c r="DW44" s="770"/>
      <c r="DX44" s="770"/>
      <c r="DY44" s="770"/>
      <c r="DZ44" s="775"/>
      <c r="EA44" s="212"/>
    </row>
    <row r="45" spans="1:131" ht="26.25" customHeight="1" x14ac:dyDescent="0.15">
      <c r="A45" s="221">
        <v>18</v>
      </c>
      <c r="B45" s="736"/>
      <c r="C45" s="737"/>
      <c r="D45" s="737"/>
      <c r="E45" s="737"/>
      <c r="F45" s="737"/>
      <c r="G45" s="737"/>
      <c r="H45" s="737"/>
      <c r="I45" s="737"/>
      <c r="J45" s="737"/>
      <c r="K45" s="737"/>
      <c r="L45" s="737"/>
      <c r="M45" s="737"/>
      <c r="N45" s="737"/>
      <c r="O45" s="737"/>
      <c r="P45" s="738"/>
      <c r="Q45" s="739"/>
      <c r="R45" s="740"/>
      <c r="S45" s="740"/>
      <c r="T45" s="740"/>
      <c r="U45" s="740"/>
      <c r="V45" s="740"/>
      <c r="W45" s="740"/>
      <c r="X45" s="740"/>
      <c r="Y45" s="740"/>
      <c r="Z45" s="740"/>
      <c r="AA45" s="740"/>
      <c r="AB45" s="740"/>
      <c r="AC45" s="740"/>
      <c r="AD45" s="740"/>
      <c r="AE45" s="741"/>
      <c r="AF45" s="742"/>
      <c r="AG45" s="743"/>
      <c r="AH45" s="743"/>
      <c r="AI45" s="743"/>
      <c r="AJ45" s="744"/>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4"/>
      <c r="BP45" s="224"/>
      <c r="BQ45" s="221">
        <v>39</v>
      </c>
      <c r="BR45" s="222"/>
      <c r="BS45" s="769"/>
      <c r="BT45" s="770"/>
      <c r="BU45" s="770"/>
      <c r="BV45" s="770"/>
      <c r="BW45" s="770"/>
      <c r="BX45" s="770"/>
      <c r="BY45" s="770"/>
      <c r="BZ45" s="770"/>
      <c r="CA45" s="770"/>
      <c r="CB45" s="770"/>
      <c r="CC45" s="770"/>
      <c r="CD45" s="770"/>
      <c r="CE45" s="770"/>
      <c r="CF45" s="770"/>
      <c r="CG45" s="771"/>
      <c r="CH45" s="772"/>
      <c r="CI45" s="773"/>
      <c r="CJ45" s="773"/>
      <c r="CK45" s="773"/>
      <c r="CL45" s="774"/>
      <c r="CM45" s="772"/>
      <c r="CN45" s="773"/>
      <c r="CO45" s="773"/>
      <c r="CP45" s="773"/>
      <c r="CQ45" s="774"/>
      <c r="CR45" s="772"/>
      <c r="CS45" s="773"/>
      <c r="CT45" s="773"/>
      <c r="CU45" s="773"/>
      <c r="CV45" s="774"/>
      <c r="CW45" s="772"/>
      <c r="CX45" s="773"/>
      <c r="CY45" s="773"/>
      <c r="CZ45" s="773"/>
      <c r="DA45" s="774"/>
      <c r="DB45" s="772"/>
      <c r="DC45" s="773"/>
      <c r="DD45" s="773"/>
      <c r="DE45" s="773"/>
      <c r="DF45" s="774"/>
      <c r="DG45" s="772"/>
      <c r="DH45" s="773"/>
      <c r="DI45" s="773"/>
      <c r="DJ45" s="773"/>
      <c r="DK45" s="774"/>
      <c r="DL45" s="772"/>
      <c r="DM45" s="773"/>
      <c r="DN45" s="773"/>
      <c r="DO45" s="773"/>
      <c r="DP45" s="774"/>
      <c r="DQ45" s="772"/>
      <c r="DR45" s="773"/>
      <c r="DS45" s="773"/>
      <c r="DT45" s="773"/>
      <c r="DU45" s="774"/>
      <c r="DV45" s="769"/>
      <c r="DW45" s="770"/>
      <c r="DX45" s="770"/>
      <c r="DY45" s="770"/>
      <c r="DZ45" s="775"/>
      <c r="EA45" s="212"/>
    </row>
    <row r="46" spans="1:131" ht="26.25" customHeight="1" x14ac:dyDescent="0.15">
      <c r="A46" s="221">
        <v>19</v>
      </c>
      <c r="B46" s="736"/>
      <c r="C46" s="737"/>
      <c r="D46" s="737"/>
      <c r="E46" s="737"/>
      <c r="F46" s="737"/>
      <c r="G46" s="737"/>
      <c r="H46" s="737"/>
      <c r="I46" s="737"/>
      <c r="J46" s="737"/>
      <c r="K46" s="737"/>
      <c r="L46" s="737"/>
      <c r="M46" s="737"/>
      <c r="N46" s="737"/>
      <c r="O46" s="737"/>
      <c r="P46" s="738"/>
      <c r="Q46" s="739"/>
      <c r="R46" s="740"/>
      <c r="S46" s="740"/>
      <c r="T46" s="740"/>
      <c r="U46" s="740"/>
      <c r="V46" s="740"/>
      <c r="W46" s="740"/>
      <c r="X46" s="740"/>
      <c r="Y46" s="740"/>
      <c r="Z46" s="740"/>
      <c r="AA46" s="740"/>
      <c r="AB46" s="740"/>
      <c r="AC46" s="740"/>
      <c r="AD46" s="740"/>
      <c r="AE46" s="741"/>
      <c r="AF46" s="742"/>
      <c r="AG46" s="743"/>
      <c r="AH46" s="743"/>
      <c r="AI46" s="743"/>
      <c r="AJ46" s="744"/>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4"/>
      <c r="BP46" s="224"/>
      <c r="BQ46" s="221">
        <v>40</v>
      </c>
      <c r="BR46" s="222"/>
      <c r="BS46" s="769"/>
      <c r="BT46" s="770"/>
      <c r="BU46" s="770"/>
      <c r="BV46" s="770"/>
      <c r="BW46" s="770"/>
      <c r="BX46" s="770"/>
      <c r="BY46" s="770"/>
      <c r="BZ46" s="770"/>
      <c r="CA46" s="770"/>
      <c r="CB46" s="770"/>
      <c r="CC46" s="770"/>
      <c r="CD46" s="770"/>
      <c r="CE46" s="770"/>
      <c r="CF46" s="770"/>
      <c r="CG46" s="771"/>
      <c r="CH46" s="772"/>
      <c r="CI46" s="773"/>
      <c r="CJ46" s="773"/>
      <c r="CK46" s="773"/>
      <c r="CL46" s="774"/>
      <c r="CM46" s="772"/>
      <c r="CN46" s="773"/>
      <c r="CO46" s="773"/>
      <c r="CP46" s="773"/>
      <c r="CQ46" s="774"/>
      <c r="CR46" s="772"/>
      <c r="CS46" s="773"/>
      <c r="CT46" s="773"/>
      <c r="CU46" s="773"/>
      <c r="CV46" s="774"/>
      <c r="CW46" s="772"/>
      <c r="CX46" s="773"/>
      <c r="CY46" s="773"/>
      <c r="CZ46" s="773"/>
      <c r="DA46" s="774"/>
      <c r="DB46" s="772"/>
      <c r="DC46" s="773"/>
      <c r="DD46" s="773"/>
      <c r="DE46" s="773"/>
      <c r="DF46" s="774"/>
      <c r="DG46" s="772"/>
      <c r="DH46" s="773"/>
      <c r="DI46" s="773"/>
      <c r="DJ46" s="773"/>
      <c r="DK46" s="774"/>
      <c r="DL46" s="772"/>
      <c r="DM46" s="773"/>
      <c r="DN46" s="773"/>
      <c r="DO46" s="773"/>
      <c r="DP46" s="774"/>
      <c r="DQ46" s="772"/>
      <c r="DR46" s="773"/>
      <c r="DS46" s="773"/>
      <c r="DT46" s="773"/>
      <c r="DU46" s="774"/>
      <c r="DV46" s="769"/>
      <c r="DW46" s="770"/>
      <c r="DX46" s="770"/>
      <c r="DY46" s="770"/>
      <c r="DZ46" s="775"/>
      <c r="EA46" s="212"/>
    </row>
    <row r="47" spans="1:131" ht="26.25" customHeight="1" x14ac:dyDescent="0.15">
      <c r="A47" s="221">
        <v>20</v>
      </c>
      <c r="B47" s="736"/>
      <c r="C47" s="737"/>
      <c r="D47" s="737"/>
      <c r="E47" s="737"/>
      <c r="F47" s="737"/>
      <c r="G47" s="737"/>
      <c r="H47" s="737"/>
      <c r="I47" s="737"/>
      <c r="J47" s="737"/>
      <c r="K47" s="737"/>
      <c r="L47" s="737"/>
      <c r="M47" s="737"/>
      <c r="N47" s="737"/>
      <c r="O47" s="737"/>
      <c r="P47" s="738"/>
      <c r="Q47" s="739"/>
      <c r="R47" s="740"/>
      <c r="S47" s="740"/>
      <c r="T47" s="740"/>
      <c r="U47" s="740"/>
      <c r="V47" s="740"/>
      <c r="W47" s="740"/>
      <c r="X47" s="740"/>
      <c r="Y47" s="740"/>
      <c r="Z47" s="740"/>
      <c r="AA47" s="740"/>
      <c r="AB47" s="740"/>
      <c r="AC47" s="740"/>
      <c r="AD47" s="740"/>
      <c r="AE47" s="741"/>
      <c r="AF47" s="742"/>
      <c r="AG47" s="743"/>
      <c r="AH47" s="743"/>
      <c r="AI47" s="743"/>
      <c r="AJ47" s="744"/>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4"/>
      <c r="BP47" s="224"/>
      <c r="BQ47" s="221">
        <v>41</v>
      </c>
      <c r="BR47" s="222"/>
      <c r="BS47" s="769"/>
      <c r="BT47" s="770"/>
      <c r="BU47" s="770"/>
      <c r="BV47" s="770"/>
      <c r="BW47" s="770"/>
      <c r="BX47" s="770"/>
      <c r="BY47" s="770"/>
      <c r="BZ47" s="770"/>
      <c r="CA47" s="770"/>
      <c r="CB47" s="770"/>
      <c r="CC47" s="770"/>
      <c r="CD47" s="770"/>
      <c r="CE47" s="770"/>
      <c r="CF47" s="770"/>
      <c r="CG47" s="771"/>
      <c r="CH47" s="772"/>
      <c r="CI47" s="773"/>
      <c r="CJ47" s="773"/>
      <c r="CK47" s="773"/>
      <c r="CL47" s="774"/>
      <c r="CM47" s="772"/>
      <c r="CN47" s="773"/>
      <c r="CO47" s="773"/>
      <c r="CP47" s="773"/>
      <c r="CQ47" s="774"/>
      <c r="CR47" s="772"/>
      <c r="CS47" s="773"/>
      <c r="CT47" s="773"/>
      <c r="CU47" s="773"/>
      <c r="CV47" s="774"/>
      <c r="CW47" s="772"/>
      <c r="CX47" s="773"/>
      <c r="CY47" s="773"/>
      <c r="CZ47" s="773"/>
      <c r="DA47" s="774"/>
      <c r="DB47" s="772"/>
      <c r="DC47" s="773"/>
      <c r="DD47" s="773"/>
      <c r="DE47" s="773"/>
      <c r="DF47" s="774"/>
      <c r="DG47" s="772"/>
      <c r="DH47" s="773"/>
      <c r="DI47" s="773"/>
      <c r="DJ47" s="773"/>
      <c r="DK47" s="774"/>
      <c r="DL47" s="772"/>
      <c r="DM47" s="773"/>
      <c r="DN47" s="773"/>
      <c r="DO47" s="773"/>
      <c r="DP47" s="774"/>
      <c r="DQ47" s="772"/>
      <c r="DR47" s="773"/>
      <c r="DS47" s="773"/>
      <c r="DT47" s="773"/>
      <c r="DU47" s="774"/>
      <c r="DV47" s="769"/>
      <c r="DW47" s="770"/>
      <c r="DX47" s="770"/>
      <c r="DY47" s="770"/>
      <c r="DZ47" s="775"/>
      <c r="EA47" s="212"/>
    </row>
    <row r="48" spans="1:131" ht="26.25" customHeight="1" x14ac:dyDescent="0.15">
      <c r="A48" s="221">
        <v>21</v>
      </c>
      <c r="B48" s="736"/>
      <c r="C48" s="737"/>
      <c r="D48" s="737"/>
      <c r="E48" s="737"/>
      <c r="F48" s="737"/>
      <c r="G48" s="737"/>
      <c r="H48" s="737"/>
      <c r="I48" s="737"/>
      <c r="J48" s="737"/>
      <c r="K48" s="737"/>
      <c r="L48" s="737"/>
      <c r="M48" s="737"/>
      <c r="N48" s="737"/>
      <c r="O48" s="737"/>
      <c r="P48" s="738"/>
      <c r="Q48" s="739"/>
      <c r="R48" s="740"/>
      <c r="S48" s="740"/>
      <c r="T48" s="740"/>
      <c r="U48" s="740"/>
      <c r="V48" s="740"/>
      <c r="W48" s="740"/>
      <c r="X48" s="740"/>
      <c r="Y48" s="740"/>
      <c r="Z48" s="740"/>
      <c r="AA48" s="740"/>
      <c r="AB48" s="740"/>
      <c r="AC48" s="740"/>
      <c r="AD48" s="740"/>
      <c r="AE48" s="741"/>
      <c r="AF48" s="742"/>
      <c r="AG48" s="743"/>
      <c r="AH48" s="743"/>
      <c r="AI48" s="743"/>
      <c r="AJ48" s="744"/>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4"/>
      <c r="BP48" s="224"/>
      <c r="BQ48" s="221">
        <v>42</v>
      </c>
      <c r="BR48" s="222"/>
      <c r="BS48" s="769"/>
      <c r="BT48" s="770"/>
      <c r="BU48" s="770"/>
      <c r="BV48" s="770"/>
      <c r="BW48" s="770"/>
      <c r="BX48" s="770"/>
      <c r="BY48" s="770"/>
      <c r="BZ48" s="770"/>
      <c r="CA48" s="770"/>
      <c r="CB48" s="770"/>
      <c r="CC48" s="770"/>
      <c r="CD48" s="770"/>
      <c r="CE48" s="770"/>
      <c r="CF48" s="770"/>
      <c r="CG48" s="771"/>
      <c r="CH48" s="772"/>
      <c r="CI48" s="773"/>
      <c r="CJ48" s="773"/>
      <c r="CK48" s="773"/>
      <c r="CL48" s="774"/>
      <c r="CM48" s="772"/>
      <c r="CN48" s="773"/>
      <c r="CO48" s="773"/>
      <c r="CP48" s="773"/>
      <c r="CQ48" s="774"/>
      <c r="CR48" s="772"/>
      <c r="CS48" s="773"/>
      <c r="CT48" s="773"/>
      <c r="CU48" s="773"/>
      <c r="CV48" s="774"/>
      <c r="CW48" s="772"/>
      <c r="CX48" s="773"/>
      <c r="CY48" s="773"/>
      <c r="CZ48" s="773"/>
      <c r="DA48" s="774"/>
      <c r="DB48" s="772"/>
      <c r="DC48" s="773"/>
      <c r="DD48" s="773"/>
      <c r="DE48" s="773"/>
      <c r="DF48" s="774"/>
      <c r="DG48" s="772"/>
      <c r="DH48" s="773"/>
      <c r="DI48" s="773"/>
      <c r="DJ48" s="773"/>
      <c r="DK48" s="774"/>
      <c r="DL48" s="772"/>
      <c r="DM48" s="773"/>
      <c r="DN48" s="773"/>
      <c r="DO48" s="773"/>
      <c r="DP48" s="774"/>
      <c r="DQ48" s="772"/>
      <c r="DR48" s="773"/>
      <c r="DS48" s="773"/>
      <c r="DT48" s="773"/>
      <c r="DU48" s="774"/>
      <c r="DV48" s="769"/>
      <c r="DW48" s="770"/>
      <c r="DX48" s="770"/>
      <c r="DY48" s="770"/>
      <c r="DZ48" s="775"/>
      <c r="EA48" s="212"/>
    </row>
    <row r="49" spans="1:131" ht="26.25" customHeight="1" x14ac:dyDescent="0.15">
      <c r="A49" s="221">
        <v>22</v>
      </c>
      <c r="B49" s="736"/>
      <c r="C49" s="737"/>
      <c r="D49" s="737"/>
      <c r="E49" s="737"/>
      <c r="F49" s="737"/>
      <c r="G49" s="737"/>
      <c r="H49" s="737"/>
      <c r="I49" s="737"/>
      <c r="J49" s="737"/>
      <c r="K49" s="737"/>
      <c r="L49" s="737"/>
      <c r="M49" s="737"/>
      <c r="N49" s="737"/>
      <c r="O49" s="737"/>
      <c r="P49" s="738"/>
      <c r="Q49" s="739"/>
      <c r="R49" s="740"/>
      <c r="S49" s="740"/>
      <c r="T49" s="740"/>
      <c r="U49" s="740"/>
      <c r="V49" s="740"/>
      <c r="W49" s="740"/>
      <c r="X49" s="740"/>
      <c r="Y49" s="740"/>
      <c r="Z49" s="740"/>
      <c r="AA49" s="740"/>
      <c r="AB49" s="740"/>
      <c r="AC49" s="740"/>
      <c r="AD49" s="740"/>
      <c r="AE49" s="741"/>
      <c r="AF49" s="742"/>
      <c r="AG49" s="743"/>
      <c r="AH49" s="743"/>
      <c r="AI49" s="743"/>
      <c r="AJ49" s="744"/>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4"/>
      <c r="BP49" s="224"/>
      <c r="BQ49" s="221">
        <v>43</v>
      </c>
      <c r="BR49" s="222"/>
      <c r="BS49" s="769"/>
      <c r="BT49" s="770"/>
      <c r="BU49" s="770"/>
      <c r="BV49" s="770"/>
      <c r="BW49" s="770"/>
      <c r="BX49" s="770"/>
      <c r="BY49" s="770"/>
      <c r="BZ49" s="770"/>
      <c r="CA49" s="770"/>
      <c r="CB49" s="770"/>
      <c r="CC49" s="770"/>
      <c r="CD49" s="770"/>
      <c r="CE49" s="770"/>
      <c r="CF49" s="770"/>
      <c r="CG49" s="771"/>
      <c r="CH49" s="772"/>
      <c r="CI49" s="773"/>
      <c r="CJ49" s="773"/>
      <c r="CK49" s="773"/>
      <c r="CL49" s="774"/>
      <c r="CM49" s="772"/>
      <c r="CN49" s="773"/>
      <c r="CO49" s="773"/>
      <c r="CP49" s="773"/>
      <c r="CQ49" s="774"/>
      <c r="CR49" s="772"/>
      <c r="CS49" s="773"/>
      <c r="CT49" s="773"/>
      <c r="CU49" s="773"/>
      <c r="CV49" s="774"/>
      <c r="CW49" s="772"/>
      <c r="CX49" s="773"/>
      <c r="CY49" s="773"/>
      <c r="CZ49" s="773"/>
      <c r="DA49" s="774"/>
      <c r="DB49" s="772"/>
      <c r="DC49" s="773"/>
      <c r="DD49" s="773"/>
      <c r="DE49" s="773"/>
      <c r="DF49" s="774"/>
      <c r="DG49" s="772"/>
      <c r="DH49" s="773"/>
      <c r="DI49" s="773"/>
      <c r="DJ49" s="773"/>
      <c r="DK49" s="774"/>
      <c r="DL49" s="772"/>
      <c r="DM49" s="773"/>
      <c r="DN49" s="773"/>
      <c r="DO49" s="773"/>
      <c r="DP49" s="774"/>
      <c r="DQ49" s="772"/>
      <c r="DR49" s="773"/>
      <c r="DS49" s="773"/>
      <c r="DT49" s="773"/>
      <c r="DU49" s="774"/>
      <c r="DV49" s="769"/>
      <c r="DW49" s="770"/>
      <c r="DX49" s="770"/>
      <c r="DY49" s="770"/>
      <c r="DZ49" s="775"/>
      <c r="EA49" s="212"/>
    </row>
    <row r="50" spans="1:131" ht="26.25" customHeight="1" x14ac:dyDescent="0.15">
      <c r="A50" s="221">
        <v>23</v>
      </c>
      <c r="B50" s="736"/>
      <c r="C50" s="737"/>
      <c r="D50" s="737"/>
      <c r="E50" s="737"/>
      <c r="F50" s="737"/>
      <c r="G50" s="737"/>
      <c r="H50" s="737"/>
      <c r="I50" s="737"/>
      <c r="J50" s="737"/>
      <c r="K50" s="737"/>
      <c r="L50" s="737"/>
      <c r="M50" s="737"/>
      <c r="N50" s="737"/>
      <c r="O50" s="737"/>
      <c r="P50" s="738"/>
      <c r="Q50" s="822"/>
      <c r="R50" s="823"/>
      <c r="S50" s="823"/>
      <c r="T50" s="823"/>
      <c r="U50" s="823"/>
      <c r="V50" s="823"/>
      <c r="W50" s="823"/>
      <c r="X50" s="823"/>
      <c r="Y50" s="823"/>
      <c r="Z50" s="823"/>
      <c r="AA50" s="823"/>
      <c r="AB50" s="823"/>
      <c r="AC50" s="823"/>
      <c r="AD50" s="823"/>
      <c r="AE50" s="824"/>
      <c r="AF50" s="742"/>
      <c r="AG50" s="743"/>
      <c r="AH50" s="743"/>
      <c r="AI50" s="743"/>
      <c r="AJ50" s="744"/>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4"/>
      <c r="BP50" s="224"/>
      <c r="BQ50" s="221">
        <v>44</v>
      </c>
      <c r="BR50" s="222"/>
      <c r="BS50" s="769"/>
      <c r="BT50" s="770"/>
      <c r="BU50" s="770"/>
      <c r="BV50" s="770"/>
      <c r="BW50" s="770"/>
      <c r="BX50" s="770"/>
      <c r="BY50" s="770"/>
      <c r="BZ50" s="770"/>
      <c r="CA50" s="770"/>
      <c r="CB50" s="770"/>
      <c r="CC50" s="770"/>
      <c r="CD50" s="770"/>
      <c r="CE50" s="770"/>
      <c r="CF50" s="770"/>
      <c r="CG50" s="771"/>
      <c r="CH50" s="772"/>
      <c r="CI50" s="773"/>
      <c r="CJ50" s="773"/>
      <c r="CK50" s="773"/>
      <c r="CL50" s="774"/>
      <c r="CM50" s="772"/>
      <c r="CN50" s="773"/>
      <c r="CO50" s="773"/>
      <c r="CP50" s="773"/>
      <c r="CQ50" s="774"/>
      <c r="CR50" s="772"/>
      <c r="CS50" s="773"/>
      <c r="CT50" s="773"/>
      <c r="CU50" s="773"/>
      <c r="CV50" s="774"/>
      <c r="CW50" s="772"/>
      <c r="CX50" s="773"/>
      <c r="CY50" s="773"/>
      <c r="CZ50" s="773"/>
      <c r="DA50" s="774"/>
      <c r="DB50" s="772"/>
      <c r="DC50" s="773"/>
      <c r="DD50" s="773"/>
      <c r="DE50" s="773"/>
      <c r="DF50" s="774"/>
      <c r="DG50" s="772"/>
      <c r="DH50" s="773"/>
      <c r="DI50" s="773"/>
      <c r="DJ50" s="773"/>
      <c r="DK50" s="774"/>
      <c r="DL50" s="772"/>
      <c r="DM50" s="773"/>
      <c r="DN50" s="773"/>
      <c r="DO50" s="773"/>
      <c r="DP50" s="774"/>
      <c r="DQ50" s="772"/>
      <c r="DR50" s="773"/>
      <c r="DS50" s="773"/>
      <c r="DT50" s="773"/>
      <c r="DU50" s="774"/>
      <c r="DV50" s="769"/>
      <c r="DW50" s="770"/>
      <c r="DX50" s="770"/>
      <c r="DY50" s="770"/>
      <c r="DZ50" s="775"/>
      <c r="EA50" s="212"/>
    </row>
    <row r="51" spans="1:131" ht="26.25" customHeight="1" x14ac:dyDescent="0.15">
      <c r="A51" s="221">
        <v>24</v>
      </c>
      <c r="B51" s="736"/>
      <c r="C51" s="737"/>
      <c r="D51" s="737"/>
      <c r="E51" s="737"/>
      <c r="F51" s="737"/>
      <c r="G51" s="737"/>
      <c r="H51" s="737"/>
      <c r="I51" s="737"/>
      <c r="J51" s="737"/>
      <c r="K51" s="737"/>
      <c r="L51" s="737"/>
      <c r="M51" s="737"/>
      <c r="N51" s="737"/>
      <c r="O51" s="737"/>
      <c r="P51" s="738"/>
      <c r="Q51" s="822"/>
      <c r="R51" s="823"/>
      <c r="S51" s="823"/>
      <c r="T51" s="823"/>
      <c r="U51" s="823"/>
      <c r="V51" s="823"/>
      <c r="W51" s="823"/>
      <c r="X51" s="823"/>
      <c r="Y51" s="823"/>
      <c r="Z51" s="823"/>
      <c r="AA51" s="823"/>
      <c r="AB51" s="823"/>
      <c r="AC51" s="823"/>
      <c r="AD51" s="823"/>
      <c r="AE51" s="824"/>
      <c r="AF51" s="742"/>
      <c r="AG51" s="743"/>
      <c r="AH51" s="743"/>
      <c r="AI51" s="743"/>
      <c r="AJ51" s="744"/>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4"/>
      <c r="BP51" s="224"/>
      <c r="BQ51" s="221">
        <v>45</v>
      </c>
      <c r="BR51" s="222"/>
      <c r="BS51" s="769"/>
      <c r="BT51" s="770"/>
      <c r="BU51" s="770"/>
      <c r="BV51" s="770"/>
      <c r="BW51" s="770"/>
      <c r="BX51" s="770"/>
      <c r="BY51" s="770"/>
      <c r="BZ51" s="770"/>
      <c r="CA51" s="770"/>
      <c r="CB51" s="770"/>
      <c r="CC51" s="770"/>
      <c r="CD51" s="770"/>
      <c r="CE51" s="770"/>
      <c r="CF51" s="770"/>
      <c r="CG51" s="771"/>
      <c r="CH51" s="772"/>
      <c r="CI51" s="773"/>
      <c r="CJ51" s="773"/>
      <c r="CK51" s="773"/>
      <c r="CL51" s="774"/>
      <c r="CM51" s="772"/>
      <c r="CN51" s="773"/>
      <c r="CO51" s="773"/>
      <c r="CP51" s="773"/>
      <c r="CQ51" s="774"/>
      <c r="CR51" s="772"/>
      <c r="CS51" s="773"/>
      <c r="CT51" s="773"/>
      <c r="CU51" s="773"/>
      <c r="CV51" s="774"/>
      <c r="CW51" s="772"/>
      <c r="CX51" s="773"/>
      <c r="CY51" s="773"/>
      <c r="CZ51" s="773"/>
      <c r="DA51" s="774"/>
      <c r="DB51" s="772"/>
      <c r="DC51" s="773"/>
      <c r="DD51" s="773"/>
      <c r="DE51" s="773"/>
      <c r="DF51" s="774"/>
      <c r="DG51" s="772"/>
      <c r="DH51" s="773"/>
      <c r="DI51" s="773"/>
      <c r="DJ51" s="773"/>
      <c r="DK51" s="774"/>
      <c r="DL51" s="772"/>
      <c r="DM51" s="773"/>
      <c r="DN51" s="773"/>
      <c r="DO51" s="773"/>
      <c r="DP51" s="774"/>
      <c r="DQ51" s="772"/>
      <c r="DR51" s="773"/>
      <c r="DS51" s="773"/>
      <c r="DT51" s="773"/>
      <c r="DU51" s="774"/>
      <c r="DV51" s="769"/>
      <c r="DW51" s="770"/>
      <c r="DX51" s="770"/>
      <c r="DY51" s="770"/>
      <c r="DZ51" s="775"/>
      <c r="EA51" s="212"/>
    </row>
    <row r="52" spans="1:131" ht="26.25" customHeight="1" x14ac:dyDescent="0.15">
      <c r="A52" s="221">
        <v>25</v>
      </c>
      <c r="B52" s="736"/>
      <c r="C52" s="737"/>
      <c r="D52" s="737"/>
      <c r="E52" s="737"/>
      <c r="F52" s="737"/>
      <c r="G52" s="737"/>
      <c r="H52" s="737"/>
      <c r="I52" s="737"/>
      <c r="J52" s="737"/>
      <c r="K52" s="737"/>
      <c r="L52" s="737"/>
      <c r="M52" s="737"/>
      <c r="N52" s="737"/>
      <c r="O52" s="737"/>
      <c r="P52" s="738"/>
      <c r="Q52" s="822"/>
      <c r="R52" s="823"/>
      <c r="S52" s="823"/>
      <c r="T52" s="823"/>
      <c r="U52" s="823"/>
      <c r="V52" s="823"/>
      <c r="W52" s="823"/>
      <c r="X52" s="823"/>
      <c r="Y52" s="823"/>
      <c r="Z52" s="823"/>
      <c r="AA52" s="823"/>
      <c r="AB52" s="823"/>
      <c r="AC52" s="823"/>
      <c r="AD52" s="823"/>
      <c r="AE52" s="824"/>
      <c r="AF52" s="742"/>
      <c r="AG52" s="743"/>
      <c r="AH52" s="743"/>
      <c r="AI52" s="743"/>
      <c r="AJ52" s="744"/>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4"/>
      <c r="BP52" s="224"/>
      <c r="BQ52" s="221">
        <v>46</v>
      </c>
      <c r="BR52" s="222"/>
      <c r="BS52" s="769"/>
      <c r="BT52" s="770"/>
      <c r="BU52" s="770"/>
      <c r="BV52" s="770"/>
      <c r="BW52" s="770"/>
      <c r="BX52" s="770"/>
      <c r="BY52" s="770"/>
      <c r="BZ52" s="770"/>
      <c r="CA52" s="770"/>
      <c r="CB52" s="770"/>
      <c r="CC52" s="770"/>
      <c r="CD52" s="770"/>
      <c r="CE52" s="770"/>
      <c r="CF52" s="770"/>
      <c r="CG52" s="771"/>
      <c r="CH52" s="772"/>
      <c r="CI52" s="773"/>
      <c r="CJ52" s="773"/>
      <c r="CK52" s="773"/>
      <c r="CL52" s="774"/>
      <c r="CM52" s="772"/>
      <c r="CN52" s="773"/>
      <c r="CO52" s="773"/>
      <c r="CP52" s="773"/>
      <c r="CQ52" s="774"/>
      <c r="CR52" s="772"/>
      <c r="CS52" s="773"/>
      <c r="CT52" s="773"/>
      <c r="CU52" s="773"/>
      <c r="CV52" s="774"/>
      <c r="CW52" s="772"/>
      <c r="CX52" s="773"/>
      <c r="CY52" s="773"/>
      <c r="CZ52" s="773"/>
      <c r="DA52" s="774"/>
      <c r="DB52" s="772"/>
      <c r="DC52" s="773"/>
      <c r="DD52" s="773"/>
      <c r="DE52" s="773"/>
      <c r="DF52" s="774"/>
      <c r="DG52" s="772"/>
      <c r="DH52" s="773"/>
      <c r="DI52" s="773"/>
      <c r="DJ52" s="773"/>
      <c r="DK52" s="774"/>
      <c r="DL52" s="772"/>
      <c r="DM52" s="773"/>
      <c r="DN52" s="773"/>
      <c r="DO52" s="773"/>
      <c r="DP52" s="774"/>
      <c r="DQ52" s="772"/>
      <c r="DR52" s="773"/>
      <c r="DS52" s="773"/>
      <c r="DT52" s="773"/>
      <c r="DU52" s="774"/>
      <c r="DV52" s="769"/>
      <c r="DW52" s="770"/>
      <c r="DX52" s="770"/>
      <c r="DY52" s="770"/>
      <c r="DZ52" s="775"/>
      <c r="EA52" s="212"/>
    </row>
    <row r="53" spans="1:131" ht="26.25" customHeight="1" x14ac:dyDescent="0.15">
      <c r="A53" s="221">
        <v>26</v>
      </c>
      <c r="B53" s="736"/>
      <c r="C53" s="737"/>
      <c r="D53" s="737"/>
      <c r="E53" s="737"/>
      <c r="F53" s="737"/>
      <c r="G53" s="737"/>
      <c r="H53" s="737"/>
      <c r="I53" s="737"/>
      <c r="J53" s="737"/>
      <c r="K53" s="737"/>
      <c r="L53" s="737"/>
      <c r="M53" s="737"/>
      <c r="N53" s="737"/>
      <c r="O53" s="737"/>
      <c r="P53" s="738"/>
      <c r="Q53" s="822"/>
      <c r="R53" s="823"/>
      <c r="S53" s="823"/>
      <c r="T53" s="823"/>
      <c r="U53" s="823"/>
      <c r="V53" s="823"/>
      <c r="W53" s="823"/>
      <c r="X53" s="823"/>
      <c r="Y53" s="823"/>
      <c r="Z53" s="823"/>
      <c r="AA53" s="823"/>
      <c r="AB53" s="823"/>
      <c r="AC53" s="823"/>
      <c r="AD53" s="823"/>
      <c r="AE53" s="824"/>
      <c r="AF53" s="742"/>
      <c r="AG53" s="743"/>
      <c r="AH53" s="743"/>
      <c r="AI53" s="743"/>
      <c r="AJ53" s="744"/>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4"/>
      <c r="BP53" s="224"/>
      <c r="BQ53" s="221">
        <v>47</v>
      </c>
      <c r="BR53" s="222"/>
      <c r="BS53" s="769"/>
      <c r="BT53" s="770"/>
      <c r="BU53" s="770"/>
      <c r="BV53" s="770"/>
      <c r="BW53" s="770"/>
      <c r="BX53" s="770"/>
      <c r="BY53" s="770"/>
      <c r="BZ53" s="770"/>
      <c r="CA53" s="770"/>
      <c r="CB53" s="770"/>
      <c r="CC53" s="770"/>
      <c r="CD53" s="770"/>
      <c r="CE53" s="770"/>
      <c r="CF53" s="770"/>
      <c r="CG53" s="771"/>
      <c r="CH53" s="772"/>
      <c r="CI53" s="773"/>
      <c r="CJ53" s="773"/>
      <c r="CK53" s="773"/>
      <c r="CL53" s="774"/>
      <c r="CM53" s="772"/>
      <c r="CN53" s="773"/>
      <c r="CO53" s="773"/>
      <c r="CP53" s="773"/>
      <c r="CQ53" s="774"/>
      <c r="CR53" s="772"/>
      <c r="CS53" s="773"/>
      <c r="CT53" s="773"/>
      <c r="CU53" s="773"/>
      <c r="CV53" s="774"/>
      <c r="CW53" s="772"/>
      <c r="CX53" s="773"/>
      <c r="CY53" s="773"/>
      <c r="CZ53" s="773"/>
      <c r="DA53" s="774"/>
      <c r="DB53" s="772"/>
      <c r="DC53" s="773"/>
      <c r="DD53" s="773"/>
      <c r="DE53" s="773"/>
      <c r="DF53" s="774"/>
      <c r="DG53" s="772"/>
      <c r="DH53" s="773"/>
      <c r="DI53" s="773"/>
      <c r="DJ53" s="773"/>
      <c r="DK53" s="774"/>
      <c r="DL53" s="772"/>
      <c r="DM53" s="773"/>
      <c r="DN53" s="773"/>
      <c r="DO53" s="773"/>
      <c r="DP53" s="774"/>
      <c r="DQ53" s="772"/>
      <c r="DR53" s="773"/>
      <c r="DS53" s="773"/>
      <c r="DT53" s="773"/>
      <c r="DU53" s="774"/>
      <c r="DV53" s="769"/>
      <c r="DW53" s="770"/>
      <c r="DX53" s="770"/>
      <c r="DY53" s="770"/>
      <c r="DZ53" s="775"/>
      <c r="EA53" s="212"/>
    </row>
    <row r="54" spans="1:131" ht="26.25" customHeight="1" x14ac:dyDescent="0.15">
      <c r="A54" s="221">
        <v>27</v>
      </c>
      <c r="B54" s="736"/>
      <c r="C54" s="737"/>
      <c r="D54" s="737"/>
      <c r="E54" s="737"/>
      <c r="F54" s="737"/>
      <c r="G54" s="737"/>
      <c r="H54" s="737"/>
      <c r="I54" s="737"/>
      <c r="J54" s="737"/>
      <c r="K54" s="737"/>
      <c r="L54" s="737"/>
      <c r="M54" s="737"/>
      <c r="N54" s="737"/>
      <c r="O54" s="737"/>
      <c r="P54" s="738"/>
      <c r="Q54" s="822"/>
      <c r="R54" s="823"/>
      <c r="S54" s="823"/>
      <c r="T54" s="823"/>
      <c r="U54" s="823"/>
      <c r="V54" s="823"/>
      <c r="W54" s="823"/>
      <c r="X54" s="823"/>
      <c r="Y54" s="823"/>
      <c r="Z54" s="823"/>
      <c r="AA54" s="823"/>
      <c r="AB54" s="823"/>
      <c r="AC54" s="823"/>
      <c r="AD54" s="823"/>
      <c r="AE54" s="824"/>
      <c r="AF54" s="742"/>
      <c r="AG54" s="743"/>
      <c r="AH54" s="743"/>
      <c r="AI54" s="743"/>
      <c r="AJ54" s="744"/>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4"/>
      <c r="BP54" s="224"/>
      <c r="BQ54" s="221">
        <v>48</v>
      </c>
      <c r="BR54" s="222"/>
      <c r="BS54" s="769"/>
      <c r="BT54" s="770"/>
      <c r="BU54" s="770"/>
      <c r="BV54" s="770"/>
      <c r="BW54" s="770"/>
      <c r="BX54" s="770"/>
      <c r="BY54" s="770"/>
      <c r="BZ54" s="770"/>
      <c r="CA54" s="770"/>
      <c r="CB54" s="770"/>
      <c r="CC54" s="770"/>
      <c r="CD54" s="770"/>
      <c r="CE54" s="770"/>
      <c r="CF54" s="770"/>
      <c r="CG54" s="771"/>
      <c r="CH54" s="772"/>
      <c r="CI54" s="773"/>
      <c r="CJ54" s="773"/>
      <c r="CK54" s="773"/>
      <c r="CL54" s="774"/>
      <c r="CM54" s="772"/>
      <c r="CN54" s="773"/>
      <c r="CO54" s="773"/>
      <c r="CP54" s="773"/>
      <c r="CQ54" s="774"/>
      <c r="CR54" s="772"/>
      <c r="CS54" s="773"/>
      <c r="CT54" s="773"/>
      <c r="CU54" s="773"/>
      <c r="CV54" s="774"/>
      <c r="CW54" s="772"/>
      <c r="CX54" s="773"/>
      <c r="CY54" s="773"/>
      <c r="CZ54" s="773"/>
      <c r="DA54" s="774"/>
      <c r="DB54" s="772"/>
      <c r="DC54" s="773"/>
      <c r="DD54" s="773"/>
      <c r="DE54" s="773"/>
      <c r="DF54" s="774"/>
      <c r="DG54" s="772"/>
      <c r="DH54" s="773"/>
      <c r="DI54" s="773"/>
      <c r="DJ54" s="773"/>
      <c r="DK54" s="774"/>
      <c r="DL54" s="772"/>
      <c r="DM54" s="773"/>
      <c r="DN54" s="773"/>
      <c r="DO54" s="773"/>
      <c r="DP54" s="774"/>
      <c r="DQ54" s="772"/>
      <c r="DR54" s="773"/>
      <c r="DS54" s="773"/>
      <c r="DT54" s="773"/>
      <c r="DU54" s="774"/>
      <c r="DV54" s="769"/>
      <c r="DW54" s="770"/>
      <c r="DX54" s="770"/>
      <c r="DY54" s="770"/>
      <c r="DZ54" s="775"/>
      <c r="EA54" s="212"/>
    </row>
    <row r="55" spans="1:131" ht="26.25" customHeight="1" x14ac:dyDescent="0.15">
      <c r="A55" s="221">
        <v>28</v>
      </c>
      <c r="B55" s="736"/>
      <c r="C55" s="737"/>
      <c r="D55" s="737"/>
      <c r="E55" s="737"/>
      <c r="F55" s="737"/>
      <c r="G55" s="737"/>
      <c r="H55" s="737"/>
      <c r="I55" s="737"/>
      <c r="J55" s="737"/>
      <c r="K55" s="737"/>
      <c r="L55" s="737"/>
      <c r="M55" s="737"/>
      <c r="N55" s="737"/>
      <c r="O55" s="737"/>
      <c r="P55" s="738"/>
      <c r="Q55" s="822"/>
      <c r="R55" s="823"/>
      <c r="S55" s="823"/>
      <c r="T55" s="823"/>
      <c r="U55" s="823"/>
      <c r="V55" s="823"/>
      <c r="W55" s="823"/>
      <c r="X55" s="823"/>
      <c r="Y55" s="823"/>
      <c r="Z55" s="823"/>
      <c r="AA55" s="823"/>
      <c r="AB55" s="823"/>
      <c r="AC55" s="823"/>
      <c r="AD55" s="823"/>
      <c r="AE55" s="824"/>
      <c r="AF55" s="742"/>
      <c r="AG55" s="743"/>
      <c r="AH55" s="743"/>
      <c r="AI55" s="743"/>
      <c r="AJ55" s="744"/>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4"/>
      <c r="BP55" s="224"/>
      <c r="BQ55" s="221">
        <v>49</v>
      </c>
      <c r="BR55" s="222"/>
      <c r="BS55" s="769"/>
      <c r="BT55" s="770"/>
      <c r="BU55" s="770"/>
      <c r="BV55" s="770"/>
      <c r="BW55" s="770"/>
      <c r="BX55" s="770"/>
      <c r="BY55" s="770"/>
      <c r="BZ55" s="770"/>
      <c r="CA55" s="770"/>
      <c r="CB55" s="770"/>
      <c r="CC55" s="770"/>
      <c r="CD55" s="770"/>
      <c r="CE55" s="770"/>
      <c r="CF55" s="770"/>
      <c r="CG55" s="771"/>
      <c r="CH55" s="772"/>
      <c r="CI55" s="773"/>
      <c r="CJ55" s="773"/>
      <c r="CK55" s="773"/>
      <c r="CL55" s="774"/>
      <c r="CM55" s="772"/>
      <c r="CN55" s="773"/>
      <c r="CO55" s="773"/>
      <c r="CP55" s="773"/>
      <c r="CQ55" s="774"/>
      <c r="CR55" s="772"/>
      <c r="CS55" s="773"/>
      <c r="CT55" s="773"/>
      <c r="CU55" s="773"/>
      <c r="CV55" s="774"/>
      <c r="CW55" s="772"/>
      <c r="CX55" s="773"/>
      <c r="CY55" s="773"/>
      <c r="CZ55" s="773"/>
      <c r="DA55" s="774"/>
      <c r="DB55" s="772"/>
      <c r="DC55" s="773"/>
      <c r="DD55" s="773"/>
      <c r="DE55" s="773"/>
      <c r="DF55" s="774"/>
      <c r="DG55" s="772"/>
      <c r="DH55" s="773"/>
      <c r="DI55" s="773"/>
      <c r="DJ55" s="773"/>
      <c r="DK55" s="774"/>
      <c r="DL55" s="772"/>
      <c r="DM55" s="773"/>
      <c r="DN55" s="773"/>
      <c r="DO55" s="773"/>
      <c r="DP55" s="774"/>
      <c r="DQ55" s="772"/>
      <c r="DR55" s="773"/>
      <c r="DS55" s="773"/>
      <c r="DT55" s="773"/>
      <c r="DU55" s="774"/>
      <c r="DV55" s="769"/>
      <c r="DW55" s="770"/>
      <c r="DX55" s="770"/>
      <c r="DY55" s="770"/>
      <c r="DZ55" s="775"/>
      <c r="EA55" s="212"/>
    </row>
    <row r="56" spans="1:131" ht="26.25" customHeight="1" x14ac:dyDescent="0.15">
      <c r="A56" s="221">
        <v>29</v>
      </c>
      <c r="B56" s="736"/>
      <c r="C56" s="737"/>
      <c r="D56" s="737"/>
      <c r="E56" s="737"/>
      <c r="F56" s="737"/>
      <c r="G56" s="737"/>
      <c r="H56" s="737"/>
      <c r="I56" s="737"/>
      <c r="J56" s="737"/>
      <c r="K56" s="737"/>
      <c r="L56" s="737"/>
      <c r="M56" s="737"/>
      <c r="N56" s="737"/>
      <c r="O56" s="737"/>
      <c r="P56" s="738"/>
      <c r="Q56" s="822"/>
      <c r="R56" s="823"/>
      <c r="S56" s="823"/>
      <c r="T56" s="823"/>
      <c r="U56" s="823"/>
      <c r="V56" s="823"/>
      <c r="W56" s="823"/>
      <c r="X56" s="823"/>
      <c r="Y56" s="823"/>
      <c r="Z56" s="823"/>
      <c r="AA56" s="823"/>
      <c r="AB56" s="823"/>
      <c r="AC56" s="823"/>
      <c r="AD56" s="823"/>
      <c r="AE56" s="824"/>
      <c r="AF56" s="742"/>
      <c r="AG56" s="743"/>
      <c r="AH56" s="743"/>
      <c r="AI56" s="743"/>
      <c r="AJ56" s="744"/>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4"/>
      <c r="BP56" s="224"/>
      <c r="BQ56" s="221">
        <v>50</v>
      </c>
      <c r="BR56" s="222"/>
      <c r="BS56" s="769"/>
      <c r="BT56" s="770"/>
      <c r="BU56" s="770"/>
      <c r="BV56" s="770"/>
      <c r="BW56" s="770"/>
      <c r="BX56" s="770"/>
      <c r="BY56" s="770"/>
      <c r="BZ56" s="770"/>
      <c r="CA56" s="770"/>
      <c r="CB56" s="770"/>
      <c r="CC56" s="770"/>
      <c r="CD56" s="770"/>
      <c r="CE56" s="770"/>
      <c r="CF56" s="770"/>
      <c r="CG56" s="771"/>
      <c r="CH56" s="772"/>
      <c r="CI56" s="773"/>
      <c r="CJ56" s="773"/>
      <c r="CK56" s="773"/>
      <c r="CL56" s="774"/>
      <c r="CM56" s="772"/>
      <c r="CN56" s="773"/>
      <c r="CO56" s="773"/>
      <c r="CP56" s="773"/>
      <c r="CQ56" s="774"/>
      <c r="CR56" s="772"/>
      <c r="CS56" s="773"/>
      <c r="CT56" s="773"/>
      <c r="CU56" s="773"/>
      <c r="CV56" s="774"/>
      <c r="CW56" s="772"/>
      <c r="CX56" s="773"/>
      <c r="CY56" s="773"/>
      <c r="CZ56" s="773"/>
      <c r="DA56" s="774"/>
      <c r="DB56" s="772"/>
      <c r="DC56" s="773"/>
      <c r="DD56" s="773"/>
      <c r="DE56" s="773"/>
      <c r="DF56" s="774"/>
      <c r="DG56" s="772"/>
      <c r="DH56" s="773"/>
      <c r="DI56" s="773"/>
      <c r="DJ56" s="773"/>
      <c r="DK56" s="774"/>
      <c r="DL56" s="772"/>
      <c r="DM56" s="773"/>
      <c r="DN56" s="773"/>
      <c r="DO56" s="773"/>
      <c r="DP56" s="774"/>
      <c r="DQ56" s="772"/>
      <c r="DR56" s="773"/>
      <c r="DS56" s="773"/>
      <c r="DT56" s="773"/>
      <c r="DU56" s="774"/>
      <c r="DV56" s="769"/>
      <c r="DW56" s="770"/>
      <c r="DX56" s="770"/>
      <c r="DY56" s="770"/>
      <c r="DZ56" s="775"/>
      <c r="EA56" s="212"/>
    </row>
    <row r="57" spans="1:131" ht="26.25" customHeight="1" x14ac:dyDescent="0.15">
      <c r="A57" s="221">
        <v>30</v>
      </c>
      <c r="B57" s="736"/>
      <c r="C57" s="737"/>
      <c r="D57" s="737"/>
      <c r="E57" s="737"/>
      <c r="F57" s="737"/>
      <c r="G57" s="737"/>
      <c r="H57" s="737"/>
      <c r="I57" s="737"/>
      <c r="J57" s="737"/>
      <c r="K57" s="737"/>
      <c r="L57" s="737"/>
      <c r="M57" s="737"/>
      <c r="N57" s="737"/>
      <c r="O57" s="737"/>
      <c r="P57" s="738"/>
      <c r="Q57" s="822"/>
      <c r="R57" s="823"/>
      <c r="S57" s="823"/>
      <c r="T57" s="823"/>
      <c r="U57" s="823"/>
      <c r="V57" s="823"/>
      <c r="W57" s="823"/>
      <c r="X57" s="823"/>
      <c r="Y57" s="823"/>
      <c r="Z57" s="823"/>
      <c r="AA57" s="823"/>
      <c r="AB57" s="823"/>
      <c r="AC57" s="823"/>
      <c r="AD57" s="823"/>
      <c r="AE57" s="824"/>
      <c r="AF57" s="742"/>
      <c r="AG57" s="743"/>
      <c r="AH57" s="743"/>
      <c r="AI57" s="743"/>
      <c r="AJ57" s="744"/>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4"/>
      <c r="BP57" s="224"/>
      <c r="BQ57" s="221">
        <v>51</v>
      </c>
      <c r="BR57" s="222"/>
      <c r="BS57" s="769"/>
      <c r="BT57" s="770"/>
      <c r="BU57" s="770"/>
      <c r="BV57" s="770"/>
      <c r="BW57" s="770"/>
      <c r="BX57" s="770"/>
      <c r="BY57" s="770"/>
      <c r="BZ57" s="770"/>
      <c r="CA57" s="770"/>
      <c r="CB57" s="770"/>
      <c r="CC57" s="770"/>
      <c r="CD57" s="770"/>
      <c r="CE57" s="770"/>
      <c r="CF57" s="770"/>
      <c r="CG57" s="771"/>
      <c r="CH57" s="772"/>
      <c r="CI57" s="773"/>
      <c r="CJ57" s="773"/>
      <c r="CK57" s="773"/>
      <c r="CL57" s="774"/>
      <c r="CM57" s="772"/>
      <c r="CN57" s="773"/>
      <c r="CO57" s="773"/>
      <c r="CP57" s="773"/>
      <c r="CQ57" s="774"/>
      <c r="CR57" s="772"/>
      <c r="CS57" s="773"/>
      <c r="CT57" s="773"/>
      <c r="CU57" s="773"/>
      <c r="CV57" s="774"/>
      <c r="CW57" s="772"/>
      <c r="CX57" s="773"/>
      <c r="CY57" s="773"/>
      <c r="CZ57" s="773"/>
      <c r="DA57" s="774"/>
      <c r="DB57" s="772"/>
      <c r="DC57" s="773"/>
      <c r="DD57" s="773"/>
      <c r="DE57" s="773"/>
      <c r="DF57" s="774"/>
      <c r="DG57" s="772"/>
      <c r="DH57" s="773"/>
      <c r="DI57" s="773"/>
      <c r="DJ57" s="773"/>
      <c r="DK57" s="774"/>
      <c r="DL57" s="772"/>
      <c r="DM57" s="773"/>
      <c r="DN57" s="773"/>
      <c r="DO57" s="773"/>
      <c r="DP57" s="774"/>
      <c r="DQ57" s="772"/>
      <c r="DR57" s="773"/>
      <c r="DS57" s="773"/>
      <c r="DT57" s="773"/>
      <c r="DU57" s="774"/>
      <c r="DV57" s="769"/>
      <c r="DW57" s="770"/>
      <c r="DX57" s="770"/>
      <c r="DY57" s="770"/>
      <c r="DZ57" s="775"/>
      <c r="EA57" s="212"/>
    </row>
    <row r="58" spans="1:131" ht="26.25" customHeight="1" x14ac:dyDescent="0.15">
      <c r="A58" s="221">
        <v>31</v>
      </c>
      <c r="B58" s="736"/>
      <c r="C58" s="737"/>
      <c r="D58" s="737"/>
      <c r="E58" s="737"/>
      <c r="F58" s="737"/>
      <c r="G58" s="737"/>
      <c r="H58" s="737"/>
      <c r="I58" s="737"/>
      <c r="J58" s="737"/>
      <c r="K58" s="737"/>
      <c r="L58" s="737"/>
      <c r="M58" s="737"/>
      <c r="N58" s="737"/>
      <c r="O58" s="737"/>
      <c r="P58" s="738"/>
      <c r="Q58" s="822"/>
      <c r="R58" s="823"/>
      <c r="S58" s="823"/>
      <c r="T58" s="823"/>
      <c r="U58" s="823"/>
      <c r="V58" s="823"/>
      <c r="W58" s="823"/>
      <c r="X58" s="823"/>
      <c r="Y58" s="823"/>
      <c r="Z58" s="823"/>
      <c r="AA58" s="823"/>
      <c r="AB58" s="823"/>
      <c r="AC58" s="823"/>
      <c r="AD58" s="823"/>
      <c r="AE58" s="824"/>
      <c r="AF58" s="742"/>
      <c r="AG58" s="743"/>
      <c r="AH58" s="743"/>
      <c r="AI58" s="743"/>
      <c r="AJ58" s="744"/>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4"/>
      <c r="BP58" s="224"/>
      <c r="BQ58" s="221">
        <v>52</v>
      </c>
      <c r="BR58" s="222"/>
      <c r="BS58" s="769"/>
      <c r="BT58" s="770"/>
      <c r="BU58" s="770"/>
      <c r="BV58" s="770"/>
      <c r="BW58" s="770"/>
      <c r="BX58" s="770"/>
      <c r="BY58" s="770"/>
      <c r="BZ58" s="770"/>
      <c r="CA58" s="770"/>
      <c r="CB58" s="770"/>
      <c r="CC58" s="770"/>
      <c r="CD58" s="770"/>
      <c r="CE58" s="770"/>
      <c r="CF58" s="770"/>
      <c r="CG58" s="771"/>
      <c r="CH58" s="772"/>
      <c r="CI58" s="773"/>
      <c r="CJ58" s="773"/>
      <c r="CK58" s="773"/>
      <c r="CL58" s="774"/>
      <c r="CM58" s="772"/>
      <c r="CN58" s="773"/>
      <c r="CO58" s="773"/>
      <c r="CP58" s="773"/>
      <c r="CQ58" s="774"/>
      <c r="CR58" s="772"/>
      <c r="CS58" s="773"/>
      <c r="CT58" s="773"/>
      <c r="CU58" s="773"/>
      <c r="CV58" s="774"/>
      <c r="CW58" s="772"/>
      <c r="CX58" s="773"/>
      <c r="CY58" s="773"/>
      <c r="CZ58" s="773"/>
      <c r="DA58" s="774"/>
      <c r="DB58" s="772"/>
      <c r="DC58" s="773"/>
      <c r="DD58" s="773"/>
      <c r="DE58" s="773"/>
      <c r="DF58" s="774"/>
      <c r="DG58" s="772"/>
      <c r="DH58" s="773"/>
      <c r="DI58" s="773"/>
      <c r="DJ58" s="773"/>
      <c r="DK58" s="774"/>
      <c r="DL58" s="772"/>
      <c r="DM58" s="773"/>
      <c r="DN58" s="773"/>
      <c r="DO58" s="773"/>
      <c r="DP58" s="774"/>
      <c r="DQ58" s="772"/>
      <c r="DR58" s="773"/>
      <c r="DS58" s="773"/>
      <c r="DT58" s="773"/>
      <c r="DU58" s="774"/>
      <c r="DV58" s="769"/>
      <c r="DW58" s="770"/>
      <c r="DX58" s="770"/>
      <c r="DY58" s="770"/>
      <c r="DZ58" s="775"/>
      <c r="EA58" s="212"/>
    </row>
    <row r="59" spans="1:131" ht="26.25" customHeight="1" x14ac:dyDescent="0.15">
      <c r="A59" s="221">
        <v>32</v>
      </c>
      <c r="B59" s="736"/>
      <c r="C59" s="737"/>
      <c r="D59" s="737"/>
      <c r="E59" s="737"/>
      <c r="F59" s="737"/>
      <c r="G59" s="737"/>
      <c r="H59" s="737"/>
      <c r="I59" s="737"/>
      <c r="J59" s="737"/>
      <c r="K59" s="737"/>
      <c r="L59" s="737"/>
      <c r="M59" s="737"/>
      <c r="N59" s="737"/>
      <c r="O59" s="737"/>
      <c r="P59" s="738"/>
      <c r="Q59" s="822"/>
      <c r="R59" s="823"/>
      <c r="S59" s="823"/>
      <c r="T59" s="823"/>
      <c r="U59" s="823"/>
      <c r="V59" s="823"/>
      <c r="W59" s="823"/>
      <c r="X59" s="823"/>
      <c r="Y59" s="823"/>
      <c r="Z59" s="823"/>
      <c r="AA59" s="823"/>
      <c r="AB59" s="823"/>
      <c r="AC59" s="823"/>
      <c r="AD59" s="823"/>
      <c r="AE59" s="824"/>
      <c r="AF59" s="742"/>
      <c r="AG59" s="743"/>
      <c r="AH59" s="743"/>
      <c r="AI59" s="743"/>
      <c r="AJ59" s="744"/>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4"/>
      <c r="BP59" s="224"/>
      <c r="BQ59" s="221">
        <v>53</v>
      </c>
      <c r="BR59" s="222"/>
      <c r="BS59" s="769"/>
      <c r="BT59" s="770"/>
      <c r="BU59" s="770"/>
      <c r="BV59" s="770"/>
      <c r="BW59" s="770"/>
      <c r="BX59" s="770"/>
      <c r="BY59" s="770"/>
      <c r="BZ59" s="770"/>
      <c r="CA59" s="770"/>
      <c r="CB59" s="770"/>
      <c r="CC59" s="770"/>
      <c r="CD59" s="770"/>
      <c r="CE59" s="770"/>
      <c r="CF59" s="770"/>
      <c r="CG59" s="771"/>
      <c r="CH59" s="772"/>
      <c r="CI59" s="773"/>
      <c r="CJ59" s="773"/>
      <c r="CK59" s="773"/>
      <c r="CL59" s="774"/>
      <c r="CM59" s="772"/>
      <c r="CN59" s="773"/>
      <c r="CO59" s="773"/>
      <c r="CP59" s="773"/>
      <c r="CQ59" s="774"/>
      <c r="CR59" s="772"/>
      <c r="CS59" s="773"/>
      <c r="CT59" s="773"/>
      <c r="CU59" s="773"/>
      <c r="CV59" s="774"/>
      <c r="CW59" s="772"/>
      <c r="CX59" s="773"/>
      <c r="CY59" s="773"/>
      <c r="CZ59" s="773"/>
      <c r="DA59" s="774"/>
      <c r="DB59" s="772"/>
      <c r="DC59" s="773"/>
      <c r="DD59" s="773"/>
      <c r="DE59" s="773"/>
      <c r="DF59" s="774"/>
      <c r="DG59" s="772"/>
      <c r="DH59" s="773"/>
      <c r="DI59" s="773"/>
      <c r="DJ59" s="773"/>
      <c r="DK59" s="774"/>
      <c r="DL59" s="772"/>
      <c r="DM59" s="773"/>
      <c r="DN59" s="773"/>
      <c r="DO59" s="773"/>
      <c r="DP59" s="774"/>
      <c r="DQ59" s="772"/>
      <c r="DR59" s="773"/>
      <c r="DS59" s="773"/>
      <c r="DT59" s="773"/>
      <c r="DU59" s="774"/>
      <c r="DV59" s="769"/>
      <c r="DW59" s="770"/>
      <c r="DX59" s="770"/>
      <c r="DY59" s="770"/>
      <c r="DZ59" s="775"/>
      <c r="EA59" s="212"/>
    </row>
    <row r="60" spans="1:131" ht="26.25" customHeight="1" x14ac:dyDescent="0.15">
      <c r="A60" s="221">
        <v>33</v>
      </c>
      <c r="B60" s="736"/>
      <c r="C60" s="737"/>
      <c r="D60" s="737"/>
      <c r="E60" s="737"/>
      <c r="F60" s="737"/>
      <c r="G60" s="737"/>
      <c r="H60" s="737"/>
      <c r="I60" s="737"/>
      <c r="J60" s="737"/>
      <c r="K60" s="737"/>
      <c r="L60" s="737"/>
      <c r="M60" s="737"/>
      <c r="N60" s="737"/>
      <c r="O60" s="737"/>
      <c r="P60" s="738"/>
      <c r="Q60" s="822"/>
      <c r="R60" s="823"/>
      <c r="S60" s="823"/>
      <c r="T60" s="823"/>
      <c r="U60" s="823"/>
      <c r="V60" s="823"/>
      <c r="W60" s="823"/>
      <c r="X60" s="823"/>
      <c r="Y60" s="823"/>
      <c r="Z60" s="823"/>
      <c r="AA60" s="823"/>
      <c r="AB60" s="823"/>
      <c r="AC60" s="823"/>
      <c r="AD60" s="823"/>
      <c r="AE60" s="824"/>
      <c r="AF60" s="742"/>
      <c r="AG60" s="743"/>
      <c r="AH60" s="743"/>
      <c r="AI60" s="743"/>
      <c r="AJ60" s="744"/>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4"/>
      <c r="BP60" s="224"/>
      <c r="BQ60" s="221">
        <v>54</v>
      </c>
      <c r="BR60" s="222"/>
      <c r="BS60" s="769"/>
      <c r="BT60" s="770"/>
      <c r="BU60" s="770"/>
      <c r="BV60" s="770"/>
      <c r="BW60" s="770"/>
      <c r="BX60" s="770"/>
      <c r="BY60" s="770"/>
      <c r="BZ60" s="770"/>
      <c r="CA60" s="770"/>
      <c r="CB60" s="770"/>
      <c r="CC60" s="770"/>
      <c r="CD60" s="770"/>
      <c r="CE60" s="770"/>
      <c r="CF60" s="770"/>
      <c r="CG60" s="771"/>
      <c r="CH60" s="772"/>
      <c r="CI60" s="773"/>
      <c r="CJ60" s="773"/>
      <c r="CK60" s="773"/>
      <c r="CL60" s="774"/>
      <c r="CM60" s="772"/>
      <c r="CN60" s="773"/>
      <c r="CO60" s="773"/>
      <c r="CP60" s="773"/>
      <c r="CQ60" s="774"/>
      <c r="CR60" s="772"/>
      <c r="CS60" s="773"/>
      <c r="CT60" s="773"/>
      <c r="CU60" s="773"/>
      <c r="CV60" s="774"/>
      <c r="CW60" s="772"/>
      <c r="CX60" s="773"/>
      <c r="CY60" s="773"/>
      <c r="CZ60" s="773"/>
      <c r="DA60" s="774"/>
      <c r="DB60" s="772"/>
      <c r="DC60" s="773"/>
      <c r="DD60" s="773"/>
      <c r="DE60" s="773"/>
      <c r="DF60" s="774"/>
      <c r="DG60" s="772"/>
      <c r="DH60" s="773"/>
      <c r="DI60" s="773"/>
      <c r="DJ60" s="773"/>
      <c r="DK60" s="774"/>
      <c r="DL60" s="772"/>
      <c r="DM60" s="773"/>
      <c r="DN60" s="773"/>
      <c r="DO60" s="773"/>
      <c r="DP60" s="774"/>
      <c r="DQ60" s="772"/>
      <c r="DR60" s="773"/>
      <c r="DS60" s="773"/>
      <c r="DT60" s="773"/>
      <c r="DU60" s="774"/>
      <c r="DV60" s="769"/>
      <c r="DW60" s="770"/>
      <c r="DX60" s="770"/>
      <c r="DY60" s="770"/>
      <c r="DZ60" s="775"/>
      <c r="EA60" s="212"/>
    </row>
    <row r="61" spans="1:131" ht="26.25" customHeight="1" thickBot="1" x14ac:dyDescent="0.2">
      <c r="A61" s="221">
        <v>34</v>
      </c>
      <c r="B61" s="736"/>
      <c r="C61" s="737"/>
      <c r="D61" s="737"/>
      <c r="E61" s="737"/>
      <c r="F61" s="737"/>
      <c r="G61" s="737"/>
      <c r="H61" s="737"/>
      <c r="I61" s="737"/>
      <c r="J61" s="737"/>
      <c r="K61" s="737"/>
      <c r="L61" s="737"/>
      <c r="M61" s="737"/>
      <c r="N61" s="737"/>
      <c r="O61" s="737"/>
      <c r="P61" s="738"/>
      <c r="Q61" s="822"/>
      <c r="R61" s="823"/>
      <c r="S61" s="823"/>
      <c r="T61" s="823"/>
      <c r="U61" s="823"/>
      <c r="V61" s="823"/>
      <c r="W61" s="823"/>
      <c r="X61" s="823"/>
      <c r="Y61" s="823"/>
      <c r="Z61" s="823"/>
      <c r="AA61" s="823"/>
      <c r="AB61" s="823"/>
      <c r="AC61" s="823"/>
      <c r="AD61" s="823"/>
      <c r="AE61" s="824"/>
      <c r="AF61" s="742"/>
      <c r="AG61" s="743"/>
      <c r="AH61" s="743"/>
      <c r="AI61" s="743"/>
      <c r="AJ61" s="744"/>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4"/>
      <c r="BP61" s="224"/>
      <c r="BQ61" s="221">
        <v>55</v>
      </c>
      <c r="BR61" s="222"/>
      <c r="BS61" s="769"/>
      <c r="BT61" s="770"/>
      <c r="BU61" s="770"/>
      <c r="BV61" s="770"/>
      <c r="BW61" s="770"/>
      <c r="BX61" s="770"/>
      <c r="BY61" s="770"/>
      <c r="BZ61" s="770"/>
      <c r="CA61" s="770"/>
      <c r="CB61" s="770"/>
      <c r="CC61" s="770"/>
      <c r="CD61" s="770"/>
      <c r="CE61" s="770"/>
      <c r="CF61" s="770"/>
      <c r="CG61" s="771"/>
      <c r="CH61" s="772"/>
      <c r="CI61" s="773"/>
      <c r="CJ61" s="773"/>
      <c r="CK61" s="773"/>
      <c r="CL61" s="774"/>
      <c r="CM61" s="772"/>
      <c r="CN61" s="773"/>
      <c r="CO61" s="773"/>
      <c r="CP61" s="773"/>
      <c r="CQ61" s="774"/>
      <c r="CR61" s="772"/>
      <c r="CS61" s="773"/>
      <c r="CT61" s="773"/>
      <c r="CU61" s="773"/>
      <c r="CV61" s="774"/>
      <c r="CW61" s="772"/>
      <c r="CX61" s="773"/>
      <c r="CY61" s="773"/>
      <c r="CZ61" s="773"/>
      <c r="DA61" s="774"/>
      <c r="DB61" s="772"/>
      <c r="DC61" s="773"/>
      <c r="DD61" s="773"/>
      <c r="DE61" s="773"/>
      <c r="DF61" s="774"/>
      <c r="DG61" s="772"/>
      <c r="DH61" s="773"/>
      <c r="DI61" s="773"/>
      <c r="DJ61" s="773"/>
      <c r="DK61" s="774"/>
      <c r="DL61" s="772"/>
      <c r="DM61" s="773"/>
      <c r="DN61" s="773"/>
      <c r="DO61" s="773"/>
      <c r="DP61" s="774"/>
      <c r="DQ61" s="772"/>
      <c r="DR61" s="773"/>
      <c r="DS61" s="773"/>
      <c r="DT61" s="773"/>
      <c r="DU61" s="774"/>
      <c r="DV61" s="769"/>
      <c r="DW61" s="770"/>
      <c r="DX61" s="770"/>
      <c r="DY61" s="770"/>
      <c r="DZ61" s="775"/>
      <c r="EA61" s="212"/>
    </row>
    <row r="62" spans="1:131" ht="26.25" customHeight="1" x14ac:dyDescent="0.15">
      <c r="A62" s="221">
        <v>35</v>
      </c>
      <c r="B62" s="736"/>
      <c r="C62" s="737"/>
      <c r="D62" s="737"/>
      <c r="E62" s="737"/>
      <c r="F62" s="737"/>
      <c r="G62" s="737"/>
      <c r="H62" s="737"/>
      <c r="I62" s="737"/>
      <c r="J62" s="737"/>
      <c r="K62" s="737"/>
      <c r="L62" s="737"/>
      <c r="M62" s="737"/>
      <c r="N62" s="737"/>
      <c r="O62" s="737"/>
      <c r="P62" s="738"/>
      <c r="Q62" s="822"/>
      <c r="R62" s="823"/>
      <c r="S62" s="823"/>
      <c r="T62" s="823"/>
      <c r="U62" s="823"/>
      <c r="V62" s="823"/>
      <c r="W62" s="823"/>
      <c r="X62" s="823"/>
      <c r="Y62" s="823"/>
      <c r="Z62" s="823"/>
      <c r="AA62" s="823"/>
      <c r="AB62" s="823"/>
      <c r="AC62" s="823"/>
      <c r="AD62" s="823"/>
      <c r="AE62" s="824"/>
      <c r="AF62" s="742"/>
      <c r="AG62" s="743"/>
      <c r="AH62" s="743"/>
      <c r="AI62" s="743"/>
      <c r="AJ62" s="744"/>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399</v>
      </c>
      <c r="BK62" s="793"/>
      <c r="BL62" s="793"/>
      <c r="BM62" s="793"/>
      <c r="BN62" s="794"/>
      <c r="BO62" s="224"/>
      <c r="BP62" s="224"/>
      <c r="BQ62" s="221">
        <v>56</v>
      </c>
      <c r="BR62" s="222"/>
      <c r="BS62" s="769"/>
      <c r="BT62" s="770"/>
      <c r="BU62" s="770"/>
      <c r="BV62" s="770"/>
      <c r="BW62" s="770"/>
      <c r="BX62" s="770"/>
      <c r="BY62" s="770"/>
      <c r="BZ62" s="770"/>
      <c r="CA62" s="770"/>
      <c r="CB62" s="770"/>
      <c r="CC62" s="770"/>
      <c r="CD62" s="770"/>
      <c r="CE62" s="770"/>
      <c r="CF62" s="770"/>
      <c r="CG62" s="771"/>
      <c r="CH62" s="772"/>
      <c r="CI62" s="773"/>
      <c r="CJ62" s="773"/>
      <c r="CK62" s="773"/>
      <c r="CL62" s="774"/>
      <c r="CM62" s="772"/>
      <c r="CN62" s="773"/>
      <c r="CO62" s="773"/>
      <c r="CP62" s="773"/>
      <c r="CQ62" s="774"/>
      <c r="CR62" s="772"/>
      <c r="CS62" s="773"/>
      <c r="CT62" s="773"/>
      <c r="CU62" s="773"/>
      <c r="CV62" s="774"/>
      <c r="CW62" s="772"/>
      <c r="CX62" s="773"/>
      <c r="CY62" s="773"/>
      <c r="CZ62" s="773"/>
      <c r="DA62" s="774"/>
      <c r="DB62" s="772"/>
      <c r="DC62" s="773"/>
      <c r="DD62" s="773"/>
      <c r="DE62" s="773"/>
      <c r="DF62" s="774"/>
      <c r="DG62" s="772"/>
      <c r="DH62" s="773"/>
      <c r="DI62" s="773"/>
      <c r="DJ62" s="773"/>
      <c r="DK62" s="774"/>
      <c r="DL62" s="772"/>
      <c r="DM62" s="773"/>
      <c r="DN62" s="773"/>
      <c r="DO62" s="773"/>
      <c r="DP62" s="774"/>
      <c r="DQ62" s="772"/>
      <c r="DR62" s="773"/>
      <c r="DS62" s="773"/>
      <c r="DT62" s="773"/>
      <c r="DU62" s="774"/>
      <c r="DV62" s="769"/>
      <c r="DW62" s="770"/>
      <c r="DX62" s="770"/>
      <c r="DY62" s="770"/>
      <c r="DZ62" s="775"/>
      <c r="EA62" s="212"/>
    </row>
    <row r="63" spans="1:131" ht="26.25" customHeight="1" thickBot="1" x14ac:dyDescent="0.2">
      <c r="A63" s="223" t="s">
        <v>377</v>
      </c>
      <c r="B63" s="776" t="s">
        <v>400</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2502</v>
      </c>
      <c r="AG63" s="831"/>
      <c r="AH63" s="831"/>
      <c r="AI63" s="831"/>
      <c r="AJ63" s="832"/>
      <c r="AK63" s="833"/>
      <c r="AL63" s="828"/>
      <c r="AM63" s="828"/>
      <c r="AN63" s="828"/>
      <c r="AO63" s="828"/>
      <c r="AP63" s="831">
        <v>10695</v>
      </c>
      <c r="AQ63" s="831"/>
      <c r="AR63" s="831"/>
      <c r="AS63" s="831"/>
      <c r="AT63" s="831"/>
      <c r="AU63" s="831">
        <v>6571</v>
      </c>
      <c r="AV63" s="831"/>
      <c r="AW63" s="831"/>
      <c r="AX63" s="831"/>
      <c r="AY63" s="831"/>
      <c r="AZ63" s="835"/>
      <c r="BA63" s="835"/>
      <c r="BB63" s="835"/>
      <c r="BC63" s="835"/>
      <c r="BD63" s="835"/>
      <c r="BE63" s="836"/>
      <c r="BF63" s="836"/>
      <c r="BG63" s="836"/>
      <c r="BH63" s="836"/>
      <c r="BI63" s="837"/>
      <c r="BJ63" s="838" t="s">
        <v>122</v>
      </c>
      <c r="BK63" s="839"/>
      <c r="BL63" s="839"/>
      <c r="BM63" s="839"/>
      <c r="BN63" s="840"/>
      <c r="BO63" s="224"/>
      <c r="BP63" s="224"/>
      <c r="BQ63" s="221">
        <v>57</v>
      </c>
      <c r="BR63" s="222"/>
      <c r="BS63" s="769"/>
      <c r="BT63" s="770"/>
      <c r="BU63" s="770"/>
      <c r="BV63" s="770"/>
      <c r="BW63" s="770"/>
      <c r="BX63" s="770"/>
      <c r="BY63" s="770"/>
      <c r="BZ63" s="770"/>
      <c r="CA63" s="770"/>
      <c r="CB63" s="770"/>
      <c r="CC63" s="770"/>
      <c r="CD63" s="770"/>
      <c r="CE63" s="770"/>
      <c r="CF63" s="770"/>
      <c r="CG63" s="771"/>
      <c r="CH63" s="772"/>
      <c r="CI63" s="773"/>
      <c r="CJ63" s="773"/>
      <c r="CK63" s="773"/>
      <c r="CL63" s="774"/>
      <c r="CM63" s="772"/>
      <c r="CN63" s="773"/>
      <c r="CO63" s="773"/>
      <c r="CP63" s="773"/>
      <c r="CQ63" s="774"/>
      <c r="CR63" s="772"/>
      <c r="CS63" s="773"/>
      <c r="CT63" s="773"/>
      <c r="CU63" s="773"/>
      <c r="CV63" s="774"/>
      <c r="CW63" s="772"/>
      <c r="CX63" s="773"/>
      <c r="CY63" s="773"/>
      <c r="CZ63" s="773"/>
      <c r="DA63" s="774"/>
      <c r="DB63" s="772"/>
      <c r="DC63" s="773"/>
      <c r="DD63" s="773"/>
      <c r="DE63" s="773"/>
      <c r="DF63" s="774"/>
      <c r="DG63" s="772"/>
      <c r="DH63" s="773"/>
      <c r="DI63" s="773"/>
      <c r="DJ63" s="773"/>
      <c r="DK63" s="774"/>
      <c r="DL63" s="772"/>
      <c r="DM63" s="773"/>
      <c r="DN63" s="773"/>
      <c r="DO63" s="773"/>
      <c r="DP63" s="774"/>
      <c r="DQ63" s="772"/>
      <c r="DR63" s="773"/>
      <c r="DS63" s="773"/>
      <c r="DT63" s="773"/>
      <c r="DU63" s="774"/>
      <c r="DV63" s="769"/>
      <c r="DW63" s="770"/>
      <c r="DX63" s="770"/>
      <c r="DY63" s="770"/>
      <c r="DZ63" s="775"/>
      <c r="EA63" s="212"/>
    </row>
    <row r="64" spans="1:131" ht="26.25" customHeight="1" x14ac:dyDescent="0.1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69"/>
      <c r="BT64" s="770"/>
      <c r="BU64" s="770"/>
      <c r="BV64" s="770"/>
      <c r="BW64" s="770"/>
      <c r="BX64" s="770"/>
      <c r="BY64" s="770"/>
      <c r="BZ64" s="770"/>
      <c r="CA64" s="770"/>
      <c r="CB64" s="770"/>
      <c r="CC64" s="770"/>
      <c r="CD64" s="770"/>
      <c r="CE64" s="770"/>
      <c r="CF64" s="770"/>
      <c r="CG64" s="771"/>
      <c r="CH64" s="772"/>
      <c r="CI64" s="773"/>
      <c r="CJ64" s="773"/>
      <c r="CK64" s="773"/>
      <c r="CL64" s="774"/>
      <c r="CM64" s="772"/>
      <c r="CN64" s="773"/>
      <c r="CO64" s="773"/>
      <c r="CP64" s="773"/>
      <c r="CQ64" s="774"/>
      <c r="CR64" s="772"/>
      <c r="CS64" s="773"/>
      <c r="CT64" s="773"/>
      <c r="CU64" s="773"/>
      <c r="CV64" s="774"/>
      <c r="CW64" s="772"/>
      <c r="CX64" s="773"/>
      <c r="CY64" s="773"/>
      <c r="CZ64" s="773"/>
      <c r="DA64" s="774"/>
      <c r="DB64" s="772"/>
      <c r="DC64" s="773"/>
      <c r="DD64" s="773"/>
      <c r="DE64" s="773"/>
      <c r="DF64" s="774"/>
      <c r="DG64" s="772"/>
      <c r="DH64" s="773"/>
      <c r="DI64" s="773"/>
      <c r="DJ64" s="773"/>
      <c r="DK64" s="774"/>
      <c r="DL64" s="772"/>
      <c r="DM64" s="773"/>
      <c r="DN64" s="773"/>
      <c r="DO64" s="773"/>
      <c r="DP64" s="774"/>
      <c r="DQ64" s="772"/>
      <c r="DR64" s="773"/>
      <c r="DS64" s="773"/>
      <c r="DT64" s="773"/>
      <c r="DU64" s="774"/>
      <c r="DV64" s="769"/>
      <c r="DW64" s="770"/>
      <c r="DX64" s="770"/>
      <c r="DY64" s="770"/>
      <c r="DZ64" s="775"/>
      <c r="EA64" s="212"/>
    </row>
    <row r="65" spans="1:131" ht="26.25" customHeight="1" thickBot="1" x14ac:dyDescent="0.2">
      <c r="A65" s="214" t="s">
        <v>401</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69"/>
      <c r="BT65" s="770"/>
      <c r="BU65" s="770"/>
      <c r="BV65" s="770"/>
      <c r="BW65" s="770"/>
      <c r="BX65" s="770"/>
      <c r="BY65" s="770"/>
      <c r="BZ65" s="770"/>
      <c r="CA65" s="770"/>
      <c r="CB65" s="770"/>
      <c r="CC65" s="770"/>
      <c r="CD65" s="770"/>
      <c r="CE65" s="770"/>
      <c r="CF65" s="770"/>
      <c r="CG65" s="771"/>
      <c r="CH65" s="772"/>
      <c r="CI65" s="773"/>
      <c r="CJ65" s="773"/>
      <c r="CK65" s="773"/>
      <c r="CL65" s="774"/>
      <c r="CM65" s="772"/>
      <c r="CN65" s="773"/>
      <c r="CO65" s="773"/>
      <c r="CP65" s="773"/>
      <c r="CQ65" s="774"/>
      <c r="CR65" s="772"/>
      <c r="CS65" s="773"/>
      <c r="CT65" s="773"/>
      <c r="CU65" s="773"/>
      <c r="CV65" s="774"/>
      <c r="CW65" s="772"/>
      <c r="CX65" s="773"/>
      <c r="CY65" s="773"/>
      <c r="CZ65" s="773"/>
      <c r="DA65" s="774"/>
      <c r="DB65" s="772"/>
      <c r="DC65" s="773"/>
      <c r="DD65" s="773"/>
      <c r="DE65" s="773"/>
      <c r="DF65" s="774"/>
      <c r="DG65" s="772"/>
      <c r="DH65" s="773"/>
      <c r="DI65" s="773"/>
      <c r="DJ65" s="773"/>
      <c r="DK65" s="774"/>
      <c r="DL65" s="772"/>
      <c r="DM65" s="773"/>
      <c r="DN65" s="773"/>
      <c r="DO65" s="773"/>
      <c r="DP65" s="774"/>
      <c r="DQ65" s="772"/>
      <c r="DR65" s="773"/>
      <c r="DS65" s="773"/>
      <c r="DT65" s="773"/>
      <c r="DU65" s="774"/>
      <c r="DV65" s="769"/>
      <c r="DW65" s="770"/>
      <c r="DX65" s="770"/>
      <c r="DY65" s="770"/>
      <c r="DZ65" s="775"/>
      <c r="EA65" s="212"/>
    </row>
    <row r="66" spans="1:131" ht="26.25" customHeight="1" x14ac:dyDescent="0.15">
      <c r="A66" s="716" t="s">
        <v>402</v>
      </c>
      <c r="B66" s="717"/>
      <c r="C66" s="717"/>
      <c r="D66" s="717"/>
      <c r="E66" s="717"/>
      <c r="F66" s="717"/>
      <c r="G66" s="717"/>
      <c r="H66" s="717"/>
      <c r="I66" s="717"/>
      <c r="J66" s="717"/>
      <c r="K66" s="717"/>
      <c r="L66" s="717"/>
      <c r="M66" s="717"/>
      <c r="N66" s="717"/>
      <c r="O66" s="717"/>
      <c r="P66" s="718"/>
      <c r="Q66" s="712" t="s">
        <v>381</v>
      </c>
      <c r="R66" s="708"/>
      <c r="S66" s="708"/>
      <c r="T66" s="708"/>
      <c r="U66" s="709"/>
      <c r="V66" s="712" t="s">
        <v>382</v>
      </c>
      <c r="W66" s="708"/>
      <c r="X66" s="708"/>
      <c r="Y66" s="708"/>
      <c r="Z66" s="709"/>
      <c r="AA66" s="712" t="s">
        <v>383</v>
      </c>
      <c r="AB66" s="708"/>
      <c r="AC66" s="708"/>
      <c r="AD66" s="708"/>
      <c r="AE66" s="709"/>
      <c r="AF66" s="841" t="s">
        <v>384</v>
      </c>
      <c r="AG66" s="802"/>
      <c r="AH66" s="802"/>
      <c r="AI66" s="802"/>
      <c r="AJ66" s="842"/>
      <c r="AK66" s="712" t="s">
        <v>385</v>
      </c>
      <c r="AL66" s="717"/>
      <c r="AM66" s="717"/>
      <c r="AN66" s="717"/>
      <c r="AO66" s="718"/>
      <c r="AP66" s="712" t="s">
        <v>386</v>
      </c>
      <c r="AQ66" s="708"/>
      <c r="AR66" s="708"/>
      <c r="AS66" s="708"/>
      <c r="AT66" s="709"/>
      <c r="AU66" s="712" t="s">
        <v>403</v>
      </c>
      <c r="AV66" s="708"/>
      <c r="AW66" s="708"/>
      <c r="AX66" s="708"/>
      <c r="AY66" s="709"/>
      <c r="AZ66" s="712" t="s">
        <v>365</v>
      </c>
      <c r="BA66" s="708"/>
      <c r="BB66" s="708"/>
      <c r="BC66" s="708"/>
      <c r="BD66" s="714"/>
      <c r="BE66" s="224"/>
      <c r="BF66" s="224"/>
      <c r="BG66" s="224"/>
      <c r="BH66" s="224"/>
      <c r="BI66" s="224"/>
      <c r="BJ66" s="224"/>
      <c r="BK66" s="224"/>
      <c r="BL66" s="224"/>
      <c r="BM66" s="224"/>
      <c r="BN66" s="224"/>
      <c r="BO66" s="224"/>
      <c r="BP66" s="224"/>
      <c r="BQ66" s="221">
        <v>60</v>
      </c>
      <c r="BR66" s="226"/>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25" customHeight="1" thickBot="1" x14ac:dyDescent="0.2">
      <c r="A67" s="719"/>
      <c r="B67" s="720"/>
      <c r="C67" s="720"/>
      <c r="D67" s="720"/>
      <c r="E67" s="720"/>
      <c r="F67" s="720"/>
      <c r="G67" s="720"/>
      <c r="H67" s="720"/>
      <c r="I67" s="720"/>
      <c r="J67" s="720"/>
      <c r="K67" s="720"/>
      <c r="L67" s="720"/>
      <c r="M67" s="720"/>
      <c r="N67" s="720"/>
      <c r="O67" s="720"/>
      <c r="P67" s="721"/>
      <c r="Q67" s="713"/>
      <c r="R67" s="710"/>
      <c r="S67" s="710"/>
      <c r="T67" s="710"/>
      <c r="U67" s="711"/>
      <c r="V67" s="713"/>
      <c r="W67" s="710"/>
      <c r="X67" s="710"/>
      <c r="Y67" s="710"/>
      <c r="Z67" s="711"/>
      <c r="AA67" s="713"/>
      <c r="AB67" s="710"/>
      <c r="AC67" s="710"/>
      <c r="AD67" s="710"/>
      <c r="AE67" s="711"/>
      <c r="AF67" s="843"/>
      <c r="AG67" s="805"/>
      <c r="AH67" s="805"/>
      <c r="AI67" s="805"/>
      <c r="AJ67" s="844"/>
      <c r="AK67" s="845"/>
      <c r="AL67" s="720"/>
      <c r="AM67" s="720"/>
      <c r="AN67" s="720"/>
      <c r="AO67" s="721"/>
      <c r="AP67" s="713"/>
      <c r="AQ67" s="710"/>
      <c r="AR67" s="710"/>
      <c r="AS67" s="710"/>
      <c r="AT67" s="711"/>
      <c r="AU67" s="713"/>
      <c r="AV67" s="710"/>
      <c r="AW67" s="710"/>
      <c r="AX67" s="710"/>
      <c r="AY67" s="711"/>
      <c r="AZ67" s="713"/>
      <c r="BA67" s="710"/>
      <c r="BB67" s="710"/>
      <c r="BC67" s="710"/>
      <c r="BD67" s="715"/>
      <c r="BE67" s="224"/>
      <c r="BF67" s="224"/>
      <c r="BG67" s="224"/>
      <c r="BH67" s="224"/>
      <c r="BI67" s="224"/>
      <c r="BJ67" s="224"/>
      <c r="BK67" s="224"/>
      <c r="BL67" s="224"/>
      <c r="BM67" s="224"/>
      <c r="BN67" s="224"/>
      <c r="BO67" s="224"/>
      <c r="BP67" s="224"/>
      <c r="BQ67" s="221">
        <v>61</v>
      </c>
      <c r="BR67" s="226"/>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25" customHeight="1" thickTop="1" x14ac:dyDescent="0.15">
      <c r="A68" s="219">
        <v>1</v>
      </c>
      <c r="B68" s="856" t="s">
        <v>555</v>
      </c>
      <c r="C68" s="857"/>
      <c r="D68" s="857"/>
      <c r="E68" s="857"/>
      <c r="F68" s="857"/>
      <c r="G68" s="857"/>
      <c r="H68" s="857"/>
      <c r="I68" s="857"/>
      <c r="J68" s="857"/>
      <c r="K68" s="857"/>
      <c r="L68" s="857"/>
      <c r="M68" s="857"/>
      <c r="N68" s="857"/>
      <c r="O68" s="857"/>
      <c r="P68" s="858"/>
      <c r="Q68" s="859">
        <v>44</v>
      </c>
      <c r="R68" s="853"/>
      <c r="S68" s="853"/>
      <c r="T68" s="853"/>
      <c r="U68" s="853"/>
      <c r="V68" s="853">
        <v>40</v>
      </c>
      <c r="W68" s="853"/>
      <c r="X68" s="853"/>
      <c r="Y68" s="853"/>
      <c r="Z68" s="853"/>
      <c r="AA68" s="853">
        <v>4</v>
      </c>
      <c r="AB68" s="853"/>
      <c r="AC68" s="853"/>
      <c r="AD68" s="853"/>
      <c r="AE68" s="853"/>
      <c r="AF68" s="853">
        <v>4</v>
      </c>
      <c r="AG68" s="853"/>
      <c r="AH68" s="853"/>
      <c r="AI68" s="853"/>
      <c r="AJ68" s="853"/>
      <c r="AK68" s="853" t="s">
        <v>554</v>
      </c>
      <c r="AL68" s="853"/>
      <c r="AM68" s="853"/>
      <c r="AN68" s="853"/>
      <c r="AO68" s="853"/>
      <c r="AP68" s="853" t="s">
        <v>554</v>
      </c>
      <c r="AQ68" s="853"/>
      <c r="AR68" s="853"/>
      <c r="AS68" s="853"/>
      <c r="AT68" s="853"/>
      <c r="AU68" s="853" t="s">
        <v>554</v>
      </c>
      <c r="AV68" s="853"/>
      <c r="AW68" s="853"/>
      <c r="AX68" s="853"/>
      <c r="AY68" s="853"/>
      <c r="AZ68" s="854"/>
      <c r="BA68" s="854"/>
      <c r="BB68" s="854"/>
      <c r="BC68" s="854"/>
      <c r="BD68" s="855"/>
      <c r="BE68" s="224"/>
      <c r="BF68" s="224"/>
      <c r="BG68" s="224"/>
      <c r="BH68" s="224"/>
      <c r="BI68" s="224"/>
      <c r="BJ68" s="224"/>
      <c r="BK68" s="224"/>
      <c r="BL68" s="224"/>
      <c r="BM68" s="224"/>
      <c r="BN68" s="224"/>
      <c r="BO68" s="224"/>
      <c r="BP68" s="224"/>
      <c r="BQ68" s="221">
        <v>62</v>
      </c>
      <c r="BR68" s="226"/>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25" customHeight="1" x14ac:dyDescent="0.15">
      <c r="A69" s="221">
        <v>2</v>
      </c>
      <c r="B69" s="860" t="s">
        <v>556</v>
      </c>
      <c r="C69" s="861"/>
      <c r="D69" s="861"/>
      <c r="E69" s="861"/>
      <c r="F69" s="861"/>
      <c r="G69" s="861"/>
      <c r="H69" s="861"/>
      <c r="I69" s="861"/>
      <c r="J69" s="861"/>
      <c r="K69" s="861"/>
      <c r="L69" s="861"/>
      <c r="M69" s="861"/>
      <c r="N69" s="861"/>
      <c r="O69" s="861"/>
      <c r="P69" s="862"/>
      <c r="Q69" s="863">
        <v>1501</v>
      </c>
      <c r="R69" s="817"/>
      <c r="S69" s="817"/>
      <c r="T69" s="817"/>
      <c r="U69" s="817"/>
      <c r="V69" s="817">
        <v>1432</v>
      </c>
      <c r="W69" s="817"/>
      <c r="X69" s="817"/>
      <c r="Y69" s="817"/>
      <c r="Z69" s="817"/>
      <c r="AA69" s="817">
        <v>70</v>
      </c>
      <c r="AB69" s="817"/>
      <c r="AC69" s="817"/>
      <c r="AD69" s="817"/>
      <c r="AE69" s="817"/>
      <c r="AF69" s="817">
        <v>70</v>
      </c>
      <c r="AG69" s="817"/>
      <c r="AH69" s="817"/>
      <c r="AI69" s="817"/>
      <c r="AJ69" s="817"/>
      <c r="AK69" s="817" t="s">
        <v>554</v>
      </c>
      <c r="AL69" s="817"/>
      <c r="AM69" s="817"/>
      <c r="AN69" s="817"/>
      <c r="AO69" s="817"/>
      <c r="AP69" s="817">
        <v>2057</v>
      </c>
      <c r="AQ69" s="817"/>
      <c r="AR69" s="817"/>
      <c r="AS69" s="817"/>
      <c r="AT69" s="817"/>
      <c r="AU69" s="817">
        <v>239</v>
      </c>
      <c r="AV69" s="817"/>
      <c r="AW69" s="817"/>
      <c r="AX69" s="817"/>
      <c r="AY69" s="817"/>
      <c r="AZ69" s="819"/>
      <c r="BA69" s="819"/>
      <c r="BB69" s="819"/>
      <c r="BC69" s="819"/>
      <c r="BD69" s="820"/>
      <c r="BE69" s="224"/>
      <c r="BF69" s="224"/>
      <c r="BG69" s="224"/>
      <c r="BH69" s="224"/>
      <c r="BI69" s="224"/>
      <c r="BJ69" s="224"/>
      <c r="BK69" s="224"/>
      <c r="BL69" s="224"/>
      <c r="BM69" s="224"/>
      <c r="BN69" s="224"/>
      <c r="BO69" s="224"/>
      <c r="BP69" s="224"/>
      <c r="BQ69" s="221">
        <v>63</v>
      </c>
      <c r="BR69" s="226"/>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25" customHeight="1" x14ac:dyDescent="0.15">
      <c r="A70" s="221">
        <v>3</v>
      </c>
      <c r="B70" s="860" t="s">
        <v>557</v>
      </c>
      <c r="C70" s="861"/>
      <c r="D70" s="861"/>
      <c r="E70" s="861"/>
      <c r="F70" s="861"/>
      <c r="G70" s="861"/>
      <c r="H70" s="861"/>
      <c r="I70" s="861"/>
      <c r="J70" s="861"/>
      <c r="K70" s="861"/>
      <c r="L70" s="861"/>
      <c r="M70" s="861"/>
      <c r="N70" s="861"/>
      <c r="O70" s="861"/>
      <c r="P70" s="862"/>
      <c r="Q70" s="863">
        <v>724</v>
      </c>
      <c r="R70" s="817"/>
      <c r="S70" s="817"/>
      <c r="T70" s="817"/>
      <c r="U70" s="817"/>
      <c r="V70" s="817">
        <v>724</v>
      </c>
      <c r="W70" s="817"/>
      <c r="X70" s="817"/>
      <c r="Y70" s="817"/>
      <c r="Z70" s="817"/>
      <c r="AA70" s="817">
        <v>0</v>
      </c>
      <c r="AB70" s="817"/>
      <c r="AC70" s="817"/>
      <c r="AD70" s="817"/>
      <c r="AE70" s="817"/>
      <c r="AF70" s="817">
        <v>0</v>
      </c>
      <c r="AG70" s="817"/>
      <c r="AH70" s="817"/>
      <c r="AI70" s="817"/>
      <c r="AJ70" s="817"/>
      <c r="AK70" s="817" t="s">
        <v>554</v>
      </c>
      <c r="AL70" s="817"/>
      <c r="AM70" s="817"/>
      <c r="AN70" s="817"/>
      <c r="AO70" s="817"/>
      <c r="AP70" s="817" t="s">
        <v>554</v>
      </c>
      <c r="AQ70" s="817"/>
      <c r="AR70" s="817"/>
      <c r="AS70" s="817"/>
      <c r="AT70" s="817"/>
      <c r="AU70" s="817" t="s">
        <v>554</v>
      </c>
      <c r="AV70" s="817"/>
      <c r="AW70" s="817"/>
      <c r="AX70" s="817"/>
      <c r="AY70" s="817"/>
      <c r="AZ70" s="819"/>
      <c r="BA70" s="819"/>
      <c r="BB70" s="819"/>
      <c r="BC70" s="819"/>
      <c r="BD70" s="820"/>
      <c r="BE70" s="224"/>
      <c r="BF70" s="224"/>
      <c r="BG70" s="224"/>
      <c r="BH70" s="224"/>
      <c r="BI70" s="224"/>
      <c r="BJ70" s="224"/>
      <c r="BK70" s="224"/>
      <c r="BL70" s="224"/>
      <c r="BM70" s="224"/>
      <c r="BN70" s="224"/>
      <c r="BO70" s="224"/>
      <c r="BP70" s="224"/>
      <c r="BQ70" s="221">
        <v>64</v>
      </c>
      <c r="BR70" s="226"/>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25" customHeight="1" x14ac:dyDescent="0.15">
      <c r="A71" s="221">
        <v>4</v>
      </c>
      <c r="B71" s="860"/>
      <c r="C71" s="861"/>
      <c r="D71" s="861"/>
      <c r="E71" s="861"/>
      <c r="F71" s="861"/>
      <c r="G71" s="861"/>
      <c r="H71" s="861"/>
      <c r="I71" s="861"/>
      <c r="J71" s="861"/>
      <c r="K71" s="861"/>
      <c r="L71" s="861"/>
      <c r="M71" s="861"/>
      <c r="N71" s="861"/>
      <c r="O71" s="861"/>
      <c r="P71" s="862"/>
      <c r="Q71" s="863"/>
      <c r="R71" s="817"/>
      <c r="S71" s="817"/>
      <c r="T71" s="817"/>
      <c r="U71" s="817"/>
      <c r="V71" s="817"/>
      <c r="W71" s="817"/>
      <c r="X71" s="817"/>
      <c r="Y71" s="817"/>
      <c r="Z71" s="817"/>
      <c r="AA71" s="817"/>
      <c r="AB71" s="817"/>
      <c r="AC71" s="817"/>
      <c r="AD71" s="817"/>
      <c r="AE71" s="817"/>
      <c r="AF71" s="817"/>
      <c r="AG71" s="817"/>
      <c r="AH71" s="817"/>
      <c r="AI71" s="817"/>
      <c r="AJ71" s="817"/>
      <c r="AK71" s="817"/>
      <c r="AL71" s="817"/>
      <c r="AM71" s="817"/>
      <c r="AN71" s="817"/>
      <c r="AO71" s="817"/>
      <c r="AP71" s="817"/>
      <c r="AQ71" s="817"/>
      <c r="AR71" s="817"/>
      <c r="AS71" s="817"/>
      <c r="AT71" s="817"/>
      <c r="AU71" s="817"/>
      <c r="AV71" s="817"/>
      <c r="AW71" s="817"/>
      <c r="AX71" s="817"/>
      <c r="AY71" s="817"/>
      <c r="AZ71" s="819"/>
      <c r="BA71" s="819"/>
      <c r="BB71" s="819"/>
      <c r="BC71" s="819"/>
      <c r="BD71" s="820"/>
      <c r="BE71" s="224"/>
      <c r="BF71" s="224"/>
      <c r="BG71" s="224"/>
      <c r="BH71" s="224"/>
      <c r="BI71" s="224"/>
      <c r="BJ71" s="224"/>
      <c r="BK71" s="224"/>
      <c r="BL71" s="224"/>
      <c r="BM71" s="224"/>
      <c r="BN71" s="224"/>
      <c r="BO71" s="224"/>
      <c r="BP71" s="224"/>
      <c r="BQ71" s="221">
        <v>65</v>
      </c>
      <c r="BR71" s="226"/>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25" customHeight="1" x14ac:dyDescent="0.15">
      <c r="A72" s="221">
        <v>5</v>
      </c>
      <c r="B72" s="860"/>
      <c r="C72" s="861"/>
      <c r="D72" s="861"/>
      <c r="E72" s="861"/>
      <c r="F72" s="861"/>
      <c r="G72" s="861"/>
      <c r="H72" s="861"/>
      <c r="I72" s="861"/>
      <c r="J72" s="861"/>
      <c r="K72" s="861"/>
      <c r="L72" s="861"/>
      <c r="M72" s="861"/>
      <c r="N72" s="861"/>
      <c r="O72" s="861"/>
      <c r="P72" s="862"/>
      <c r="Q72" s="863"/>
      <c r="R72" s="817"/>
      <c r="S72" s="817"/>
      <c r="T72" s="817"/>
      <c r="U72" s="817"/>
      <c r="V72" s="817"/>
      <c r="W72" s="817"/>
      <c r="X72" s="817"/>
      <c r="Y72" s="817"/>
      <c r="Z72" s="817"/>
      <c r="AA72" s="817"/>
      <c r="AB72" s="817"/>
      <c r="AC72" s="817"/>
      <c r="AD72" s="817"/>
      <c r="AE72" s="817"/>
      <c r="AF72" s="817"/>
      <c r="AG72" s="817"/>
      <c r="AH72" s="817"/>
      <c r="AI72" s="817"/>
      <c r="AJ72" s="817"/>
      <c r="AK72" s="817"/>
      <c r="AL72" s="817"/>
      <c r="AM72" s="817"/>
      <c r="AN72" s="817"/>
      <c r="AO72" s="817"/>
      <c r="AP72" s="817"/>
      <c r="AQ72" s="817"/>
      <c r="AR72" s="817"/>
      <c r="AS72" s="817"/>
      <c r="AT72" s="817"/>
      <c r="AU72" s="817"/>
      <c r="AV72" s="817"/>
      <c r="AW72" s="817"/>
      <c r="AX72" s="817"/>
      <c r="AY72" s="817"/>
      <c r="AZ72" s="819"/>
      <c r="BA72" s="819"/>
      <c r="BB72" s="819"/>
      <c r="BC72" s="819"/>
      <c r="BD72" s="820"/>
      <c r="BE72" s="224"/>
      <c r="BF72" s="224"/>
      <c r="BG72" s="224"/>
      <c r="BH72" s="224"/>
      <c r="BI72" s="224"/>
      <c r="BJ72" s="224"/>
      <c r="BK72" s="224"/>
      <c r="BL72" s="224"/>
      <c r="BM72" s="224"/>
      <c r="BN72" s="224"/>
      <c r="BO72" s="224"/>
      <c r="BP72" s="224"/>
      <c r="BQ72" s="221">
        <v>66</v>
      </c>
      <c r="BR72" s="226"/>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25" customHeight="1" x14ac:dyDescent="0.15">
      <c r="A73" s="221">
        <v>6</v>
      </c>
      <c r="B73" s="860"/>
      <c r="C73" s="861"/>
      <c r="D73" s="861"/>
      <c r="E73" s="861"/>
      <c r="F73" s="861"/>
      <c r="G73" s="861"/>
      <c r="H73" s="861"/>
      <c r="I73" s="861"/>
      <c r="J73" s="861"/>
      <c r="K73" s="861"/>
      <c r="L73" s="861"/>
      <c r="M73" s="861"/>
      <c r="N73" s="861"/>
      <c r="O73" s="861"/>
      <c r="P73" s="862"/>
      <c r="Q73" s="863"/>
      <c r="R73" s="817"/>
      <c r="S73" s="817"/>
      <c r="T73" s="817"/>
      <c r="U73" s="817"/>
      <c r="V73" s="817"/>
      <c r="W73" s="817"/>
      <c r="X73" s="817"/>
      <c r="Y73" s="817"/>
      <c r="Z73" s="817"/>
      <c r="AA73" s="817"/>
      <c r="AB73" s="817"/>
      <c r="AC73" s="817"/>
      <c r="AD73" s="817"/>
      <c r="AE73" s="817"/>
      <c r="AF73" s="817"/>
      <c r="AG73" s="817"/>
      <c r="AH73" s="817"/>
      <c r="AI73" s="817"/>
      <c r="AJ73" s="817"/>
      <c r="AK73" s="817"/>
      <c r="AL73" s="817"/>
      <c r="AM73" s="817"/>
      <c r="AN73" s="817"/>
      <c r="AO73" s="817"/>
      <c r="AP73" s="817"/>
      <c r="AQ73" s="817"/>
      <c r="AR73" s="817"/>
      <c r="AS73" s="817"/>
      <c r="AT73" s="817"/>
      <c r="AU73" s="817"/>
      <c r="AV73" s="817"/>
      <c r="AW73" s="817"/>
      <c r="AX73" s="817"/>
      <c r="AY73" s="817"/>
      <c r="AZ73" s="819"/>
      <c r="BA73" s="819"/>
      <c r="BB73" s="819"/>
      <c r="BC73" s="819"/>
      <c r="BD73" s="820"/>
      <c r="BE73" s="224"/>
      <c r="BF73" s="224"/>
      <c r="BG73" s="224"/>
      <c r="BH73" s="224"/>
      <c r="BI73" s="224"/>
      <c r="BJ73" s="224"/>
      <c r="BK73" s="224"/>
      <c r="BL73" s="224"/>
      <c r="BM73" s="224"/>
      <c r="BN73" s="224"/>
      <c r="BO73" s="224"/>
      <c r="BP73" s="224"/>
      <c r="BQ73" s="221">
        <v>67</v>
      </c>
      <c r="BR73" s="226"/>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25" customHeight="1" x14ac:dyDescent="0.15">
      <c r="A74" s="221">
        <v>7</v>
      </c>
      <c r="B74" s="860"/>
      <c r="C74" s="861"/>
      <c r="D74" s="861"/>
      <c r="E74" s="861"/>
      <c r="F74" s="861"/>
      <c r="G74" s="861"/>
      <c r="H74" s="861"/>
      <c r="I74" s="861"/>
      <c r="J74" s="861"/>
      <c r="K74" s="861"/>
      <c r="L74" s="861"/>
      <c r="M74" s="861"/>
      <c r="N74" s="861"/>
      <c r="O74" s="861"/>
      <c r="P74" s="862"/>
      <c r="Q74" s="863"/>
      <c r="R74" s="817"/>
      <c r="S74" s="817"/>
      <c r="T74" s="817"/>
      <c r="U74" s="817"/>
      <c r="V74" s="817"/>
      <c r="W74" s="817"/>
      <c r="X74" s="817"/>
      <c r="Y74" s="817"/>
      <c r="Z74" s="817"/>
      <c r="AA74" s="817"/>
      <c r="AB74" s="817"/>
      <c r="AC74" s="817"/>
      <c r="AD74" s="817"/>
      <c r="AE74" s="817"/>
      <c r="AF74" s="817"/>
      <c r="AG74" s="817"/>
      <c r="AH74" s="817"/>
      <c r="AI74" s="817"/>
      <c r="AJ74" s="817"/>
      <c r="AK74" s="817"/>
      <c r="AL74" s="817"/>
      <c r="AM74" s="817"/>
      <c r="AN74" s="817"/>
      <c r="AO74" s="817"/>
      <c r="AP74" s="817"/>
      <c r="AQ74" s="817"/>
      <c r="AR74" s="817"/>
      <c r="AS74" s="817"/>
      <c r="AT74" s="817"/>
      <c r="AU74" s="817"/>
      <c r="AV74" s="817"/>
      <c r="AW74" s="817"/>
      <c r="AX74" s="817"/>
      <c r="AY74" s="817"/>
      <c r="AZ74" s="819"/>
      <c r="BA74" s="819"/>
      <c r="BB74" s="819"/>
      <c r="BC74" s="819"/>
      <c r="BD74" s="820"/>
      <c r="BE74" s="224"/>
      <c r="BF74" s="224"/>
      <c r="BG74" s="224"/>
      <c r="BH74" s="224"/>
      <c r="BI74" s="224"/>
      <c r="BJ74" s="224"/>
      <c r="BK74" s="224"/>
      <c r="BL74" s="224"/>
      <c r="BM74" s="224"/>
      <c r="BN74" s="224"/>
      <c r="BO74" s="224"/>
      <c r="BP74" s="224"/>
      <c r="BQ74" s="221">
        <v>68</v>
      </c>
      <c r="BR74" s="226"/>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25" customHeight="1" x14ac:dyDescent="0.15">
      <c r="A75" s="221">
        <v>8</v>
      </c>
      <c r="B75" s="860"/>
      <c r="C75" s="861"/>
      <c r="D75" s="861"/>
      <c r="E75" s="861"/>
      <c r="F75" s="861"/>
      <c r="G75" s="861"/>
      <c r="H75" s="861"/>
      <c r="I75" s="861"/>
      <c r="J75" s="861"/>
      <c r="K75" s="861"/>
      <c r="L75" s="861"/>
      <c r="M75" s="861"/>
      <c r="N75" s="861"/>
      <c r="O75" s="861"/>
      <c r="P75" s="862"/>
      <c r="Q75" s="864"/>
      <c r="R75" s="865"/>
      <c r="S75" s="865"/>
      <c r="T75" s="865"/>
      <c r="U75" s="821"/>
      <c r="V75" s="866"/>
      <c r="W75" s="865"/>
      <c r="X75" s="865"/>
      <c r="Y75" s="865"/>
      <c r="Z75" s="821"/>
      <c r="AA75" s="866"/>
      <c r="AB75" s="865"/>
      <c r="AC75" s="865"/>
      <c r="AD75" s="865"/>
      <c r="AE75" s="821"/>
      <c r="AF75" s="866"/>
      <c r="AG75" s="865"/>
      <c r="AH75" s="865"/>
      <c r="AI75" s="865"/>
      <c r="AJ75" s="821"/>
      <c r="AK75" s="866"/>
      <c r="AL75" s="865"/>
      <c r="AM75" s="865"/>
      <c r="AN75" s="865"/>
      <c r="AO75" s="821"/>
      <c r="AP75" s="866"/>
      <c r="AQ75" s="865"/>
      <c r="AR75" s="865"/>
      <c r="AS75" s="865"/>
      <c r="AT75" s="821"/>
      <c r="AU75" s="866"/>
      <c r="AV75" s="865"/>
      <c r="AW75" s="865"/>
      <c r="AX75" s="865"/>
      <c r="AY75" s="821"/>
      <c r="AZ75" s="819"/>
      <c r="BA75" s="819"/>
      <c r="BB75" s="819"/>
      <c r="BC75" s="819"/>
      <c r="BD75" s="820"/>
      <c r="BE75" s="224"/>
      <c r="BF75" s="224"/>
      <c r="BG75" s="224"/>
      <c r="BH75" s="224"/>
      <c r="BI75" s="224"/>
      <c r="BJ75" s="224"/>
      <c r="BK75" s="224"/>
      <c r="BL75" s="224"/>
      <c r="BM75" s="224"/>
      <c r="BN75" s="224"/>
      <c r="BO75" s="224"/>
      <c r="BP75" s="224"/>
      <c r="BQ75" s="221">
        <v>69</v>
      </c>
      <c r="BR75" s="226"/>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25" customHeight="1" x14ac:dyDescent="0.15">
      <c r="A76" s="221">
        <v>9</v>
      </c>
      <c r="B76" s="860"/>
      <c r="C76" s="861"/>
      <c r="D76" s="861"/>
      <c r="E76" s="861"/>
      <c r="F76" s="861"/>
      <c r="G76" s="861"/>
      <c r="H76" s="861"/>
      <c r="I76" s="861"/>
      <c r="J76" s="861"/>
      <c r="K76" s="861"/>
      <c r="L76" s="861"/>
      <c r="M76" s="861"/>
      <c r="N76" s="861"/>
      <c r="O76" s="861"/>
      <c r="P76" s="862"/>
      <c r="Q76" s="864"/>
      <c r="R76" s="865"/>
      <c r="S76" s="865"/>
      <c r="T76" s="865"/>
      <c r="U76" s="821"/>
      <c r="V76" s="866"/>
      <c r="W76" s="865"/>
      <c r="X76" s="865"/>
      <c r="Y76" s="865"/>
      <c r="Z76" s="821"/>
      <c r="AA76" s="866"/>
      <c r="AB76" s="865"/>
      <c r="AC76" s="865"/>
      <c r="AD76" s="865"/>
      <c r="AE76" s="821"/>
      <c r="AF76" s="866"/>
      <c r="AG76" s="865"/>
      <c r="AH76" s="865"/>
      <c r="AI76" s="865"/>
      <c r="AJ76" s="821"/>
      <c r="AK76" s="866"/>
      <c r="AL76" s="865"/>
      <c r="AM76" s="865"/>
      <c r="AN76" s="865"/>
      <c r="AO76" s="821"/>
      <c r="AP76" s="866"/>
      <c r="AQ76" s="865"/>
      <c r="AR76" s="865"/>
      <c r="AS76" s="865"/>
      <c r="AT76" s="821"/>
      <c r="AU76" s="866"/>
      <c r="AV76" s="865"/>
      <c r="AW76" s="865"/>
      <c r="AX76" s="865"/>
      <c r="AY76" s="821"/>
      <c r="AZ76" s="819"/>
      <c r="BA76" s="819"/>
      <c r="BB76" s="819"/>
      <c r="BC76" s="819"/>
      <c r="BD76" s="820"/>
      <c r="BE76" s="224"/>
      <c r="BF76" s="224"/>
      <c r="BG76" s="224"/>
      <c r="BH76" s="224"/>
      <c r="BI76" s="224"/>
      <c r="BJ76" s="224"/>
      <c r="BK76" s="224"/>
      <c r="BL76" s="224"/>
      <c r="BM76" s="224"/>
      <c r="BN76" s="224"/>
      <c r="BO76" s="224"/>
      <c r="BP76" s="224"/>
      <c r="BQ76" s="221">
        <v>70</v>
      </c>
      <c r="BR76" s="226"/>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25" customHeight="1" x14ac:dyDescent="0.15">
      <c r="A77" s="221">
        <v>10</v>
      </c>
      <c r="B77" s="860"/>
      <c r="C77" s="861"/>
      <c r="D77" s="861"/>
      <c r="E77" s="861"/>
      <c r="F77" s="861"/>
      <c r="G77" s="861"/>
      <c r="H77" s="861"/>
      <c r="I77" s="861"/>
      <c r="J77" s="861"/>
      <c r="K77" s="861"/>
      <c r="L77" s="861"/>
      <c r="M77" s="861"/>
      <c r="N77" s="861"/>
      <c r="O77" s="861"/>
      <c r="P77" s="862"/>
      <c r="Q77" s="864"/>
      <c r="R77" s="865"/>
      <c r="S77" s="865"/>
      <c r="T77" s="865"/>
      <c r="U77" s="821"/>
      <c r="V77" s="866"/>
      <c r="W77" s="865"/>
      <c r="X77" s="865"/>
      <c r="Y77" s="865"/>
      <c r="Z77" s="821"/>
      <c r="AA77" s="866"/>
      <c r="AB77" s="865"/>
      <c r="AC77" s="865"/>
      <c r="AD77" s="865"/>
      <c r="AE77" s="821"/>
      <c r="AF77" s="866"/>
      <c r="AG77" s="865"/>
      <c r="AH77" s="865"/>
      <c r="AI77" s="865"/>
      <c r="AJ77" s="821"/>
      <c r="AK77" s="866"/>
      <c r="AL77" s="865"/>
      <c r="AM77" s="865"/>
      <c r="AN77" s="865"/>
      <c r="AO77" s="821"/>
      <c r="AP77" s="866"/>
      <c r="AQ77" s="865"/>
      <c r="AR77" s="865"/>
      <c r="AS77" s="865"/>
      <c r="AT77" s="821"/>
      <c r="AU77" s="866"/>
      <c r="AV77" s="865"/>
      <c r="AW77" s="865"/>
      <c r="AX77" s="865"/>
      <c r="AY77" s="821"/>
      <c r="AZ77" s="819"/>
      <c r="BA77" s="819"/>
      <c r="BB77" s="819"/>
      <c r="BC77" s="819"/>
      <c r="BD77" s="820"/>
      <c r="BE77" s="224"/>
      <c r="BF77" s="224"/>
      <c r="BG77" s="224"/>
      <c r="BH77" s="224"/>
      <c r="BI77" s="224"/>
      <c r="BJ77" s="224"/>
      <c r="BK77" s="224"/>
      <c r="BL77" s="224"/>
      <c r="BM77" s="224"/>
      <c r="BN77" s="224"/>
      <c r="BO77" s="224"/>
      <c r="BP77" s="224"/>
      <c r="BQ77" s="221">
        <v>71</v>
      </c>
      <c r="BR77" s="226"/>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25" customHeight="1" x14ac:dyDescent="0.15">
      <c r="A78" s="221">
        <v>11</v>
      </c>
      <c r="B78" s="860"/>
      <c r="C78" s="861"/>
      <c r="D78" s="861"/>
      <c r="E78" s="861"/>
      <c r="F78" s="861"/>
      <c r="G78" s="861"/>
      <c r="H78" s="861"/>
      <c r="I78" s="861"/>
      <c r="J78" s="861"/>
      <c r="K78" s="861"/>
      <c r="L78" s="861"/>
      <c r="M78" s="861"/>
      <c r="N78" s="861"/>
      <c r="O78" s="861"/>
      <c r="P78" s="862"/>
      <c r="Q78" s="863"/>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9"/>
      <c r="BA78" s="819"/>
      <c r="BB78" s="819"/>
      <c r="BC78" s="819"/>
      <c r="BD78" s="820"/>
      <c r="BE78" s="224"/>
      <c r="BF78" s="224"/>
      <c r="BG78" s="224"/>
      <c r="BH78" s="224"/>
      <c r="BI78" s="224"/>
      <c r="BJ78" s="212"/>
      <c r="BK78" s="212"/>
      <c r="BL78" s="212"/>
      <c r="BM78" s="212"/>
      <c r="BN78" s="212"/>
      <c r="BO78" s="224"/>
      <c r="BP78" s="224"/>
      <c r="BQ78" s="221">
        <v>72</v>
      </c>
      <c r="BR78" s="226"/>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25" customHeight="1" x14ac:dyDescent="0.15">
      <c r="A79" s="221">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24"/>
      <c r="BF79" s="224"/>
      <c r="BG79" s="224"/>
      <c r="BH79" s="224"/>
      <c r="BI79" s="224"/>
      <c r="BJ79" s="212"/>
      <c r="BK79" s="212"/>
      <c r="BL79" s="212"/>
      <c r="BM79" s="212"/>
      <c r="BN79" s="212"/>
      <c r="BO79" s="224"/>
      <c r="BP79" s="224"/>
      <c r="BQ79" s="221">
        <v>73</v>
      </c>
      <c r="BR79" s="226"/>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25" customHeight="1" x14ac:dyDescent="0.15">
      <c r="A80" s="221">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24"/>
      <c r="BF80" s="224"/>
      <c r="BG80" s="224"/>
      <c r="BH80" s="224"/>
      <c r="BI80" s="224"/>
      <c r="BJ80" s="224"/>
      <c r="BK80" s="224"/>
      <c r="BL80" s="224"/>
      <c r="BM80" s="224"/>
      <c r="BN80" s="224"/>
      <c r="BO80" s="224"/>
      <c r="BP80" s="224"/>
      <c r="BQ80" s="221">
        <v>74</v>
      </c>
      <c r="BR80" s="226"/>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25" customHeight="1" x14ac:dyDescent="0.15">
      <c r="A81" s="221">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24"/>
      <c r="BF81" s="224"/>
      <c r="BG81" s="224"/>
      <c r="BH81" s="224"/>
      <c r="BI81" s="224"/>
      <c r="BJ81" s="224"/>
      <c r="BK81" s="224"/>
      <c r="BL81" s="224"/>
      <c r="BM81" s="224"/>
      <c r="BN81" s="224"/>
      <c r="BO81" s="224"/>
      <c r="BP81" s="224"/>
      <c r="BQ81" s="221">
        <v>75</v>
      </c>
      <c r="BR81" s="226"/>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25" customHeight="1" x14ac:dyDescent="0.15">
      <c r="A82" s="221">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24"/>
      <c r="BF82" s="224"/>
      <c r="BG82" s="224"/>
      <c r="BH82" s="224"/>
      <c r="BI82" s="224"/>
      <c r="BJ82" s="224"/>
      <c r="BK82" s="224"/>
      <c r="BL82" s="224"/>
      <c r="BM82" s="224"/>
      <c r="BN82" s="224"/>
      <c r="BO82" s="224"/>
      <c r="BP82" s="224"/>
      <c r="BQ82" s="221">
        <v>76</v>
      </c>
      <c r="BR82" s="226"/>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25" customHeight="1" x14ac:dyDescent="0.15">
      <c r="A83" s="221">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4"/>
      <c r="BF83" s="224"/>
      <c r="BG83" s="224"/>
      <c r="BH83" s="224"/>
      <c r="BI83" s="224"/>
      <c r="BJ83" s="224"/>
      <c r="BK83" s="224"/>
      <c r="BL83" s="224"/>
      <c r="BM83" s="224"/>
      <c r="BN83" s="224"/>
      <c r="BO83" s="224"/>
      <c r="BP83" s="224"/>
      <c r="BQ83" s="221">
        <v>77</v>
      </c>
      <c r="BR83" s="226"/>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25" customHeight="1" x14ac:dyDescent="0.15">
      <c r="A84" s="221">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4"/>
      <c r="BF84" s="224"/>
      <c r="BG84" s="224"/>
      <c r="BH84" s="224"/>
      <c r="BI84" s="224"/>
      <c r="BJ84" s="224"/>
      <c r="BK84" s="224"/>
      <c r="BL84" s="224"/>
      <c r="BM84" s="224"/>
      <c r="BN84" s="224"/>
      <c r="BO84" s="224"/>
      <c r="BP84" s="224"/>
      <c r="BQ84" s="221">
        <v>78</v>
      </c>
      <c r="BR84" s="226"/>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25" customHeight="1" x14ac:dyDescent="0.15">
      <c r="A85" s="221">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4"/>
      <c r="BF85" s="224"/>
      <c r="BG85" s="224"/>
      <c r="BH85" s="224"/>
      <c r="BI85" s="224"/>
      <c r="BJ85" s="224"/>
      <c r="BK85" s="224"/>
      <c r="BL85" s="224"/>
      <c r="BM85" s="224"/>
      <c r="BN85" s="224"/>
      <c r="BO85" s="224"/>
      <c r="BP85" s="224"/>
      <c r="BQ85" s="221">
        <v>79</v>
      </c>
      <c r="BR85" s="226"/>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25" customHeight="1" x14ac:dyDescent="0.15">
      <c r="A86" s="221">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4"/>
      <c r="BF86" s="224"/>
      <c r="BG86" s="224"/>
      <c r="BH86" s="224"/>
      <c r="BI86" s="224"/>
      <c r="BJ86" s="224"/>
      <c r="BK86" s="224"/>
      <c r="BL86" s="224"/>
      <c r="BM86" s="224"/>
      <c r="BN86" s="224"/>
      <c r="BO86" s="224"/>
      <c r="BP86" s="224"/>
      <c r="BQ86" s="221">
        <v>80</v>
      </c>
      <c r="BR86" s="226"/>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25" customHeight="1" x14ac:dyDescent="0.15">
      <c r="A87" s="227">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4"/>
      <c r="BF87" s="224"/>
      <c r="BG87" s="224"/>
      <c r="BH87" s="224"/>
      <c r="BI87" s="224"/>
      <c r="BJ87" s="224"/>
      <c r="BK87" s="224"/>
      <c r="BL87" s="224"/>
      <c r="BM87" s="224"/>
      <c r="BN87" s="224"/>
      <c r="BO87" s="224"/>
      <c r="BP87" s="224"/>
      <c r="BQ87" s="221">
        <v>81</v>
      </c>
      <c r="BR87" s="226"/>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25" customHeight="1" thickBot="1" x14ac:dyDescent="0.2">
      <c r="A88" s="223" t="s">
        <v>377</v>
      </c>
      <c r="B88" s="776" t="s">
        <v>404</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v>74</v>
      </c>
      <c r="AG88" s="831"/>
      <c r="AH88" s="831"/>
      <c r="AI88" s="831"/>
      <c r="AJ88" s="831"/>
      <c r="AK88" s="828"/>
      <c r="AL88" s="828"/>
      <c r="AM88" s="828"/>
      <c r="AN88" s="828"/>
      <c r="AO88" s="828"/>
      <c r="AP88" s="831">
        <v>2057</v>
      </c>
      <c r="AQ88" s="831"/>
      <c r="AR88" s="831"/>
      <c r="AS88" s="831"/>
      <c r="AT88" s="831"/>
      <c r="AU88" s="831">
        <v>239</v>
      </c>
      <c r="AV88" s="831"/>
      <c r="AW88" s="831"/>
      <c r="AX88" s="831"/>
      <c r="AY88" s="831"/>
      <c r="AZ88" s="836"/>
      <c r="BA88" s="836"/>
      <c r="BB88" s="836"/>
      <c r="BC88" s="836"/>
      <c r="BD88" s="837"/>
      <c r="BE88" s="224"/>
      <c r="BF88" s="224"/>
      <c r="BG88" s="224"/>
      <c r="BH88" s="224"/>
      <c r="BI88" s="224"/>
      <c r="BJ88" s="224"/>
      <c r="BK88" s="224"/>
      <c r="BL88" s="224"/>
      <c r="BM88" s="224"/>
      <c r="BN88" s="224"/>
      <c r="BO88" s="224"/>
      <c r="BP88" s="224"/>
      <c r="BQ88" s="221">
        <v>82</v>
      </c>
      <c r="BR88" s="226"/>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25" hidden="1" customHeight="1" x14ac:dyDescent="0.1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25" hidden="1" customHeight="1" x14ac:dyDescent="0.1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25" hidden="1" customHeight="1" x14ac:dyDescent="0.1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25" hidden="1" customHeight="1" x14ac:dyDescent="0.1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25" hidden="1" customHeight="1" x14ac:dyDescent="0.1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25" hidden="1" customHeight="1" x14ac:dyDescent="0.1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25" hidden="1" customHeight="1" x14ac:dyDescent="0.1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25" hidden="1" customHeight="1" x14ac:dyDescent="0.1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25" hidden="1" customHeight="1" x14ac:dyDescent="0.1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25" hidden="1" customHeight="1" x14ac:dyDescent="0.1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25" hidden="1" customHeight="1" x14ac:dyDescent="0.1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25" hidden="1" customHeight="1" x14ac:dyDescent="0.1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25" hidden="1" customHeight="1" x14ac:dyDescent="0.1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25" customHeight="1" thickBot="1" x14ac:dyDescent="0.2">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776" t="s">
        <v>405</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v>38</v>
      </c>
      <c r="CS102" s="839"/>
      <c r="CT102" s="839"/>
      <c r="CU102" s="839"/>
      <c r="CV102" s="878"/>
      <c r="CW102" s="877" t="s">
        <v>554</v>
      </c>
      <c r="CX102" s="839"/>
      <c r="CY102" s="839"/>
      <c r="CZ102" s="839"/>
      <c r="DA102" s="878"/>
      <c r="DB102" s="877" t="s">
        <v>554</v>
      </c>
      <c r="DC102" s="839"/>
      <c r="DD102" s="839"/>
      <c r="DE102" s="839"/>
      <c r="DF102" s="878"/>
      <c r="DG102" s="877" t="s">
        <v>554</v>
      </c>
      <c r="DH102" s="839"/>
      <c r="DI102" s="839"/>
      <c r="DJ102" s="839"/>
      <c r="DK102" s="878"/>
      <c r="DL102" s="877" t="s">
        <v>554</v>
      </c>
      <c r="DM102" s="839"/>
      <c r="DN102" s="839"/>
      <c r="DO102" s="839"/>
      <c r="DP102" s="878"/>
      <c r="DQ102" s="877" t="s">
        <v>554</v>
      </c>
      <c r="DR102" s="839"/>
      <c r="DS102" s="839"/>
      <c r="DT102" s="839"/>
      <c r="DU102" s="878"/>
      <c r="DV102" s="776"/>
      <c r="DW102" s="777"/>
      <c r="DX102" s="777"/>
      <c r="DY102" s="777"/>
      <c r="DZ102" s="901"/>
      <c r="EA102" s="212"/>
    </row>
    <row r="103" spans="1:131" ht="26.25" customHeight="1" x14ac:dyDescent="0.1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02" t="s">
        <v>406</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25" customHeight="1" x14ac:dyDescent="0.1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03" t="s">
        <v>407</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25" customHeight="1" x14ac:dyDescent="0.1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16" t="s">
        <v>408</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409</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04" t="s">
        <v>410</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411</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25" customHeight="1" x14ac:dyDescent="0.15">
      <c r="A109" s="899" t="s">
        <v>412</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413</v>
      </c>
      <c r="AB109" s="880"/>
      <c r="AC109" s="880"/>
      <c r="AD109" s="880"/>
      <c r="AE109" s="881"/>
      <c r="AF109" s="879" t="s">
        <v>414</v>
      </c>
      <c r="AG109" s="880"/>
      <c r="AH109" s="880"/>
      <c r="AI109" s="880"/>
      <c r="AJ109" s="881"/>
      <c r="AK109" s="879" t="s">
        <v>295</v>
      </c>
      <c r="AL109" s="880"/>
      <c r="AM109" s="880"/>
      <c r="AN109" s="880"/>
      <c r="AO109" s="881"/>
      <c r="AP109" s="879" t="s">
        <v>415</v>
      </c>
      <c r="AQ109" s="880"/>
      <c r="AR109" s="880"/>
      <c r="AS109" s="880"/>
      <c r="AT109" s="882"/>
      <c r="AU109" s="899" t="s">
        <v>412</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413</v>
      </c>
      <c r="BR109" s="880"/>
      <c r="BS109" s="880"/>
      <c r="BT109" s="880"/>
      <c r="BU109" s="881"/>
      <c r="BV109" s="879" t="s">
        <v>414</v>
      </c>
      <c r="BW109" s="880"/>
      <c r="BX109" s="880"/>
      <c r="BY109" s="880"/>
      <c r="BZ109" s="881"/>
      <c r="CA109" s="879" t="s">
        <v>295</v>
      </c>
      <c r="CB109" s="880"/>
      <c r="CC109" s="880"/>
      <c r="CD109" s="880"/>
      <c r="CE109" s="881"/>
      <c r="CF109" s="900" t="s">
        <v>415</v>
      </c>
      <c r="CG109" s="900"/>
      <c r="CH109" s="900"/>
      <c r="CI109" s="900"/>
      <c r="CJ109" s="900"/>
      <c r="CK109" s="879" t="s">
        <v>416</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413</v>
      </c>
      <c r="DH109" s="880"/>
      <c r="DI109" s="880"/>
      <c r="DJ109" s="880"/>
      <c r="DK109" s="881"/>
      <c r="DL109" s="879" t="s">
        <v>414</v>
      </c>
      <c r="DM109" s="880"/>
      <c r="DN109" s="880"/>
      <c r="DO109" s="880"/>
      <c r="DP109" s="881"/>
      <c r="DQ109" s="879" t="s">
        <v>295</v>
      </c>
      <c r="DR109" s="880"/>
      <c r="DS109" s="880"/>
      <c r="DT109" s="880"/>
      <c r="DU109" s="881"/>
      <c r="DV109" s="879" t="s">
        <v>415</v>
      </c>
      <c r="DW109" s="880"/>
      <c r="DX109" s="880"/>
      <c r="DY109" s="880"/>
      <c r="DZ109" s="882"/>
    </row>
    <row r="110" spans="1:131" s="212" customFormat="1" ht="26.25" customHeight="1" x14ac:dyDescent="0.15">
      <c r="A110" s="883" t="s">
        <v>417</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1348491</v>
      </c>
      <c r="AB110" s="887"/>
      <c r="AC110" s="887"/>
      <c r="AD110" s="887"/>
      <c r="AE110" s="888"/>
      <c r="AF110" s="889">
        <v>1339101</v>
      </c>
      <c r="AG110" s="887"/>
      <c r="AH110" s="887"/>
      <c r="AI110" s="887"/>
      <c r="AJ110" s="888"/>
      <c r="AK110" s="889">
        <v>1483558</v>
      </c>
      <c r="AL110" s="887"/>
      <c r="AM110" s="887"/>
      <c r="AN110" s="887"/>
      <c r="AO110" s="888"/>
      <c r="AP110" s="890">
        <v>21.7</v>
      </c>
      <c r="AQ110" s="891"/>
      <c r="AR110" s="891"/>
      <c r="AS110" s="891"/>
      <c r="AT110" s="892"/>
      <c r="AU110" s="893" t="s">
        <v>69</v>
      </c>
      <c r="AV110" s="894"/>
      <c r="AW110" s="894"/>
      <c r="AX110" s="894"/>
      <c r="AY110" s="894"/>
      <c r="AZ110" s="916" t="s">
        <v>418</v>
      </c>
      <c r="BA110" s="884"/>
      <c r="BB110" s="884"/>
      <c r="BC110" s="884"/>
      <c r="BD110" s="884"/>
      <c r="BE110" s="884"/>
      <c r="BF110" s="884"/>
      <c r="BG110" s="884"/>
      <c r="BH110" s="884"/>
      <c r="BI110" s="884"/>
      <c r="BJ110" s="884"/>
      <c r="BK110" s="884"/>
      <c r="BL110" s="884"/>
      <c r="BM110" s="884"/>
      <c r="BN110" s="884"/>
      <c r="BO110" s="884"/>
      <c r="BP110" s="885"/>
      <c r="BQ110" s="917">
        <v>12905173</v>
      </c>
      <c r="BR110" s="918"/>
      <c r="BS110" s="918"/>
      <c r="BT110" s="918"/>
      <c r="BU110" s="918"/>
      <c r="BV110" s="918">
        <v>12733467</v>
      </c>
      <c r="BW110" s="918"/>
      <c r="BX110" s="918"/>
      <c r="BY110" s="918"/>
      <c r="BZ110" s="918"/>
      <c r="CA110" s="918">
        <v>12426525</v>
      </c>
      <c r="CB110" s="918"/>
      <c r="CC110" s="918"/>
      <c r="CD110" s="918"/>
      <c r="CE110" s="918"/>
      <c r="CF110" s="931">
        <v>181.4</v>
      </c>
      <c r="CG110" s="932"/>
      <c r="CH110" s="932"/>
      <c r="CI110" s="932"/>
      <c r="CJ110" s="932"/>
      <c r="CK110" s="933" t="s">
        <v>419</v>
      </c>
      <c r="CL110" s="934"/>
      <c r="CM110" s="916" t="s">
        <v>420</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t="s">
        <v>122</v>
      </c>
      <c r="DH110" s="918"/>
      <c r="DI110" s="918"/>
      <c r="DJ110" s="918"/>
      <c r="DK110" s="918"/>
      <c r="DL110" s="918" t="s">
        <v>122</v>
      </c>
      <c r="DM110" s="918"/>
      <c r="DN110" s="918"/>
      <c r="DO110" s="918"/>
      <c r="DP110" s="918"/>
      <c r="DQ110" s="918" t="s">
        <v>122</v>
      </c>
      <c r="DR110" s="918"/>
      <c r="DS110" s="918"/>
      <c r="DT110" s="918"/>
      <c r="DU110" s="918"/>
      <c r="DV110" s="919" t="s">
        <v>122</v>
      </c>
      <c r="DW110" s="919"/>
      <c r="DX110" s="919"/>
      <c r="DY110" s="919"/>
      <c r="DZ110" s="920"/>
    </row>
    <row r="111" spans="1:131" s="212" customFormat="1" ht="26.25" customHeight="1" x14ac:dyDescent="0.15">
      <c r="A111" s="921" t="s">
        <v>421</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122</v>
      </c>
      <c r="AB111" s="925"/>
      <c r="AC111" s="925"/>
      <c r="AD111" s="925"/>
      <c r="AE111" s="926"/>
      <c r="AF111" s="927" t="s">
        <v>122</v>
      </c>
      <c r="AG111" s="925"/>
      <c r="AH111" s="925"/>
      <c r="AI111" s="925"/>
      <c r="AJ111" s="926"/>
      <c r="AK111" s="927" t="s">
        <v>122</v>
      </c>
      <c r="AL111" s="925"/>
      <c r="AM111" s="925"/>
      <c r="AN111" s="925"/>
      <c r="AO111" s="926"/>
      <c r="AP111" s="928" t="s">
        <v>122</v>
      </c>
      <c r="AQ111" s="929"/>
      <c r="AR111" s="929"/>
      <c r="AS111" s="929"/>
      <c r="AT111" s="930"/>
      <c r="AU111" s="895"/>
      <c r="AV111" s="896"/>
      <c r="AW111" s="896"/>
      <c r="AX111" s="896"/>
      <c r="AY111" s="896"/>
      <c r="AZ111" s="909" t="s">
        <v>422</v>
      </c>
      <c r="BA111" s="910"/>
      <c r="BB111" s="910"/>
      <c r="BC111" s="910"/>
      <c r="BD111" s="910"/>
      <c r="BE111" s="910"/>
      <c r="BF111" s="910"/>
      <c r="BG111" s="910"/>
      <c r="BH111" s="910"/>
      <c r="BI111" s="910"/>
      <c r="BJ111" s="910"/>
      <c r="BK111" s="910"/>
      <c r="BL111" s="910"/>
      <c r="BM111" s="910"/>
      <c r="BN111" s="910"/>
      <c r="BO111" s="910"/>
      <c r="BP111" s="911"/>
      <c r="BQ111" s="912" t="s">
        <v>122</v>
      </c>
      <c r="BR111" s="913"/>
      <c r="BS111" s="913"/>
      <c r="BT111" s="913"/>
      <c r="BU111" s="913"/>
      <c r="BV111" s="913" t="s">
        <v>122</v>
      </c>
      <c r="BW111" s="913"/>
      <c r="BX111" s="913"/>
      <c r="BY111" s="913"/>
      <c r="BZ111" s="913"/>
      <c r="CA111" s="913" t="s">
        <v>122</v>
      </c>
      <c r="CB111" s="913"/>
      <c r="CC111" s="913"/>
      <c r="CD111" s="913"/>
      <c r="CE111" s="913"/>
      <c r="CF111" s="907" t="s">
        <v>122</v>
      </c>
      <c r="CG111" s="908"/>
      <c r="CH111" s="908"/>
      <c r="CI111" s="908"/>
      <c r="CJ111" s="908"/>
      <c r="CK111" s="935"/>
      <c r="CL111" s="936"/>
      <c r="CM111" s="909" t="s">
        <v>423</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122</v>
      </c>
      <c r="DH111" s="913"/>
      <c r="DI111" s="913"/>
      <c r="DJ111" s="913"/>
      <c r="DK111" s="913"/>
      <c r="DL111" s="913" t="s">
        <v>122</v>
      </c>
      <c r="DM111" s="913"/>
      <c r="DN111" s="913"/>
      <c r="DO111" s="913"/>
      <c r="DP111" s="913"/>
      <c r="DQ111" s="913" t="s">
        <v>122</v>
      </c>
      <c r="DR111" s="913"/>
      <c r="DS111" s="913"/>
      <c r="DT111" s="913"/>
      <c r="DU111" s="913"/>
      <c r="DV111" s="914" t="s">
        <v>122</v>
      </c>
      <c r="DW111" s="914"/>
      <c r="DX111" s="914"/>
      <c r="DY111" s="914"/>
      <c r="DZ111" s="915"/>
    </row>
    <row r="112" spans="1:131" s="212" customFormat="1" ht="26.25" customHeight="1" x14ac:dyDescent="0.15">
      <c r="A112" s="939" t="s">
        <v>424</v>
      </c>
      <c r="B112" s="940"/>
      <c r="C112" s="910" t="s">
        <v>425</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122</v>
      </c>
      <c r="AB112" s="946"/>
      <c r="AC112" s="946"/>
      <c r="AD112" s="946"/>
      <c r="AE112" s="947"/>
      <c r="AF112" s="948" t="s">
        <v>122</v>
      </c>
      <c r="AG112" s="946"/>
      <c r="AH112" s="946"/>
      <c r="AI112" s="946"/>
      <c r="AJ112" s="947"/>
      <c r="AK112" s="948" t="s">
        <v>122</v>
      </c>
      <c r="AL112" s="946"/>
      <c r="AM112" s="946"/>
      <c r="AN112" s="946"/>
      <c r="AO112" s="947"/>
      <c r="AP112" s="949" t="s">
        <v>122</v>
      </c>
      <c r="AQ112" s="950"/>
      <c r="AR112" s="950"/>
      <c r="AS112" s="950"/>
      <c r="AT112" s="951"/>
      <c r="AU112" s="895"/>
      <c r="AV112" s="896"/>
      <c r="AW112" s="896"/>
      <c r="AX112" s="896"/>
      <c r="AY112" s="896"/>
      <c r="AZ112" s="909" t="s">
        <v>426</v>
      </c>
      <c r="BA112" s="910"/>
      <c r="BB112" s="910"/>
      <c r="BC112" s="910"/>
      <c r="BD112" s="910"/>
      <c r="BE112" s="910"/>
      <c r="BF112" s="910"/>
      <c r="BG112" s="910"/>
      <c r="BH112" s="910"/>
      <c r="BI112" s="910"/>
      <c r="BJ112" s="910"/>
      <c r="BK112" s="910"/>
      <c r="BL112" s="910"/>
      <c r="BM112" s="910"/>
      <c r="BN112" s="910"/>
      <c r="BO112" s="910"/>
      <c r="BP112" s="911"/>
      <c r="BQ112" s="912">
        <v>7804919</v>
      </c>
      <c r="BR112" s="913"/>
      <c r="BS112" s="913"/>
      <c r="BT112" s="913"/>
      <c r="BU112" s="913"/>
      <c r="BV112" s="913">
        <v>6835588</v>
      </c>
      <c r="BW112" s="913"/>
      <c r="BX112" s="913"/>
      <c r="BY112" s="913"/>
      <c r="BZ112" s="913"/>
      <c r="CA112" s="913">
        <v>6570161</v>
      </c>
      <c r="CB112" s="913"/>
      <c r="CC112" s="913"/>
      <c r="CD112" s="913"/>
      <c r="CE112" s="913"/>
      <c r="CF112" s="907">
        <v>95.9</v>
      </c>
      <c r="CG112" s="908"/>
      <c r="CH112" s="908"/>
      <c r="CI112" s="908"/>
      <c r="CJ112" s="908"/>
      <c r="CK112" s="935"/>
      <c r="CL112" s="936"/>
      <c r="CM112" s="909" t="s">
        <v>427</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122</v>
      </c>
      <c r="DH112" s="913"/>
      <c r="DI112" s="913"/>
      <c r="DJ112" s="913"/>
      <c r="DK112" s="913"/>
      <c r="DL112" s="913" t="s">
        <v>122</v>
      </c>
      <c r="DM112" s="913"/>
      <c r="DN112" s="913"/>
      <c r="DO112" s="913"/>
      <c r="DP112" s="913"/>
      <c r="DQ112" s="913" t="s">
        <v>122</v>
      </c>
      <c r="DR112" s="913"/>
      <c r="DS112" s="913"/>
      <c r="DT112" s="913"/>
      <c r="DU112" s="913"/>
      <c r="DV112" s="914" t="s">
        <v>122</v>
      </c>
      <c r="DW112" s="914"/>
      <c r="DX112" s="914"/>
      <c r="DY112" s="914"/>
      <c r="DZ112" s="915"/>
    </row>
    <row r="113" spans="1:130" s="212" customFormat="1" ht="26.25" customHeight="1" x14ac:dyDescent="0.15">
      <c r="A113" s="941"/>
      <c r="B113" s="942"/>
      <c r="C113" s="910" t="s">
        <v>428</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717856</v>
      </c>
      <c r="AB113" s="925"/>
      <c r="AC113" s="925"/>
      <c r="AD113" s="925"/>
      <c r="AE113" s="926"/>
      <c r="AF113" s="927">
        <v>715484</v>
      </c>
      <c r="AG113" s="925"/>
      <c r="AH113" s="925"/>
      <c r="AI113" s="925"/>
      <c r="AJ113" s="926"/>
      <c r="AK113" s="927">
        <v>681166</v>
      </c>
      <c r="AL113" s="925"/>
      <c r="AM113" s="925"/>
      <c r="AN113" s="925"/>
      <c r="AO113" s="926"/>
      <c r="AP113" s="928">
        <v>9.9</v>
      </c>
      <c r="AQ113" s="929"/>
      <c r="AR113" s="929"/>
      <c r="AS113" s="929"/>
      <c r="AT113" s="930"/>
      <c r="AU113" s="895"/>
      <c r="AV113" s="896"/>
      <c r="AW113" s="896"/>
      <c r="AX113" s="896"/>
      <c r="AY113" s="896"/>
      <c r="AZ113" s="909" t="s">
        <v>429</v>
      </c>
      <c r="BA113" s="910"/>
      <c r="BB113" s="910"/>
      <c r="BC113" s="910"/>
      <c r="BD113" s="910"/>
      <c r="BE113" s="910"/>
      <c r="BF113" s="910"/>
      <c r="BG113" s="910"/>
      <c r="BH113" s="910"/>
      <c r="BI113" s="910"/>
      <c r="BJ113" s="910"/>
      <c r="BK113" s="910"/>
      <c r="BL113" s="910"/>
      <c r="BM113" s="910"/>
      <c r="BN113" s="910"/>
      <c r="BO113" s="910"/>
      <c r="BP113" s="911"/>
      <c r="BQ113" s="912">
        <v>298189</v>
      </c>
      <c r="BR113" s="913"/>
      <c r="BS113" s="913"/>
      <c r="BT113" s="913"/>
      <c r="BU113" s="913"/>
      <c r="BV113" s="913">
        <v>272413</v>
      </c>
      <c r="BW113" s="913"/>
      <c r="BX113" s="913"/>
      <c r="BY113" s="913"/>
      <c r="BZ113" s="913"/>
      <c r="CA113" s="913">
        <v>238603</v>
      </c>
      <c r="CB113" s="913"/>
      <c r="CC113" s="913"/>
      <c r="CD113" s="913"/>
      <c r="CE113" s="913"/>
      <c r="CF113" s="907">
        <v>3.5</v>
      </c>
      <c r="CG113" s="908"/>
      <c r="CH113" s="908"/>
      <c r="CI113" s="908"/>
      <c r="CJ113" s="908"/>
      <c r="CK113" s="935"/>
      <c r="CL113" s="936"/>
      <c r="CM113" s="909" t="s">
        <v>430</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122</v>
      </c>
      <c r="DH113" s="946"/>
      <c r="DI113" s="946"/>
      <c r="DJ113" s="946"/>
      <c r="DK113" s="947"/>
      <c r="DL113" s="948" t="s">
        <v>122</v>
      </c>
      <c r="DM113" s="946"/>
      <c r="DN113" s="946"/>
      <c r="DO113" s="946"/>
      <c r="DP113" s="947"/>
      <c r="DQ113" s="948" t="s">
        <v>122</v>
      </c>
      <c r="DR113" s="946"/>
      <c r="DS113" s="946"/>
      <c r="DT113" s="946"/>
      <c r="DU113" s="947"/>
      <c r="DV113" s="949" t="s">
        <v>122</v>
      </c>
      <c r="DW113" s="950"/>
      <c r="DX113" s="950"/>
      <c r="DY113" s="950"/>
      <c r="DZ113" s="951"/>
    </row>
    <row r="114" spans="1:130" s="212" customFormat="1" ht="26.25" customHeight="1" x14ac:dyDescent="0.15">
      <c r="A114" s="941"/>
      <c r="B114" s="942"/>
      <c r="C114" s="910" t="s">
        <v>431</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v>31331</v>
      </c>
      <c r="AB114" s="946"/>
      <c r="AC114" s="946"/>
      <c r="AD114" s="946"/>
      <c r="AE114" s="947"/>
      <c r="AF114" s="948">
        <v>30521</v>
      </c>
      <c r="AG114" s="946"/>
      <c r="AH114" s="946"/>
      <c r="AI114" s="946"/>
      <c r="AJ114" s="947"/>
      <c r="AK114" s="948">
        <v>30427</v>
      </c>
      <c r="AL114" s="946"/>
      <c r="AM114" s="946"/>
      <c r="AN114" s="946"/>
      <c r="AO114" s="947"/>
      <c r="AP114" s="949">
        <v>0.4</v>
      </c>
      <c r="AQ114" s="950"/>
      <c r="AR114" s="950"/>
      <c r="AS114" s="950"/>
      <c r="AT114" s="951"/>
      <c r="AU114" s="895"/>
      <c r="AV114" s="896"/>
      <c r="AW114" s="896"/>
      <c r="AX114" s="896"/>
      <c r="AY114" s="896"/>
      <c r="AZ114" s="909" t="s">
        <v>432</v>
      </c>
      <c r="BA114" s="910"/>
      <c r="BB114" s="910"/>
      <c r="BC114" s="910"/>
      <c r="BD114" s="910"/>
      <c r="BE114" s="910"/>
      <c r="BF114" s="910"/>
      <c r="BG114" s="910"/>
      <c r="BH114" s="910"/>
      <c r="BI114" s="910"/>
      <c r="BJ114" s="910"/>
      <c r="BK114" s="910"/>
      <c r="BL114" s="910"/>
      <c r="BM114" s="910"/>
      <c r="BN114" s="910"/>
      <c r="BO114" s="910"/>
      <c r="BP114" s="911"/>
      <c r="BQ114" s="912">
        <v>559212</v>
      </c>
      <c r="BR114" s="913"/>
      <c r="BS114" s="913"/>
      <c r="BT114" s="913"/>
      <c r="BU114" s="913"/>
      <c r="BV114" s="913">
        <v>544557</v>
      </c>
      <c r="BW114" s="913"/>
      <c r="BX114" s="913"/>
      <c r="BY114" s="913"/>
      <c r="BZ114" s="913"/>
      <c r="CA114" s="913">
        <v>708664</v>
      </c>
      <c r="CB114" s="913"/>
      <c r="CC114" s="913"/>
      <c r="CD114" s="913"/>
      <c r="CE114" s="913"/>
      <c r="CF114" s="907">
        <v>10.3</v>
      </c>
      <c r="CG114" s="908"/>
      <c r="CH114" s="908"/>
      <c r="CI114" s="908"/>
      <c r="CJ114" s="908"/>
      <c r="CK114" s="935"/>
      <c r="CL114" s="936"/>
      <c r="CM114" s="909" t="s">
        <v>433</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122</v>
      </c>
      <c r="DH114" s="946"/>
      <c r="DI114" s="946"/>
      <c r="DJ114" s="946"/>
      <c r="DK114" s="947"/>
      <c r="DL114" s="948" t="s">
        <v>122</v>
      </c>
      <c r="DM114" s="946"/>
      <c r="DN114" s="946"/>
      <c r="DO114" s="946"/>
      <c r="DP114" s="947"/>
      <c r="DQ114" s="948" t="s">
        <v>122</v>
      </c>
      <c r="DR114" s="946"/>
      <c r="DS114" s="946"/>
      <c r="DT114" s="946"/>
      <c r="DU114" s="947"/>
      <c r="DV114" s="949" t="s">
        <v>122</v>
      </c>
      <c r="DW114" s="950"/>
      <c r="DX114" s="950"/>
      <c r="DY114" s="950"/>
      <c r="DZ114" s="951"/>
    </row>
    <row r="115" spans="1:130" s="212" customFormat="1" ht="26.25" customHeight="1" x14ac:dyDescent="0.15">
      <c r="A115" s="941"/>
      <c r="B115" s="942"/>
      <c r="C115" s="910" t="s">
        <v>434</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v>7406</v>
      </c>
      <c r="AB115" s="925"/>
      <c r="AC115" s="925"/>
      <c r="AD115" s="925"/>
      <c r="AE115" s="926"/>
      <c r="AF115" s="927">
        <v>6541</v>
      </c>
      <c r="AG115" s="925"/>
      <c r="AH115" s="925"/>
      <c r="AI115" s="925"/>
      <c r="AJ115" s="926"/>
      <c r="AK115" s="927">
        <v>3627</v>
      </c>
      <c r="AL115" s="925"/>
      <c r="AM115" s="925"/>
      <c r="AN115" s="925"/>
      <c r="AO115" s="926"/>
      <c r="AP115" s="928">
        <v>0.1</v>
      </c>
      <c r="AQ115" s="929"/>
      <c r="AR115" s="929"/>
      <c r="AS115" s="929"/>
      <c r="AT115" s="930"/>
      <c r="AU115" s="895"/>
      <c r="AV115" s="896"/>
      <c r="AW115" s="896"/>
      <c r="AX115" s="896"/>
      <c r="AY115" s="896"/>
      <c r="AZ115" s="909" t="s">
        <v>435</v>
      </c>
      <c r="BA115" s="910"/>
      <c r="BB115" s="910"/>
      <c r="BC115" s="910"/>
      <c r="BD115" s="910"/>
      <c r="BE115" s="910"/>
      <c r="BF115" s="910"/>
      <c r="BG115" s="910"/>
      <c r="BH115" s="910"/>
      <c r="BI115" s="910"/>
      <c r="BJ115" s="910"/>
      <c r="BK115" s="910"/>
      <c r="BL115" s="910"/>
      <c r="BM115" s="910"/>
      <c r="BN115" s="910"/>
      <c r="BO115" s="910"/>
      <c r="BP115" s="911"/>
      <c r="BQ115" s="912" t="s">
        <v>122</v>
      </c>
      <c r="BR115" s="913"/>
      <c r="BS115" s="913"/>
      <c r="BT115" s="913"/>
      <c r="BU115" s="913"/>
      <c r="BV115" s="913" t="s">
        <v>122</v>
      </c>
      <c r="BW115" s="913"/>
      <c r="BX115" s="913"/>
      <c r="BY115" s="913"/>
      <c r="BZ115" s="913"/>
      <c r="CA115" s="913" t="s">
        <v>122</v>
      </c>
      <c r="CB115" s="913"/>
      <c r="CC115" s="913"/>
      <c r="CD115" s="913"/>
      <c r="CE115" s="913"/>
      <c r="CF115" s="907" t="s">
        <v>122</v>
      </c>
      <c r="CG115" s="908"/>
      <c r="CH115" s="908"/>
      <c r="CI115" s="908"/>
      <c r="CJ115" s="908"/>
      <c r="CK115" s="935"/>
      <c r="CL115" s="936"/>
      <c r="CM115" s="909" t="s">
        <v>436</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122</v>
      </c>
      <c r="DH115" s="946"/>
      <c r="DI115" s="946"/>
      <c r="DJ115" s="946"/>
      <c r="DK115" s="947"/>
      <c r="DL115" s="948" t="s">
        <v>122</v>
      </c>
      <c r="DM115" s="946"/>
      <c r="DN115" s="946"/>
      <c r="DO115" s="946"/>
      <c r="DP115" s="947"/>
      <c r="DQ115" s="948" t="s">
        <v>122</v>
      </c>
      <c r="DR115" s="946"/>
      <c r="DS115" s="946"/>
      <c r="DT115" s="946"/>
      <c r="DU115" s="947"/>
      <c r="DV115" s="949" t="s">
        <v>122</v>
      </c>
      <c r="DW115" s="950"/>
      <c r="DX115" s="950"/>
      <c r="DY115" s="950"/>
      <c r="DZ115" s="951"/>
    </row>
    <row r="116" spans="1:130" s="212" customFormat="1" ht="26.25" customHeight="1" x14ac:dyDescent="0.15">
      <c r="A116" s="943"/>
      <c r="B116" s="944"/>
      <c r="C116" s="952" t="s">
        <v>437</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t="s">
        <v>122</v>
      </c>
      <c r="AB116" s="946"/>
      <c r="AC116" s="946"/>
      <c r="AD116" s="946"/>
      <c r="AE116" s="947"/>
      <c r="AF116" s="948" t="s">
        <v>122</v>
      </c>
      <c r="AG116" s="946"/>
      <c r="AH116" s="946"/>
      <c r="AI116" s="946"/>
      <c r="AJ116" s="947"/>
      <c r="AK116" s="948" t="s">
        <v>122</v>
      </c>
      <c r="AL116" s="946"/>
      <c r="AM116" s="946"/>
      <c r="AN116" s="946"/>
      <c r="AO116" s="947"/>
      <c r="AP116" s="949" t="s">
        <v>122</v>
      </c>
      <c r="AQ116" s="950"/>
      <c r="AR116" s="950"/>
      <c r="AS116" s="950"/>
      <c r="AT116" s="951"/>
      <c r="AU116" s="895"/>
      <c r="AV116" s="896"/>
      <c r="AW116" s="896"/>
      <c r="AX116" s="896"/>
      <c r="AY116" s="896"/>
      <c r="AZ116" s="954" t="s">
        <v>438</v>
      </c>
      <c r="BA116" s="955"/>
      <c r="BB116" s="955"/>
      <c r="BC116" s="955"/>
      <c r="BD116" s="955"/>
      <c r="BE116" s="955"/>
      <c r="BF116" s="955"/>
      <c r="BG116" s="955"/>
      <c r="BH116" s="955"/>
      <c r="BI116" s="955"/>
      <c r="BJ116" s="955"/>
      <c r="BK116" s="955"/>
      <c r="BL116" s="955"/>
      <c r="BM116" s="955"/>
      <c r="BN116" s="955"/>
      <c r="BO116" s="955"/>
      <c r="BP116" s="956"/>
      <c r="BQ116" s="912" t="s">
        <v>122</v>
      </c>
      <c r="BR116" s="913"/>
      <c r="BS116" s="913"/>
      <c r="BT116" s="913"/>
      <c r="BU116" s="913"/>
      <c r="BV116" s="913" t="s">
        <v>122</v>
      </c>
      <c r="BW116" s="913"/>
      <c r="BX116" s="913"/>
      <c r="BY116" s="913"/>
      <c r="BZ116" s="913"/>
      <c r="CA116" s="913" t="s">
        <v>122</v>
      </c>
      <c r="CB116" s="913"/>
      <c r="CC116" s="913"/>
      <c r="CD116" s="913"/>
      <c r="CE116" s="913"/>
      <c r="CF116" s="907" t="s">
        <v>122</v>
      </c>
      <c r="CG116" s="908"/>
      <c r="CH116" s="908"/>
      <c r="CI116" s="908"/>
      <c r="CJ116" s="908"/>
      <c r="CK116" s="935"/>
      <c r="CL116" s="936"/>
      <c r="CM116" s="909" t="s">
        <v>439</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122</v>
      </c>
      <c r="DH116" s="946"/>
      <c r="DI116" s="946"/>
      <c r="DJ116" s="946"/>
      <c r="DK116" s="947"/>
      <c r="DL116" s="948" t="s">
        <v>122</v>
      </c>
      <c r="DM116" s="946"/>
      <c r="DN116" s="946"/>
      <c r="DO116" s="946"/>
      <c r="DP116" s="947"/>
      <c r="DQ116" s="948" t="s">
        <v>122</v>
      </c>
      <c r="DR116" s="946"/>
      <c r="DS116" s="946"/>
      <c r="DT116" s="946"/>
      <c r="DU116" s="947"/>
      <c r="DV116" s="949" t="s">
        <v>122</v>
      </c>
      <c r="DW116" s="950"/>
      <c r="DX116" s="950"/>
      <c r="DY116" s="950"/>
      <c r="DZ116" s="951"/>
    </row>
    <row r="117" spans="1:130" s="212" customFormat="1" ht="26.25" customHeight="1" x14ac:dyDescent="0.15">
      <c r="A117" s="899" t="s">
        <v>178</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440</v>
      </c>
      <c r="Z117" s="881"/>
      <c r="AA117" s="965">
        <v>2105084</v>
      </c>
      <c r="AB117" s="966"/>
      <c r="AC117" s="966"/>
      <c r="AD117" s="966"/>
      <c r="AE117" s="967"/>
      <c r="AF117" s="968">
        <v>2091647</v>
      </c>
      <c r="AG117" s="966"/>
      <c r="AH117" s="966"/>
      <c r="AI117" s="966"/>
      <c r="AJ117" s="967"/>
      <c r="AK117" s="968">
        <v>2198778</v>
      </c>
      <c r="AL117" s="966"/>
      <c r="AM117" s="966"/>
      <c r="AN117" s="966"/>
      <c r="AO117" s="967"/>
      <c r="AP117" s="969"/>
      <c r="AQ117" s="970"/>
      <c r="AR117" s="970"/>
      <c r="AS117" s="970"/>
      <c r="AT117" s="971"/>
      <c r="AU117" s="895"/>
      <c r="AV117" s="896"/>
      <c r="AW117" s="896"/>
      <c r="AX117" s="896"/>
      <c r="AY117" s="896"/>
      <c r="AZ117" s="961" t="s">
        <v>441</v>
      </c>
      <c r="BA117" s="962"/>
      <c r="BB117" s="962"/>
      <c r="BC117" s="962"/>
      <c r="BD117" s="962"/>
      <c r="BE117" s="962"/>
      <c r="BF117" s="962"/>
      <c r="BG117" s="962"/>
      <c r="BH117" s="962"/>
      <c r="BI117" s="962"/>
      <c r="BJ117" s="962"/>
      <c r="BK117" s="962"/>
      <c r="BL117" s="962"/>
      <c r="BM117" s="962"/>
      <c r="BN117" s="962"/>
      <c r="BO117" s="962"/>
      <c r="BP117" s="963"/>
      <c r="BQ117" s="912" t="s">
        <v>122</v>
      </c>
      <c r="BR117" s="913"/>
      <c r="BS117" s="913"/>
      <c r="BT117" s="913"/>
      <c r="BU117" s="913"/>
      <c r="BV117" s="913" t="s">
        <v>122</v>
      </c>
      <c r="BW117" s="913"/>
      <c r="BX117" s="913"/>
      <c r="BY117" s="913"/>
      <c r="BZ117" s="913"/>
      <c r="CA117" s="913" t="s">
        <v>122</v>
      </c>
      <c r="CB117" s="913"/>
      <c r="CC117" s="913"/>
      <c r="CD117" s="913"/>
      <c r="CE117" s="913"/>
      <c r="CF117" s="907" t="s">
        <v>122</v>
      </c>
      <c r="CG117" s="908"/>
      <c r="CH117" s="908"/>
      <c r="CI117" s="908"/>
      <c r="CJ117" s="908"/>
      <c r="CK117" s="935"/>
      <c r="CL117" s="936"/>
      <c r="CM117" s="909" t="s">
        <v>442</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122</v>
      </c>
      <c r="DH117" s="946"/>
      <c r="DI117" s="946"/>
      <c r="DJ117" s="946"/>
      <c r="DK117" s="947"/>
      <c r="DL117" s="948" t="s">
        <v>122</v>
      </c>
      <c r="DM117" s="946"/>
      <c r="DN117" s="946"/>
      <c r="DO117" s="946"/>
      <c r="DP117" s="947"/>
      <c r="DQ117" s="948" t="s">
        <v>122</v>
      </c>
      <c r="DR117" s="946"/>
      <c r="DS117" s="946"/>
      <c r="DT117" s="946"/>
      <c r="DU117" s="947"/>
      <c r="DV117" s="949" t="s">
        <v>122</v>
      </c>
      <c r="DW117" s="950"/>
      <c r="DX117" s="950"/>
      <c r="DY117" s="950"/>
      <c r="DZ117" s="951"/>
    </row>
    <row r="118" spans="1:130" s="212" customFormat="1" ht="26.25" customHeight="1" x14ac:dyDescent="0.15">
      <c r="A118" s="899" t="s">
        <v>416</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413</v>
      </c>
      <c r="AB118" s="880"/>
      <c r="AC118" s="880"/>
      <c r="AD118" s="880"/>
      <c r="AE118" s="881"/>
      <c r="AF118" s="879" t="s">
        <v>414</v>
      </c>
      <c r="AG118" s="880"/>
      <c r="AH118" s="880"/>
      <c r="AI118" s="880"/>
      <c r="AJ118" s="881"/>
      <c r="AK118" s="879" t="s">
        <v>295</v>
      </c>
      <c r="AL118" s="880"/>
      <c r="AM118" s="880"/>
      <c r="AN118" s="880"/>
      <c r="AO118" s="881"/>
      <c r="AP118" s="957" t="s">
        <v>415</v>
      </c>
      <c r="AQ118" s="958"/>
      <c r="AR118" s="958"/>
      <c r="AS118" s="958"/>
      <c r="AT118" s="959"/>
      <c r="AU118" s="895"/>
      <c r="AV118" s="896"/>
      <c r="AW118" s="896"/>
      <c r="AX118" s="896"/>
      <c r="AY118" s="896"/>
      <c r="AZ118" s="960" t="s">
        <v>443</v>
      </c>
      <c r="BA118" s="952"/>
      <c r="BB118" s="952"/>
      <c r="BC118" s="952"/>
      <c r="BD118" s="952"/>
      <c r="BE118" s="952"/>
      <c r="BF118" s="952"/>
      <c r="BG118" s="952"/>
      <c r="BH118" s="952"/>
      <c r="BI118" s="952"/>
      <c r="BJ118" s="952"/>
      <c r="BK118" s="952"/>
      <c r="BL118" s="952"/>
      <c r="BM118" s="952"/>
      <c r="BN118" s="952"/>
      <c r="BO118" s="952"/>
      <c r="BP118" s="953"/>
      <c r="BQ118" s="986" t="s">
        <v>122</v>
      </c>
      <c r="BR118" s="987"/>
      <c r="BS118" s="987"/>
      <c r="BT118" s="987"/>
      <c r="BU118" s="987"/>
      <c r="BV118" s="987" t="s">
        <v>122</v>
      </c>
      <c r="BW118" s="987"/>
      <c r="BX118" s="987"/>
      <c r="BY118" s="987"/>
      <c r="BZ118" s="987"/>
      <c r="CA118" s="987" t="s">
        <v>122</v>
      </c>
      <c r="CB118" s="987"/>
      <c r="CC118" s="987"/>
      <c r="CD118" s="987"/>
      <c r="CE118" s="987"/>
      <c r="CF118" s="907" t="s">
        <v>122</v>
      </c>
      <c r="CG118" s="908"/>
      <c r="CH118" s="908"/>
      <c r="CI118" s="908"/>
      <c r="CJ118" s="908"/>
      <c r="CK118" s="935"/>
      <c r="CL118" s="936"/>
      <c r="CM118" s="909" t="s">
        <v>444</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122</v>
      </c>
      <c r="DH118" s="946"/>
      <c r="DI118" s="946"/>
      <c r="DJ118" s="946"/>
      <c r="DK118" s="947"/>
      <c r="DL118" s="948" t="s">
        <v>122</v>
      </c>
      <c r="DM118" s="946"/>
      <c r="DN118" s="946"/>
      <c r="DO118" s="946"/>
      <c r="DP118" s="947"/>
      <c r="DQ118" s="948" t="s">
        <v>122</v>
      </c>
      <c r="DR118" s="946"/>
      <c r="DS118" s="946"/>
      <c r="DT118" s="946"/>
      <c r="DU118" s="947"/>
      <c r="DV118" s="949" t="s">
        <v>122</v>
      </c>
      <c r="DW118" s="950"/>
      <c r="DX118" s="950"/>
      <c r="DY118" s="950"/>
      <c r="DZ118" s="951"/>
    </row>
    <row r="119" spans="1:130" s="212" customFormat="1" ht="26.25" customHeight="1" x14ac:dyDescent="0.15">
      <c r="A119" s="1049" t="s">
        <v>419</v>
      </c>
      <c r="B119" s="934"/>
      <c r="C119" s="916" t="s">
        <v>420</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122</v>
      </c>
      <c r="AB119" s="887"/>
      <c r="AC119" s="887"/>
      <c r="AD119" s="887"/>
      <c r="AE119" s="888"/>
      <c r="AF119" s="889" t="s">
        <v>122</v>
      </c>
      <c r="AG119" s="887"/>
      <c r="AH119" s="887"/>
      <c r="AI119" s="887"/>
      <c r="AJ119" s="888"/>
      <c r="AK119" s="889" t="s">
        <v>122</v>
      </c>
      <c r="AL119" s="887"/>
      <c r="AM119" s="887"/>
      <c r="AN119" s="887"/>
      <c r="AO119" s="888"/>
      <c r="AP119" s="890" t="s">
        <v>122</v>
      </c>
      <c r="AQ119" s="891"/>
      <c r="AR119" s="891"/>
      <c r="AS119" s="891"/>
      <c r="AT119" s="892"/>
      <c r="AU119" s="897"/>
      <c r="AV119" s="898"/>
      <c r="AW119" s="898"/>
      <c r="AX119" s="898"/>
      <c r="AY119" s="898"/>
      <c r="AZ119" s="235" t="s">
        <v>178</v>
      </c>
      <c r="BA119" s="235"/>
      <c r="BB119" s="235"/>
      <c r="BC119" s="235"/>
      <c r="BD119" s="235"/>
      <c r="BE119" s="235"/>
      <c r="BF119" s="235"/>
      <c r="BG119" s="235"/>
      <c r="BH119" s="235"/>
      <c r="BI119" s="235"/>
      <c r="BJ119" s="235"/>
      <c r="BK119" s="235"/>
      <c r="BL119" s="235"/>
      <c r="BM119" s="235"/>
      <c r="BN119" s="235"/>
      <c r="BO119" s="964" t="s">
        <v>445</v>
      </c>
      <c r="BP119" s="992"/>
      <c r="BQ119" s="986">
        <v>21567493</v>
      </c>
      <c r="BR119" s="987"/>
      <c r="BS119" s="987"/>
      <c r="BT119" s="987"/>
      <c r="BU119" s="987"/>
      <c r="BV119" s="987">
        <v>20386025</v>
      </c>
      <c r="BW119" s="987"/>
      <c r="BX119" s="987"/>
      <c r="BY119" s="987"/>
      <c r="BZ119" s="987"/>
      <c r="CA119" s="987">
        <v>19943953</v>
      </c>
      <c r="CB119" s="987"/>
      <c r="CC119" s="987"/>
      <c r="CD119" s="987"/>
      <c r="CE119" s="987"/>
      <c r="CF119" s="988"/>
      <c r="CG119" s="989"/>
      <c r="CH119" s="989"/>
      <c r="CI119" s="989"/>
      <c r="CJ119" s="990"/>
      <c r="CK119" s="937"/>
      <c r="CL119" s="938"/>
      <c r="CM119" s="960" t="s">
        <v>446</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t="s">
        <v>122</v>
      </c>
      <c r="DH119" s="973"/>
      <c r="DI119" s="973"/>
      <c r="DJ119" s="973"/>
      <c r="DK119" s="974"/>
      <c r="DL119" s="972" t="s">
        <v>122</v>
      </c>
      <c r="DM119" s="973"/>
      <c r="DN119" s="973"/>
      <c r="DO119" s="973"/>
      <c r="DP119" s="974"/>
      <c r="DQ119" s="972" t="s">
        <v>122</v>
      </c>
      <c r="DR119" s="973"/>
      <c r="DS119" s="973"/>
      <c r="DT119" s="973"/>
      <c r="DU119" s="974"/>
      <c r="DV119" s="975" t="s">
        <v>122</v>
      </c>
      <c r="DW119" s="976"/>
      <c r="DX119" s="976"/>
      <c r="DY119" s="976"/>
      <c r="DZ119" s="977"/>
    </row>
    <row r="120" spans="1:130" s="212" customFormat="1" ht="26.25" customHeight="1" x14ac:dyDescent="0.15">
      <c r="A120" s="1050"/>
      <c r="B120" s="936"/>
      <c r="C120" s="909" t="s">
        <v>423</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122</v>
      </c>
      <c r="AB120" s="946"/>
      <c r="AC120" s="946"/>
      <c r="AD120" s="946"/>
      <c r="AE120" s="947"/>
      <c r="AF120" s="948" t="s">
        <v>122</v>
      </c>
      <c r="AG120" s="946"/>
      <c r="AH120" s="946"/>
      <c r="AI120" s="946"/>
      <c r="AJ120" s="947"/>
      <c r="AK120" s="948" t="s">
        <v>122</v>
      </c>
      <c r="AL120" s="946"/>
      <c r="AM120" s="946"/>
      <c r="AN120" s="946"/>
      <c r="AO120" s="947"/>
      <c r="AP120" s="949" t="s">
        <v>122</v>
      </c>
      <c r="AQ120" s="950"/>
      <c r="AR120" s="950"/>
      <c r="AS120" s="950"/>
      <c r="AT120" s="951"/>
      <c r="AU120" s="978" t="s">
        <v>447</v>
      </c>
      <c r="AV120" s="979"/>
      <c r="AW120" s="979"/>
      <c r="AX120" s="979"/>
      <c r="AY120" s="980"/>
      <c r="AZ120" s="916" t="s">
        <v>448</v>
      </c>
      <c r="BA120" s="884"/>
      <c r="BB120" s="884"/>
      <c r="BC120" s="884"/>
      <c r="BD120" s="884"/>
      <c r="BE120" s="884"/>
      <c r="BF120" s="884"/>
      <c r="BG120" s="884"/>
      <c r="BH120" s="884"/>
      <c r="BI120" s="884"/>
      <c r="BJ120" s="884"/>
      <c r="BK120" s="884"/>
      <c r="BL120" s="884"/>
      <c r="BM120" s="884"/>
      <c r="BN120" s="884"/>
      <c r="BO120" s="884"/>
      <c r="BP120" s="885"/>
      <c r="BQ120" s="917">
        <v>12242312</v>
      </c>
      <c r="BR120" s="918"/>
      <c r="BS120" s="918"/>
      <c r="BT120" s="918"/>
      <c r="BU120" s="918"/>
      <c r="BV120" s="918">
        <v>14003379</v>
      </c>
      <c r="BW120" s="918"/>
      <c r="BX120" s="918"/>
      <c r="BY120" s="918"/>
      <c r="BZ120" s="918"/>
      <c r="CA120" s="918">
        <v>13542870</v>
      </c>
      <c r="CB120" s="918"/>
      <c r="CC120" s="918"/>
      <c r="CD120" s="918"/>
      <c r="CE120" s="918"/>
      <c r="CF120" s="931">
        <v>197.7</v>
      </c>
      <c r="CG120" s="932"/>
      <c r="CH120" s="932"/>
      <c r="CI120" s="932"/>
      <c r="CJ120" s="932"/>
      <c r="CK120" s="993" t="s">
        <v>449</v>
      </c>
      <c r="CL120" s="994"/>
      <c r="CM120" s="994"/>
      <c r="CN120" s="994"/>
      <c r="CO120" s="995"/>
      <c r="CP120" s="1001" t="s">
        <v>393</v>
      </c>
      <c r="CQ120" s="1002"/>
      <c r="CR120" s="1002"/>
      <c r="CS120" s="1002"/>
      <c r="CT120" s="1002"/>
      <c r="CU120" s="1002"/>
      <c r="CV120" s="1002"/>
      <c r="CW120" s="1002"/>
      <c r="CX120" s="1002"/>
      <c r="CY120" s="1002"/>
      <c r="CZ120" s="1002"/>
      <c r="DA120" s="1002"/>
      <c r="DB120" s="1002"/>
      <c r="DC120" s="1002"/>
      <c r="DD120" s="1002"/>
      <c r="DE120" s="1002"/>
      <c r="DF120" s="1003"/>
      <c r="DG120" s="917">
        <v>5035467</v>
      </c>
      <c r="DH120" s="918"/>
      <c r="DI120" s="918"/>
      <c r="DJ120" s="918"/>
      <c r="DK120" s="918"/>
      <c r="DL120" s="918">
        <v>4153508</v>
      </c>
      <c r="DM120" s="918"/>
      <c r="DN120" s="918"/>
      <c r="DO120" s="918"/>
      <c r="DP120" s="918"/>
      <c r="DQ120" s="918">
        <v>3853782</v>
      </c>
      <c r="DR120" s="918"/>
      <c r="DS120" s="918"/>
      <c r="DT120" s="918"/>
      <c r="DU120" s="918"/>
      <c r="DV120" s="919">
        <v>56.3</v>
      </c>
      <c r="DW120" s="919"/>
      <c r="DX120" s="919"/>
      <c r="DY120" s="919"/>
      <c r="DZ120" s="920"/>
    </row>
    <row r="121" spans="1:130" s="212" customFormat="1" ht="26.25" customHeight="1" x14ac:dyDescent="0.15">
      <c r="A121" s="1050"/>
      <c r="B121" s="936"/>
      <c r="C121" s="961" t="s">
        <v>450</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122</v>
      </c>
      <c r="AB121" s="946"/>
      <c r="AC121" s="946"/>
      <c r="AD121" s="946"/>
      <c r="AE121" s="947"/>
      <c r="AF121" s="948" t="s">
        <v>122</v>
      </c>
      <c r="AG121" s="946"/>
      <c r="AH121" s="946"/>
      <c r="AI121" s="946"/>
      <c r="AJ121" s="947"/>
      <c r="AK121" s="948" t="s">
        <v>122</v>
      </c>
      <c r="AL121" s="946"/>
      <c r="AM121" s="946"/>
      <c r="AN121" s="946"/>
      <c r="AO121" s="947"/>
      <c r="AP121" s="949" t="s">
        <v>122</v>
      </c>
      <c r="AQ121" s="950"/>
      <c r="AR121" s="950"/>
      <c r="AS121" s="950"/>
      <c r="AT121" s="951"/>
      <c r="AU121" s="981"/>
      <c r="AV121" s="982"/>
      <c r="AW121" s="982"/>
      <c r="AX121" s="982"/>
      <c r="AY121" s="983"/>
      <c r="AZ121" s="909" t="s">
        <v>451</v>
      </c>
      <c r="BA121" s="910"/>
      <c r="BB121" s="910"/>
      <c r="BC121" s="910"/>
      <c r="BD121" s="910"/>
      <c r="BE121" s="910"/>
      <c r="BF121" s="910"/>
      <c r="BG121" s="910"/>
      <c r="BH121" s="910"/>
      <c r="BI121" s="910"/>
      <c r="BJ121" s="910"/>
      <c r="BK121" s="910"/>
      <c r="BL121" s="910"/>
      <c r="BM121" s="910"/>
      <c r="BN121" s="910"/>
      <c r="BO121" s="910"/>
      <c r="BP121" s="911"/>
      <c r="BQ121" s="912">
        <v>221566</v>
      </c>
      <c r="BR121" s="913"/>
      <c r="BS121" s="913"/>
      <c r="BT121" s="913"/>
      <c r="BU121" s="913"/>
      <c r="BV121" s="913">
        <v>169459</v>
      </c>
      <c r="BW121" s="913"/>
      <c r="BX121" s="913"/>
      <c r="BY121" s="913"/>
      <c r="BZ121" s="913"/>
      <c r="CA121" s="913">
        <v>114936</v>
      </c>
      <c r="CB121" s="913"/>
      <c r="CC121" s="913"/>
      <c r="CD121" s="913"/>
      <c r="CE121" s="913"/>
      <c r="CF121" s="907">
        <v>1.7</v>
      </c>
      <c r="CG121" s="908"/>
      <c r="CH121" s="908"/>
      <c r="CI121" s="908"/>
      <c r="CJ121" s="908"/>
      <c r="CK121" s="996"/>
      <c r="CL121" s="997"/>
      <c r="CM121" s="997"/>
      <c r="CN121" s="997"/>
      <c r="CO121" s="998"/>
      <c r="CP121" s="1006" t="s">
        <v>397</v>
      </c>
      <c r="CQ121" s="1007"/>
      <c r="CR121" s="1007"/>
      <c r="CS121" s="1007"/>
      <c r="CT121" s="1007"/>
      <c r="CU121" s="1007"/>
      <c r="CV121" s="1007"/>
      <c r="CW121" s="1007"/>
      <c r="CX121" s="1007"/>
      <c r="CY121" s="1007"/>
      <c r="CZ121" s="1007"/>
      <c r="DA121" s="1007"/>
      <c r="DB121" s="1007"/>
      <c r="DC121" s="1007"/>
      <c r="DD121" s="1007"/>
      <c r="DE121" s="1007"/>
      <c r="DF121" s="1008"/>
      <c r="DG121" s="912" t="s">
        <v>122</v>
      </c>
      <c r="DH121" s="913"/>
      <c r="DI121" s="913"/>
      <c r="DJ121" s="913"/>
      <c r="DK121" s="913"/>
      <c r="DL121" s="913" t="s">
        <v>122</v>
      </c>
      <c r="DM121" s="913"/>
      <c r="DN121" s="913"/>
      <c r="DO121" s="913"/>
      <c r="DP121" s="913"/>
      <c r="DQ121" s="913">
        <v>2015311</v>
      </c>
      <c r="DR121" s="913"/>
      <c r="DS121" s="913"/>
      <c r="DT121" s="913"/>
      <c r="DU121" s="913"/>
      <c r="DV121" s="914">
        <v>29.4</v>
      </c>
      <c r="DW121" s="914"/>
      <c r="DX121" s="914"/>
      <c r="DY121" s="914"/>
      <c r="DZ121" s="915"/>
    </row>
    <row r="122" spans="1:130" s="212" customFormat="1" ht="26.25" customHeight="1" x14ac:dyDescent="0.15">
      <c r="A122" s="1050"/>
      <c r="B122" s="936"/>
      <c r="C122" s="909" t="s">
        <v>433</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122</v>
      </c>
      <c r="AB122" s="946"/>
      <c r="AC122" s="946"/>
      <c r="AD122" s="946"/>
      <c r="AE122" s="947"/>
      <c r="AF122" s="948" t="s">
        <v>122</v>
      </c>
      <c r="AG122" s="946"/>
      <c r="AH122" s="946"/>
      <c r="AI122" s="946"/>
      <c r="AJ122" s="947"/>
      <c r="AK122" s="948" t="s">
        <v>122</v>
      </c>
      <c r="AL122" s="946"/>
      <c r="AM122" s="946"/>
      <c r="AN122" s="946"/>
      <c r="AO122" s="947"/>
      <c r="AP122" s="949" t="s">
        <v>122</v>
      </c>
      <c r="AQ122" s="950"/>
      <c r="AR122" s="950"/>
      <c r="AS122" s="950"/>
      <c r="AT122" s="951"/>
      <c r="AU122" s="981"/>
      <c r="AV122" s="982"/>
      <c r="AW122" s="982"/>
      <c r="AX122" s="982"/>
      <c r="AY122" s="983"/>
      <c r="AZ122" s="960" t="s">
        <v>452</v>
      </c>
      <c r="BA122" s="952"/>
      <c r="BB122" s="952"/>
      <c r="BC122" s="952"/>
      <c r="BD122" s="952"/>
      <c r="BE122" s="952"/>
      <c r="BF122" s="952"/>
      <c r="BG122" s="952"/>
      <c r="BH122" s="952"/>
      <c r="BI122" s="952"/>
      <c r="BJ122" s="952"/>
      <c r="BK122" s="952"/>
      <c r="BL122" s="952"/>
      <c r="BM122" s="952"/>
      <c r="BN122" s="952"/>
      <c r="BO122" s="952"/>
      <c r="BP122" s="953"/>
      <c r="BQ122" s="986">
        <v>14888957</v>
      </c>
      <c r="BR122" s="987"/>
      <c r="BS122" s="987"/>
      <c r="BT122" s="987"/>
      <c r="BU122" s="987"/>
      <c r="BV122" s="987">
        <v>14753322</v>
      </c>
      <c r="BW122" s="987"/>
      <c r="BX122" s="987"/>
      <c r="BY122" s="987"/>
      <c r="BZ122" s="987"/>
      <c r="CA122" s="987">
        <v>14818134</v>
      </c>
      <c r="CB122" s="987"/>
      <c r="CC122" s="987"/>
      <c r="CD122" s="987"/>
      <c r="CE122" s="987"/>
      <c r="CF122" s="1004">
        <v>216.3</v>
      </c>
      <c r="CG122" s="1005"/>
      <c r="CH122" s="1005"/>
      <c r="CI122" s="1005"/>
      <c r="CJ122" s="1005"/>
      <c r="CK122" s="996"/>
      <c r="CL122" s="997"/>
      <c r="CM122" s="997"/>
      <c r="CN122" s="997"/>
      <c r="CO122" s="998"/>
      <c r="CP122" s="1006" t="s">
        <v>395</v>
      </c>
      <c r="CQ122" s="1007"/>
      <c r="CR122" s="1007"/>
      <c r="CS122" s="1007"/>
      <c r="CT122" s="1007"/>
      <c r="CU122" s="1007"/>
      <c r="CV122" s="1007"/>
      <c r="CW122" s="1007"/>
      <c r="CX122" s="1007"/>
      <c r="CY122" s="1007"/>
      <c r="CZ122" s="1007"/>
      <c r="DA122" s="1007"/>
      <c r="DB122" s="1007"/>
      <c r="DC122" s="1007"/>
      <c r="DD122" s="1007"/>
      <c r="DE122" s="1007"/>
      <c r="DF122" s="1008"/>
      <c r="DG122" s="912">
        <v>254130</v>
      </c>
      <c r="DH122" s="913"/>
      <c r="DI122" s="913"/>
      <c r="DJ122" s="913"/>
      <c r="DK122" s="913"/>
      <c r="DL122" s="913">
        <v>217129</v>
      </c>
      <c r="DM122" s="913"/>
      <c r="DN122" s="913"/>
      <c r="DO122" s="913"/>
      <c r="DP122" s="913"/>
      <c r="DQ122" s="913">
        <v>265550</v>
      </c>
      <c r="DR122" s="913"/>
      <c r="DS122" s="913"/>
      <c r="DT122" s="913"/>
      <c r="DU122" s="913"/>
      <c r="DV122" s="914">
        <v>3.9</v>
      </c>
      <c r="DW122" s="914"/>
      <c r="DX122" s="914"/>
      <c r="DY122" s="914"/>
      <c r="DZ122" s="915"/>
    </row>
    <row r="123" spans="1:130" s="212" customFormat="1" ht="26.25" customHeight="1" x14ac:dyDescent="0.15">
      <c r="A123" s="1050"/>
      <c r="B123" s="936"/>
      <c r="C123" s="909" t="s">
        <v>439</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122</v>
      </c>
      <c r="AB123" s="946"/>
      <c r="AC123" s="946"/>
      <c r="AD123" s="946"/>
      <c r="AE123" s="947"/>
      <c r="AF123" s="948" t="s">
        <v>122</v>
      </c>
      <c r="AG123" s="946"/>
      <c r="AH123" s="946"/>
      <c r="AI123" s="946"/>
      <c r="AJ123" s="947"/>
      <c r="AK123" s="948" t="s">
        <v>122</v>
      </c>
      <c r="AL123" s="946"/>
      <c r="AM123" s="946"/>
      <c r="AN123" s="946"/>
      <c r="AO123" s="947"/>
      <c r="AP123" s="949" t="s">
        <v>122</v>
      </c>
      <c r="AQ123" s="950"/>
      <c r="AR123" s="950"/>
      <c r="AS123" s="950"/>
      <c r="AT123" s="951"/>
      <c r="AU123" s="984"/>
      <c r="AV123" s="985"/>
      <c r="AW123" s="985"/>
      <c r="AX123" s="985"/>
      <c r="AY123" s="985"/>
      <c r="AZ123" s="235" t="s">
        <v>178</v>
      </c>
      <c r="BA123" s="235"/>
      <c r="BB123" s="235"/>
      <c r="BC123" s="235"/>
      <c r="BD123" s="235"/>
      <c r="BE123" s="235"/>
      <c r="BF123" s="235"/>
      <c r="BG123" s="235"/>
      <c r="BH123" s="235"/>
      <c r="BI123" s="235"/>
      <c r="BJ123" s="235"/>
      <c r="BK123" s="235"/>
      <c r="BL123" s="235"/>
      <c r="BM123" s="235"/>
      <c r="BN123" s="235"/>
      <c r="BO123" s="964" t="s">
        <v>453</v>
      </c>
      <c r="BP123" s="992"/>
      <c r="BQ123" s="1022">
        <v>27352835</v>
      </c>
      <c r="BR123" s="1023"/>
      <c r="BS123" s="1023"/>
      <c r="BT123" s="1023"/>
      <c r="BU123" s="1023"/>
      <c r="BV123" s="1023">
        <v>28926160</v>
      </c>
      <c r="BW123" s="1023"/>
      <c r="BX123" s="1023"/>
      <c r="BY123" s="1023"/>
      <c r="BZ123" s="1023"/>
      <c r="CA123" s="1023">
        <v>28475940</v>
      </c>
      <c r="CB123" s="1023"/>
      <c r="CC123" s="1023"/>
      <c r="CD123" s="1023"/>
      <c r="CE123" s="1023"/>
      <c r="CF123" s="988"/>
      <c r="CG123" s="989"/>
      <c r="CH123" s="989"/>
      <c r="CI123" s="989"/>
      <c r="CJ123" s="990"/>
      <c r="CK123" s="996"/>
      <c r="CL123" s="997"/>
      <c r="CM123" s="997"/>
      <c r="CN123" s="997"/>
      <c r="CO123" s="998"/>
      <c r="CP123" s="1006" t="s">
        <v>396</v>
      </c>
      <c r="CQ123" s="1007"/>
      <c r="CR123" s="1007"/>
      <c r="CS123" s="1007"/>
      <c r="CT123" s="1007"/>
      <c r="CU123" s="1007"/>
      <c r="CV123" s="1007"/>
      <c r="CW123" s="1007"/>
      <c r="CX123" s="1007"/>
      <c r="CY123" s="1007"/>
      <c r="CZ123" s="1007"/>
      <c r="DA123" s="1007"/>
      <c r="DB123" s="1007"/>
      <c r="DC123" s="1007"/>
      <c r="DD123" s="1007"/>
      <c r="DE123" s="1007"/>
      <c r="DF123" s="1008"/>
      <c r="DG123" s="945" t="s">
        <v>122</v>
      </c>
      <c r="DH123" s="946"/>
      <c r="DI123" s="946"/>
      <c r="DJ123" s="946"/>
      <c r="DK123" s="947"/>
      <c r="DL123" s="948" t="s">
        <v>122</v>
      </c>
      <c r="DM123" s="946"/>
      <c r="DN123" s="946"/>
      <c r="DO123" s="946"/>
      <c r="DP123" s="947"/>
      <c r="DQ123" s="948">
        <v>258141</v>
      </c>
      <c r="DR123" s="946"/>
      <c r="DS123" s="946"/>
      <c r="DT123" s="946"/>
      <c r="DU123" s="947"/>
      <c r="DV123" s="949">
        <v>3.8</v>
      </c>
      <c r="DW123" s="950"/>
      <c r="DX123" s="950"/>
      <c r="DY123" s="950"/>
      <c r="DZ123" s="951"/>
    </row>
    <row r="124" spans="1:130" s="212" customFormat="1" ht="26.25" customHeight="1" thickBot="1" x14ac:dyDescent="0.2">
      <c r="A124" s="1050"/>
      <c r="B124" s="936"/>
      <c r="C124" s="909" t="s">
        <v>442</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122</v>
      </c>
      <c r="AB124" s="946"/>
      <c r="AC124" s="946"/>
      <c r="AD124" s="946"/>
      <c r="AE124" s="947"/>
      <c r="AF124" s="948" t="s">
        <v>122</v>
      </c>
      <c r="AG124" s="946"/>
      <c r="AH124" s="946"/>
      <c r="AI124" s="946"/>
      <c r="AJ124" s="947"/>
      <c r="AK124" s="948" t="s">
        <v>122</v>
      </c>
      <c r="AL124" s="946"/>
      <c r="AM124" s="946"/>
      <c r="AN124" s="946"/>
      <c r="AO124" s="947"/>
      <c r="AP124" s="949" t="s">
        <v>122</v>
      </c>
      <c r="AQ124" s="950"/>
      <c r="AR124" s="950"/>
      <c r="AS124" s="950"/>
      <c r="AT124" s="951"/>
      <c r="AU124" s="1018" t="s">
        <v>454</v>
      </c>
      <c r="AV124" s="1019"/>
      <c r="AW124" s="1019"/>
      <c r="AX124" s="1019"/>
      <c r="AY124" s="1019"/>
      <c r="AZ124" s="1019"/>
      <c r="BA124" s="1019"/>
      <c r="BB124" s="1019"/>
      <c r="BC124" s="1019"/>
      <c r="BD124" s="1019"/>
      <c r="BE124" s="1019"/>
      <c r="BF124" s="1019"/>
      <c r="BG124" s="1019"/>
      <c r="BH124" s="1019"/>
      <c r="BI124" s="1019"/>
      <c r="BJ124" s="1019"/>
      <c r="BK124" s="1019"/>
      <c r="BL124" s="1019"/>
      <c r="BM124" s="1019"/>
      <c r="BN124" s="1019"/>
      <c r="BO124" s="1019"/>
      <c r="BP124" s="1020"/>
      <c r="BQ124" s="1021" t="s">
        <v>122</v>
      </c>
      <c r="BR124" s="1014"/>
      <c r="BS124" s="1014"/>
      <c r="BT124" s="1014"/>
      <c r="BU124" s="1014"/>
      <c r="BV124" s="1014" t="s">
        <v>122</v>
      </c>
      <c r="BW124" s="1014"/>
      <c r="BX124" s="1014"/>
      <c r="BY124" s="1014"/>
      <c r="BZ124" s="1014"/>
      <c r="CA124" s="1014" t="s">
        <v>122</v>
      </c>
      <c r="CB124" s="1014"/>
      <c r="CC124" s="1014"/>
      <c r="CD124" s="1014"/>
      <c r="CE124" s="1014"/>
      <c r="CF124" s="1015"/>
      <c r="CG124" s="1016"/>
      <c r="CH124" s="1016"/>
      <c r="CI124" s="1016"/>
      <c r="CJ124" s="1017"/>
      <c r="CK124" s="999"/>
      <c r="CL124" s="999"/>
      <c r="CM124" s="999"/>
      <c r="CN124" s="999"/>
      <c r="CO124" s="1000"/>
      <c r="CP124" s="1006" t="s">
        <v>455</v>
      </c>
      <c r="CQ124" s="1007"/>
      <c r="CR124" s="1007"/>
      <c r="CS124" s="1007"/>
      <c r="CT124" s="1007"/>
      <c r="CU124" s="1007"/>
      <c r="CV124" s="1007"/>
      <c r="CW124" s="1007"/>
      <c r="CX124" s="1007"/>
      <c r="CY124" s="1007"/>
      <c r="CZ124" s="1007"/>
      <c r="DA124" s="1007"/>
      <c r="DB124" s="1007"/>
      <c r="DC124" s="1007"/>
      <c r="DD124" s="1007"/>
      <c r="DE124" s="1007"/>
      <c r="DF124" s="1008"/>
      <c r="DG124" s="991">
        <v>2515322</v>
      </c>
      <c r="DH124" s="973"/>
      <c r="DI124" s="973"/>
      <c r="DJ124" s="973"/>
      <c r="DK124" s="974"/>
      <c r="DL124" s="972">
        <v>2464951</v>
      </c>
      <c r="DM124" s="973"/>
      <c r="DN124" s="973"/>
      <c r="DO124" s="973"/>
      <c r="DP124" s="974"/>
      <c r="DQ124" s="972">
        <v>177377</v>
      </c>
      <c r="DR124" s="973"/>
      <c r="DS124" s="973"/>
      <c r="DT124" s="973"/>
      <c r="DU124" s="974"/>
      <c r="DV124" s="975">
        <v>2.6</v>
      </c>
      <c r="DW124" s="976"/>
      <c r="DX124" s="976"/>
      <c r="DY124" s="976"/>
      <c r="DZ124" s="977"/>
    </row>
    <row r="125" spans="1:130" s="212" customFormat="1" ht="26.25" customHeight="1" x14ac:dyDescent="0.15">
      <c r="A125" s="1050"/>
      <c r="B125" s="936"/>
      <c r="C125" s="909" t="s">
        <v>444</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122</v>
      </c>
      <c r="AB125" s="946"/>
      <c r="AC125" s="946"/>
      <c r="AD125" s="946"/>
      <c r="AE125" s="947"/>
      <c r="AF125" s="948" t="s">
        <v>122</v>
      </c>
      <c r="AG125" s="946"/>
      <c r="AH125" s="946"/>
      <c r="AI125" s="946"/>
      <c r="AJ125" s="947"/>
      <c r="AK125" s="948" t="s">
        <v>122</v>
      </c>
      <c r="AL125" s="946"/>
      <c r="AM125" s="946"/>
      <c r="AN125" s="946"/>
      <c r="AO125" s="947"/>
      <c r="AP125" s="949" t="s">
        <v>122</v>
      </c>
      <c r="AQ125" s="950"/>
      <c r="AR125" s="950"/>
      <c r="AS125" s="950"/>
      <c r="AT125" s="951"/>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456</v>
      </c>
      <c r="CL125" s="994"/>
      <c r="CM125" s="994"/>
      <c r="CN125" s="994"/>
      <c r="CO125" s="995"/>
      <c r="CP125" s="916" t="s">
        <v>457</v>
      </c>
      <c r="CQ125" s="884"/>
      <c r="CR125" s="884"/>
      <c r="CS125" s="884"/>
      <c r="CT125" s="884"/>
      <c r="CU125" s="884"/>
      <c r="CV125" s="884"/>
      <c r="CW125" s="884"/>
      <c r="CX125" s="884"/>
      <c r="CY125" s="884"/>
      <c r="CZ125" s="884"/>
      <c r="DA125" s="884"/>
      <c r="DB125" s="884"/>
      <c r="DC125" s="884"/>
      <c r="DD125" s="884"/>
      <c r="DE125" s="884"/>
      <c r="DF125" s="885"/>
      <c r="DG125" s="917" t="s">
        <v>122</v>
      </c>
      <c r="DH125" s="918"/>
      <c r="DI125" s="918"/>
      <c r="DJ125" s="918"/>
      <c r="DK125" s="918"/>
      <c r="DL125" s="918" t="s">
        <v>122</v>
      </c>
      <c r="DM125" s="918"/>
      <c r="DN125" s="918"/>
      <c r="DO125" s="918"/>
      <c r="DP125" s="918"/>
      <c r="DQ125" s="918" t="s">
        <v>122</v>
      </c>
      <c r="DR125" s="918"/>
      <c r="DS125" s="918"/>
      <c r="DT125" s="918"/>
      <c r="DU125" s="918"/>
      <c r="DV125" s="919" t="s">
        <v>122</v>
      </c>
      <c r="DW125" s="919"/>
      <c r="DX125" s="919"/>
      <c r="DY125" s="919"/>
      <c r="DZ125" s="920"/>
    </row>
    <row r="126" spans="1:130" s="212" customFormat="1" ht="26.25" customHeight="1" thickBot="1" x14ac:dyDescent="0.2">
      <c r="A126" s="1050"/>
      <c r="B126" s="936"/>
      <c r="C126" s="909" t="s">
        <v>446</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t="s">
        <v>122</v>
      </c>
      <c r="AB126" s="946"/>
      <c r="AC126" s="946"/>
      <c r="AD126" s="946"/>
      <c r="AE126" s="947"/>
      <c r="AF126" s="948" t="s">
        <v>122</v>
      </c>
      <c r="AG126" s="946"/>
      <c r="AH126" s="946"/>
      <c r="AI126" s="946"/>
      <c r="AJ126" s="947"/>
      <c r="AK126" s="948" t="s">
        <v>122</v>
      </c>
      <c r="AL126" s="946"/>
      <c r="AM126" s="946"/>
      <c r="AN126" s="946"/>
      <c r="AO126" s="947"/>
      <c r="AP126" s="949" t="s">
        <v>122</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458</v>
      </c>
      <c r="CQ126" s="910"/>
      <c r="CR126" s="910"/>
      <c r="CS126" s="910"/>
      <c r="CT126" s="910"/>
      <c r="CU126" s="910"/>
      <c r="CV126" s="910"/>
      <c r="CW126" s="910"/>
      <c r="CX126" s="910"/>
      <c r="CY126" s="910"/>
      <c r="CZ126" s="910"/>
      <c r="DA126" s="910"/>
      <c r="DB126" s="910"/>
      <c r="DC126" s="910"/>
      <c r="DD126" s="910"/>
      <c r="DE126" s="910"/>
      <c r="DF126" s="911"/>
      <c r="DG126" s="912" t="s">
        <v>122</v>
      </c>
      <c r="DH126" s="913"/>
      <c r="DI126" s="913"/>
      <c r="DJ126" s="913"/>
      <c r="DK126" s="913"/>
      <c r="DL126" s="913" t="s">
        <v>122</v>
      </c>
      <c r="DM126" s="913"/>
      <c r="DN126" s="913"/>
      <c r="DO126" s="913"/>
      <c r="DP126" s="913"/>
      <c r="DQ126" s="913" t="s">
        <v>122</v>
      </c>
      <c r="DR126" s="913"/>
      <c r="DS126" s="913"/>
      <c r="DT126" s="913"/>
      <c r="DU126" s="913"/>
      <c r="DV126" s="914" t="s">
        <v>122</v>
      </c>
      <c r="DW126" s="914"/>
      <c r="DX126" s="914"/>
      <c r="DY126" s="914"/>
      <c r="DZ126" s="915"/>
    </row>
    <row r="127" spans="1:130" s="212" customFormat="1" ht="26.25" customHeight="1" x14ac:dyDescent="0.15">
      <c r="A127" s="1051"/>
      <c r="B127" s="938"/>
      <c r="C127" s="960" t="s">
        <v>459</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v>7406</v>
      </c>
      <c r="AB127" s="946"/>
      <c r="AC127" s="946"/>
      <c r="AD127" s="946"/>
      <c r="AE127" s="947"/>
      <c r="AF127" s="948">
        <v>6541</v>
      </c>
      <c r="AG127" s="946"/>
      <c r="AH127" s="946"/>
      <c r="AI127" s="946"/>
      <c r="AJ127" s="947"/>
      <c r="AK127" s="948">
        <v>3627</v>
      </c>
      <c r="AL127" s="946"/>
      <c r="AM127" s="946"/>
      <c r="AN127" s="946"/>
      <c r="AO127" s="947"/>
      <c r="AP127" s="949">
        <v>0.1</v>
      </c>
      <c r="AQ127" s="950"/>
      <c r="AR127" s="950"/>
      <c r="AS127" s="950"/>
      <c r="AT127" s="951"/>
      <c r="AU127" s="214"/>
      <c r="AV127" s="214"/>
      <c r="AW127" s="214"/>
      <c r="AX127" s="1024" t="s">
        <v>460</v>
      </c>
      <c r="AY127" s="1025"/>
      <c r="AZ127" s="1025"/>
      <c r="BA127" s="1025"/>
      <c r="BB127" s="1025"/>
      <c r="BC127" s="1025"/>
      <c r="BD127" s="1025"/>
      <c r="BE127" s="1026"/>
      <c r="BF127" s="1027" t="s">
        <v>461</v>
      </c>
      <c r="BG127" s="1025"/>
      <c r="BH127" s="1025"/>
      <c r="BI127" s="1025"/>
      <c r="BJ127" s="1025"/>
      <c r="BK127" s="1025"/>
      <c r="BL127" s="1026"/>
      <c r="BM127" s="1027" t="s">
        <v>462</v>
      </c>
      <c r="BN127" s="1025"/>
      <c r="BO127" s="1025"/>
      <c r="BP127" s="1025"/>
      <c r="BQ127" s="1025"/>
      <c r="BR127" s="1025"/>
      <c r="BS127" s="1026"/>
      <c r="BT127" s="1027" t="s">
        <v>463</v>
      </c>
      <c r="BU127" s="1025"/>
      <c r="BV127" s="1025"/>
      <c r="BW127" s="1025"/>
      <c r="BX127" s="1025"/>
      <c r="BY127" s="1025"/>
      <c r="BZ127" s="1048"/>
      <c r="CA127" s="214"/>
      <c r="CB127" s="214"/>
      <c r="CC127" s="214"/>
      <c r="CD127" s="237"/>
      <c r="CE127" s="237"/>
      <c r="CF127" s="237"/>
      <c r="CG127" s="214"/>
      <c r="CH127" s="214"/>
      <c r="CI127" s="214"/>
      <c r="CJ127" s="236"/>
      <c r="CK127" s="1010"/>
      <c r="CL127" s="997"/>
      <c r="CM127" s="997"/>
      <c r="CN127" s="997"/>
      <c r="CO127" s="998"/>
      <c r="CP127" s="909" t="s">
        <v>464</v>
      </c>
      <c r="CQ127" s="910"/>
      <c r="CR127" s="910"/>
      <c r="CS127" s="910"/>
      <c r="CT127" s="910"/>
      <c r="CU127" s="910"/>
      <c r="CV127" s="910"/>
      <c r="CW127" s="910"/>
      <c r="CX127" s="910"/>
      <c r="CY127" s="910"/>
      <c r="CZ127" s="910"/>
      <c r="DA127" s="910"/>
      <c r="DB127" s="910"/>
      <c r="DC127" s="910"/>
      <c r="DD127" s="910"/>
      <c r="DE127" s="910"/>
      <c r="DF127" s="911"/>
      <c r="DG127" s="912" t="s">
        <v>122</v>
      </c>
      <c r="DH127" s="913"/>
      <c r="DI127" s="913"/>
      <c r="DJ127" s="913"/>
      <c r="DK127" s="913"/>
      <c r="DL127" s="913" t="s">
        <v>122</v>
      </c>
      <c r="DM127" s="913"/>
      <c r="DN127" s="913"/>
      <c r="DO127" s="913"/>
      <c r="DP127" s="913"/>
      <c r="DQ127" s="913" t="s">
        <v>122</v>
      </c>
      <c r="DR127" s="913"/>
      <c r="DS127" s="913"/>
      <c r="DT127" s="913"/>
      <c r="DU127" s="913"/>
      <c r="DV127" s="914" t="s">
        <v>122</v>
      </c>
      <c r="DW127" s="914"/>
      <c r="DX127" s="914"/>
      <c r="DY127" s="914"/>
      <c r="DZ127" s="915"/>
    </row>
    <row r="128" spans="1:130" s="212" customFormat="1" ht="26.25" customHeight="1" thickBot="1" x14ac:dyDescent="0.2">
      <c r="A128" s="1034" t="s">
        <v>465</v>
      </c>
      <c r="B128" s="1035"/>
      <c r="C128" s="1035"/>
      <c r="D128" s="1035"/>
      <c r="E128" s="1035"/>
      <c r="F128" s="1035"/>
      <c r="G128" s="1035"/>
      <c r="H128" s="1035"/>
      <c r="I128" s="1035"/>
      <c r="J128" s="1035"/>
      <c r="K128" s="1035"/>
      <c r="L128" s="1035"/>
      <c r="M128" s="1035"/>
      <c r="N128" s="1035"/>
      <c r="O128" s="1035"/>
      <c r="P128" s="1035"/>
      <c r="Q128" s="1035"/>
      <c r="R128" s="1035"/>
      <c r="S128" s="1035"/>
      <c r="T128" s="1035"/>
      <c r="U128" s="1035"/>
      <c r="V128" s="1035"/>
      <c r="W128" s="1036" t="s">
        <v>466</v>
      </c>
      <c r="X128" s="1036"/>
      <c r="Y128" s="1036"/>
      <c r="Z128" s="1037"/>
      <c r="AA128" s="1038">
        <v>73654</v>
      </c>
      <c r="AB128" s="1039"/>
      <c r="AC128" s="1039"/>
      <c r="AD128" s="1039"/>
      <c r="AE128" s="1040"/>
      <c r="AF128" s="1041">
        <v>70252</v>
      </c>
      <c r="AG128" s="1039"/>
      <c r="AH128" s="1039"/>
      <c r="AI128" s="1039"/>
      <c r="AJ128" s="1040"/>
      <c r="AK128" s="1041">
        <v>61457</v>
      </c>
      <c r="AL128" s="1039"/>
      <c r="AM128" s="1039"/>
      <c r="AN128" s="1039"/>
      <c r="AO128" s="1040"/>
      <c r="AP128" s="1042"/>
      <c r="AQ128" s="1043"/>
      <c r="AR128" s="1043"/>
      <c r="AS128" s="1043"/>
      <c r="AT128" s="1044"/>
      <c r="AU128" s="214"/>
      <c r="AV128" s="214"/>
      <c r="AW128" s="214"/>
      <c r="AX128" s="883" t="s">
        <v>467</v>
      </c>
      <c r="AY128" s="884"/>
      <c r="AZ128" s="884"/>
      <c r="BA128" s="884"/>
      <c r="BB128" s="884"/>
      <c r="BC128" s="884"/>
      <c r="BD128" s="884"/>
      <c r="BE128" s="885"/>
      <c r="BF128" s="1045" t="s">
        <v>122</v>
      </c>
      <c r="BG128" s="1046"/>
      <c r="BH128" s="1046"/>
      <c r="BI128" s="1046"/>
      <c r="BJ128" s="1046"/>
      <c r="BK128" s="1046"/>
      <c r="BL128" s="1047"/>
      <c r="BM128" s="1045">
        <v>13.65</v>
      </c>
      <c r="BN128" s="1046"/>
      <c r="BO128" s="1046"/>
      <c r="BP128" s="1046"/>
      <c r="BQ128" s="1046"/>
      <c r="BR128" s="1046"/>
      <c r="BS128" s="1047"/>
      <c r="BT128" s="1045">
        <v>20</v>
      </c>
      <c r="BU128" s="1046"/>
      <c r="BV128" s="1046"/>
      <c r="BW128" s="1046"/>
      <c r="BX128" s="1046"/>
      <c r="BY128" s="1046"/>
      <c r="BZ128" s="1063"/>
      <c r="CA128" s="237"/>
      <c r="CB128" s="237"/>
      <c r="CC128" s="237"/>
      <c r="CD128" s="237"/>
      <c r="CE128" s="237"/>
      <c r="CF128" s="237"/>
      <c r="CG128" s="214"/>
      <c r="CH128" s="214"/>
      <c r="CI128" s="214"/>
      <c r="CJ128" s="236"/>
      <c r="CK128" s="1011"/>
      <c r="CL128" s="1012"/>
      <c r="CM128" s="1012"/>
      <c r="CN128" s="1012"/>
      <c r="CO128" s="1013"/>
      <c r="CP128" s="1028" t="s">
        <v>468</v>
      </c>
      <c r="CQ128" s="727"/>
      <c r="CR128" s="727"/>
      <c r="CS128" s="727"/>
      <c r="CT128" s="727"/>
      <c r="CU128" s="727"/>
      <c r="CV128" s="727"/>
      <c r="CW128" s="727"/>
      <c r="CX128" s="727"/>
      <c r="CY128" s="727"/>
      <c r="CZ128" s="727"/>
      <c r="DA128" s="727"/>
      <c r="DB128" s="727"/>
      <c r="DC128" s="727"/>
      <c r="DD128" s="727"/>
      <c r="DE128" s="727"/>
      <c r="DF128" s="1029"/>
      <c r="DG128" s="1030" t="s">
        <v>122</v>
      </c>
      <c r="DH128" s="1031"/>
      <c r="DI128" s="1031"/>
      <c r="DJ128" s="1031"/>
      <c r="DK128" s="1031"/>
      <c r="DL128" s="1031" t="s">
        <v>122</v>
      </c>
      <c r="DM128" s="1031"/>
      <c r="DN128" s="1031"/>
      <c r="DO128" s="1031"/>
      <c r="DP128" s="1031"/>
      <c r="DQ128" s="1031" t="s">
        <v>122</v>
      </c>
      <c r="DR128" s="1031"/>
      <c r="DS128" s="1031"/>
      <c r="DT128" s="1031"/>
      <c r="DU128" s="1031"/>
      <c r="DV128" s="1032" t="s">
        <v>122</v>
      </c>
      <c r="DW128" s="1032"/>
      <c r="DX128" s="1032"/>
      <c r="DY128" s="1032"/>
      <c r="DZ128" s="1033"/>
    </row>
    <row r="129" spans="1:131" s="212" customFormat="1" ht="26.25" customHeight="1" x14ac:dyDescent="0.15">
      <c r="A129" s="921" t="s">
        <v>102</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469</v>
      </c>
      <c r="X129" s="1058"/>
      <c r="Y129" s="1058"/>
      <c r="Z129" s="1059"/>
      <c r="AA129" s="945">
        <v>8104486</v>
      </c>
      <c r="AB129" s="946"/>
      <c r="AC129" s="946"/>
      <c r="AD129" s="946"/>
      <c r="AE129" s="947"/>
      <c r="AF129" s="948">
        <v>8193652</v>
      </c>
      <c r="AG129" s="946"/>
      <c r="AH129" s="946"/>
      <c r="AI129" s="946"/>
      <c r="AJ129" s="947"/>
      <c r="AK129" s="948">
        <v>8398927</v>
      </c>
      <c r="AL129" s="946"/>
      <c r="AM129" s="946"/>
      <c r="AN129" s="946"/>
      <c r="AO129" s="947"/>
      <c r="AP129" s="1060"/>
      <c r="AQ129" s="1061"/>
      <c r="AR129" s="1061"/>
      <c r="AS129" s="1061"/>
      <c r="AT129" s="1062"/>
      <c r="AU129" s="215"/>
      <c r="AV129" s="215"/>
      <c r="AW129" s="215"/>
      <c r="AX129" s="1052" t="s">
        <v>470</v>
      </c>
      <c r="AY129" s="910"/>
      <c r="AZ129" s="910"/>
      <c r="BA129" s="910"/>
      <c r="BB129" s="910"/>
      <c r="BC129" s="910"/>
      <c r="BD129" s="910"/>
      <c r="BE129" s="911"/>
      <c r="BF129" s="1053" t="s">
        <v>122</v>
      </c>
      <c r="BG129" s="1054"/>
      <c r="BH129" s="1054"/>
      <c r="BI129" s="1054"/>
      <c r="BJ129" s="1054"/>
      <c r="BK129" s="1054"/>
      <c r="BL129" s="1055"/>
      <c r="BM129" s="1053">
        <v>18.649999999999999</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21" t="s">
        <v>471</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472</v>
      </c>
      <c r="X130" s="1058"/>
      <c r="Y130" s="1058"/>
      <c r="Z130" s="1059"/>
      <c r="AA130" s="945">
        <v>1466166</v>
      </c>
      <c r="AB130" s="946"/>
      <c r="AC130" s="946"/>
      <c r="AD130" s="946"/>
      <c r="AE130" s="947"/>
      <c r="AF130" s="948">
        <v>1499235</v>
      </c>
      <c r="AG130" s="946"/>
      <c r="AH130" s="946"/>
      <c r="AI130" s="946"/>
      <c r="AJ130" s="947"/>
      <c r="AK130" s="948">
        <v>1549464</v>
      </c>
      <c r="AL130" s="946"/>
      <c r="AM130" s="946"/>
      <c r="AN130" s="946"/>
      <c r="AO130" s="947"/>
      <c r="AP130" s="1060"/>
      <c r="AQ130" s="1061"/>
      <c r="AR130" s="1061"/>
      <c r="AS130" s="1061"/>
      <c r="AT130" s="1062"/>
      <c r="AU130" s="215"/>
      <c r="AV130" s="215"/>
      <c r="AW130" s="215"/>
      <c r="AX130" s="1052" t="s">
        <v>473</v>
      </c>
      <c r="AY130" s="910"/>
      <c r="AZ130" s="910"/>
      <c r="BA130" s="910"/>
      <c r="BB130" s="910"/>
      <c r="BC130" s="910"/>
      <c r="BD130" s="910"/>
      <c r="BE130" s="911"/>
      <c r="BF130" s="1088">
        <v>8.1999999999999993</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474</v>
      </c>
      <c r="X131" s="1095"/>
      <c r="Y131" s="1095"/>
      <c r="Z131" s="1096"/>
      <c r="AA131" s="991">
        <v>6638320</v>
      </c>
      <c r="AB131" s="973"/>
      <c r="AC131" s="973"/>
      <c r="AD131" s="973"/>
      <c r="AE131" s="974"/>
      <c r="AF131" s="972">
        <v>6694417</v>
      </c>
      <c r="AG131" s="973"/>
      <c r="AH131" s="973"/>
      <c r="AI131" s="973"/>
      <c r="AJ131" s="974"/>
      <c r="AK131" s="972">
        <v>6849463</v>
      </c>
      <c r="AL131" s="973"/>
      <c r="AM131" s="973"/>
      <c r="AN131" s="973"/>
      <c r="AO131" s="974"/>
      <c r="AP131" s="1097"/>
      <c r="AQ131" s="1098"/>
      <c r="AR131" s="1098"/>
      <c r="AS131" s="1098"/>
      <c r="AT131" s="1099"/>
      <c r="AU131" s="215"/>
      <c r="AV131" s="215"/>
      <c r="AW131" s="215"/>
      <c r="AX131" s="1070" t="s">
        <v>475</v>
      </c>
      <c r="AY131" s="727"/>
      <c r="AZ131" s="727"/>
      <c r="BA131" s="727"/>
      <c r="BB131" s="727"/>
      <c r="BC131" s="727"/>
      <c r="BD131" s="727"/>
      <c r="BE131" s="1029"/>
      <c r="BF131" s="1071" t="s">
        <v>122</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077" t="s">
        <v>476</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477</v>
      </c>
      <c r="W132" s="1081"/>
      <c r="X132" s="1081"/>
      <c r="Y132" s="1081"/>
      <c r="Z132" s="1082"/>
      <c r="AA132" s="1083">
        <v>8.5151660000000007</v>
      </c>
      <c r="AB132" s="1084"/>
      <c r="AC132" s="1084"/>
      <c r="AD132" s="1084"/>
      <c r="AE132" s="1085"/>
      <c r="AF132" s="1086">
        <v>7.7999320000000001</v>
      </c>
      <c r="AG132" s="1084"/>
      <c r="AH132" s="1084"/>
      <c r="AI132" s="1084"/>
      <c r="AJ132" s="1085"/>
      <c r="AK132" s="1086">
        <v>8.5825270000000007</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478</v>
      </c>
      <c r="W133" s="1064"/>
      <c r="X133" s="1064"/>
      <c r="Y133" s="1064"/>
      <c r="Z133" s="1065"/>
      <c r="AA133" s="1066">
        <v>10.8</v>
      </c>
      <c r="AB133" s="1067"/>
      <c r="AC133" s="1067"/>
      <c r="AD133" s="1067"/>
      <c r="AE133" s="1068"/>
      <c r="AF133" s="1066">
        <v>9.4</v>
      </c>
      <c r="AG133" s="1067"/>
      <c r="AH133" s="1067"/>
      <c r="AI133" s="1067"/>
      <c r="AJ133" s="1068"/>
      <c r="AK133" s="1066">
        <v>8.1999999999999993</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sITpCorzQifi1dcWuFFcSF2V/kCTLiybcDfeK0L1y2eCXtYRmFn7kUWzjlRYgtFgLtrc+7AL6SvybIRLPJMZuw==" saltValue="KrpntT12oE7jkl0osYCms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 ref="DL7:DP7"/>
    <mergeCell ref="DQ7:DU7"/>
    <mergeCell ref="DV7:DZ7"/>
  </mergeCells>
  <phoneticPr fontId="2"/>
  <pageMargins left="0.59055118110236227" right="0" top="0.59055118110236227" bottom="0.59055118110236227" header="0.39370078740157483" footer="0.39370078740157483"/>
  <pageSetup paperSize="8" scale="39"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479</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L0MQ3kL+yDaCOpWAKVNhIKwlPwuvsBBTlQbtPS4A8i+dsqEg3Wz0SnT9FHB3QETz9UxUrVLl0mLlVkjMq1MT2Q==" saltValue="nnC4PxgDukdSXAvFty0gW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J3b6ChVhuha6fcLNwY9c8up1GC6x+RX7hVNU05zh4q9M0VyP8QjSSEFTDSBGy7KIOxZCuTAYg0d6fNjTt77obw==" saltValue="RUX0S2if2F25FrQ3thDx8w==" spinCount="100000" sheet="1" objects="1" scenarios="1"/>
  <dataConsolidate/>
  <phoneticPr fontId="2"/>
  <printOptions horizontalCentered="1" verticalCentered="1"/>
  <pageMargins left="0" right="0" top="0" bottom="0" header="0" footer="0"/>
  <pageSetup paperSize="9" scale="49"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480</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481</v>
      </c>
      <c r="AL6" s="248"/>
      <c r="AM6" s="248"/>
      <c r="AN6" s="248"/>
    </row>
    <row r="7" spans="1:46" ht="13.5" customHeight="1" x14ac:dyDescent="0.15">
      <c r="A7" s="247"/>
      <c r="AK7" s="250"/>
      <c r="AL7" s="251"/>
      <c r="AM7" s="251"/>
      <c r="AN7" s="252"/>
      <c r="AO7" s="1101" t="s">
        <v>482</v>
      </c>
      <c r="AP7" s="253"/>
      <c r="AQ7" s="254" t="s">
        <v>483</v>
      </c>
      <c r="AR7" s="255"/>
    </row>
    <row r="8" spans="1:46" x14ac:dyDescent="0.15">
      <c r="A8" s="247"/>
      <c r="AK8" s="256"/>
      <c r="AL8" s="257"/>
      <c r="AM8" s="257"/>
      <c r="AN8" s="258"/>
      <c r="AO8" s="1102"/>
      <c r="AP8" s="259" t="s">
        <v>484</v>
      </c>
      <c r="AQ8" s="260" t="s">
        <v>485</v>
      </c>
      <c r="AR8" s="261" t="s">
        <v>486</v>
      </c>
    </row>
    <row r="9" spans="1:46" x14ac:dyDescent="0.15">
      <c r="A9" s="247"/>
      <c r="AK9" s="1103" t="s">
        <v>487</v>
      </c>
      <c r="AL9" s="1104"/>
      <c r="AM9" s="1104"/>
      <c r="AN9" s="1105"/>
      <c r="AO9" s="262">
        <v>2462472</v>
      </c>
      <c r="AP9" s="262">
        <v>169662</v>
      </c>
      <c r="AQ9" s="263">
        <v>138750</v>
      </c>
      <c r="AR9" s="264">
        <v>22.3</v>
      </c>
    </row>
    <row r="10" spans="1:46" ht="13.5" customHeight="1" x14ac:dyDescent="0.15">
      <c r="A10" s="247"/>
      <c r="AK10" s="1103" t="s">
        <v>488</v>
      </c>
      <c r="AL10" s="1104"/>
      <c r="AM10" s="1104"/>
      <c r="AN10" s="1105"/>
      <c r="AO10" s="265">
        <v>19013</v>
      </c>
      <c r="AP10" s="265">
        <v>1310</v>
      </c>
      <c r="AQ10" s="266">
        <v>15826</v>
      </c>
      <c r="AR10" s="267">
        <v>-91.7</v>
      </c>
    </row>
    <row r="11" spans="1:46" ht="13.5" customHeight="1" x14ac:dyDescent="0.15">
      <c r="A11" s="247"/>
      <c r="AK11" s="1103" t="s">
        <v>489</v>
      </c>
      <c r="AL11" s="1104"/>
      <c r="AM11" s="1104"/>
      <c r="AN11" s="1105"/>
      <c r="AO11" s="265">
        <v>79510</v>
      </c>
      <c r="AP11" s="265">
        <v>5478</v>
      </c>
      <c r="AQ11" s="266">
        <v>2916</v>
      </c>
      <c r="AR11" s="267">
        <v>87.9</v>
      </c>
    </row>
    <row r="12" spans="1:46" ht="13.5" customHeight="1" x14ac:dyDescent="0.15">
      <c r="A12" s="247"/>
      <c r="AK12" s="1103" t="s">
        <v>490</v>
      </c>
      <c r="AL12" s="1104"/>
      <c r="AM12" s="1104"/>
      <c r="AN12" s="1105"/>
      <c r="AO12" s="265" t="s">
        <v>491</v>
      </c>
      <c r="AP12" s="265" t="s">
        <v>491</v>
      </c>
      <c r="AQ12" s="266" t="s">
        <v>491</v>
      </c>
      <c r="AR12" s="267" t="s">
        <v>491</v>
      </c>
    </row>
    <row r="13" spans="1:46" ht="13.5" customHeight="1" x14ac:dyDescent="0.15">
      <c r="A13" s="247"/>
      <c r="AK13" s="1103" t="s">
        <v>492</v>
      </c>
      <c r="AL13" s="1104"/>
      <c r="AM13" s="1104"/>
      <c r="AN13" s="1105"/>
      <c r="AO13" s="265">
        <v>96445</v>
      </c>
      <c r="AP13" s="265">
        <v>6645</v>
      </c>
      <c r="AQ13" s="266">
        <v>5014</v>
      </c>
      <c r="AR13" s="267">
        <v>32.5</v>
      </c>
    </row>
    <row r="14" spans="1:46" ht="13.5" customHeight="1" x14ac:dyDescent="0.15">
      <c r="A14" s="247"/>
      <c r="AK14" s="1103" t="s">
        <v>493</v>
      </c>
      <c r="AL14" s="1104"/>
      <c r="AM14" s="1104"/>
      <c r="AN14" s="1105"/>
      <c r="AO14" s="265">
        <v>4981</v>
      </c>
      <c r="AP14" s="265">
        <v>343</v>
      </c>
      <c r="AQ14" s="266">
        <v>1914</v>
      </c>
      <c r="AR14" s="267">
        <v>-82.1</v>
      </c>
    </row>
    <row r="15" spans="1:46" ht="13.5" customHeight="1" x14ac:dyDescent="0.15">
      <c r="A15" s="247"/>
      <c r="AK15" s="1106" t="s">
        <v>494</v>
      </c>
      <c r="AL15" s="1107"/>
      <c r="AM15" s="1107"/>
      <c r="AN15" s="1108"/>
      <c r="AO15" s="265">
        <v>-68041</v>
      </c>
      <c r="AP15" s="265">
        <v>-4688</v>
      </c>
      <c r="AQ15" s="266">
        <v>-7724</v>
      </c>
      <c r="AR15" s="267">
        <v>-39.299999999999997</v>
      </c>
    </row>
    <row r="16" spans="1:46" x14ac:dyDescent="0.15">
      <c r="A16" s="247"/>
      <c r="AK16" s="1106" t="s">
        <v>178</v>
      </c>
      <c r="AL16" s="1107"/>
      <c r="AM16" s="1107"/>
      <c r="AN16" s="1108"/>
      <c r="AO16" s="265">
        <v>2594380</v>
      </c>
      <c r="AP16" s="265">
        <v>178750</v>
      </c>
      <c r="AQ16" s="266">
        <v>156695</v>
      </c>
      <c r="AR16" s="267">
        <v>14.1</v>
      </c>
    </row>
    <row r="17" spans="1:46" x14ac:dyDescent="0.15">
      <c r="A17" s="247"/>
    </row>
    <row r="18" spans="1:46" x14ac:dyDescent="0.15">
      <c r="A18" s="247"/>
      <c r="AQ18" s="268"/>
      <c r="AR18" s="268"/>
    </row>
    <row r="19" spans="1:46" x14ac:dyDescent="0.15">
      <c r="A19" s="247"/>
      <c r="AK19" s="243" t="s">
        <v>495</v>
      </c>
    </row>
    <row r="20" spans="1:46" x14ac:dyDescent="0.15">
      <c r="A20" s="247"/>
      <c r="AK20" s="269"/>
      <c r="AL20" s="270"/>
      <c r="AM20" s="270"/>
      <c r="AN20" s="271"/>
      <c r="AO20" s="272" t="s">
        <v>496</v>
      </c>
      <c r="AP20" s="273" t="s">
        <v>497</v>
      </c>
      <c r="AQ20" s="274" t="s">
        <v>498</v>
      </c>
      <c r="AR20" s="275"/>
    </row>
    <row r="21" spans="1:46" s="248" customFormat="1" x14ac:dyDescent="0.15">
      <c r="A21" s="276"/>
      <c r="AK21" s="1109" t="s">
        <v>499</v>
      </c>
      <c r="AL21" s="1110"/>
      <c r="AM21" s="1110"/>
      <c r="AN21" s="1111"/>
      <c r="AO21" s="277">
        <v>16.47</v>
      </c>
      <c r="AP21" s="278">
        <v>13.24</v>
      </c>
      <c r="AQ21" s="279">
        <v>3.23</v>
      </c>
      <c r="AS21" s="280"/>
      <c r="AT21" s="276"/>
    </row>
    <row r="22" spans="1:46" s="248" customFormat="1" x14ac:dyDescent="0.15">
      <c r="A22" s="276"/>
      <c r="AK22" s="1109" t="s">
        <v>500</v>
      </c>
      <c r="AL22" s="1110"/>
      <c r="AM22" s="1110"/>
      <c r="AN22" s="1111"/>
      <c r="AO22" s="281">
        <v>95.9</v>
      </c>
      <c r="AP22" s="282">
        <v>95.2</v>
      </c>
      <c r="AQ22" s="283">
        <v>0.7</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00" t="s">
        <v>501</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x14ac:dyDescent="0.15">
      <c r="A27" s="288"/>
      <c r="AS27" s="243"/>
      <c r="AT27" s="243"/>
    </row>
    <row r="28" spans="1:46" ht="17.25" x14ac:dyDescent="0.15">
      <c r="A28" s="244" t="s">
        <v>502</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503</v>
      </c>
      <c r="AL29" s="248"/>
      <c r="AM29" s="248"/>
      <c r="AN29" s="248"/>
      <c r="AS29" s="290"/>
    </row>
    <row r="30" spans="1:46" ht="13.5" customHeight="1" x14ac:dyDescent="0.15">
      <c r="A30" s="247"/>
      <c r="AK30" s="250"/>
      <c r="AL30" s="251"/>
      <c r="AM30" s="251"/>
      <c r="AN30" s="252"/>
      <c r="AO30" s="1101" t="s">
        <v>482</v>
      </c>
      <c r="AP30" s="253"/>
      <c r="AQ30" s="254" t="s">
        <v>483</v>
      </c>
      <c r="AR30" s="255"/>
    </row>
    <row r="31" spans="1:46" x14ac:dyDescent="0.15">
      <c r="A31" s="247"/>
      <c r="AK31" s="256"/>
      <c r="AL31" s="257"/>
      <c r="AM31" s="257"/>
      <c r="AN31" s="258"/>
      <c r="AO31" s="1102"/>
      <c r="AP31" s="259" t="s">
        <v>484</v>
      </c>
      <c r="AQ31" s="260" t="s">
        <v>485</v>
      </c>
      <c r="AR31" s="261" t="s">
        <v>486</v>
      </c>
    </row>
    <row r="32" spans="1:46" ht="27" customHeight="1" x14ac:dyDescent="0.15">
      <c r="A32" s="247"/>
      <c r="AK32" s="1117" t="s">
        <v>504</v>
      </c>
      <c r="AL32" s="1118"/>
      <c r="AM32" s="1118"/>
      <c r="AN32" s="1119"/>
      <c r="AO32" s="291">
        <v>1483558</v>
      </c>
      <c r="AP32" s="291">
        <v>102216</v>
      </c>
      <c r="AQ32" s="292">
        <v>83272</v>
      </c>
      <c r="AR32" s="293">
        <v>22.7</v>
      </c>
    </row>
    <row r="33" spans="1:46" ht="13.5" customHeight="1" x14ac:dyDescent="0.15">
      <c r="A33" s="247"/>
      <c r="AK33" s="1117" t="s">
        <v>505</v>
      </c>
      <c r="AL33" s="1118"/>
      <c r="AM33" s="1118"/>
      <c r="AN33" s="1119"/>
      <c r="AO33" s="291" t="s">
        <v>491</v>
      </c>
      <c r="AP33" s="291" t="s">
        <v>491</v>
      </c>
      <c r="AQ33" s="292" t="s">
        <v>491</v>
      </c>
      <c r="AR33" s="293" t="s">
        <v>491</v>
      </c>
    </row>
    <row r="34" spans="1:46" ht="27" customHeight="1" x14ac:dyDescent="0.15">
      <c r="A34" s="247"/>
      <c r="AK34" s="1117" t="s">
        <v>506</v>
      </c>
      <c r="AL34" s="1118"/>
      <c r="AM34" s="1118"/>
      <c r="AN34" s="1119"/>
      <c r="AO34" s="291" t="s">
        <v>491</v>
      </c>
      <c r="AP34" s="291" t="s">
        <v>491</v>
      </c>
      <c r="AQ34" s="292" t="s">
        <v>491</v>
      </c>
      <c r="AR34" s="293" t="s">
        <v>491</v>
      </c>
    </row>
    <row r="35" spans="1:46" ht="27" customHeight="1" x14ac:dyDescent="0.15">
      <c r="A35" s="247"/>
      <c r="AK35" s="1117" t="s">
        <v>507</v>
      </c>
      <c r="AL35" s="1118"/>
      <c r="AM35" s="1118"/>
      <c r="AN35" s="1119"/>
      <c r="AO35" s="291">
        <v>681166</v>
      </c>
      <c r="AP35" s="291">
        <v>46932</v>
      </c>
      <c r="AQ35" s="292">
        <v>16739</v>
      </c>
      <c r="AR35" s="293">
        <v>180.4</v>
      </c>
    </row>
    <row r="36" spans="1:46" ht="27" customHeight="1" x14ac:dyDescent="0.15">
      <c r="A36" s="247"/>
      <c r="AK36" s="1117" t="s">
        <v>508</v>
      </c>
      <c r="AL36" s="1118"/>
      <c r="AM36" s="1118"/>
      <c r="AN36" s="1119"/>
      <c r="AO36" s="291">
        <v>30427</v>
      </c>
      <c r="AP36" s="291">
        <v>2096</v>
      </c>
      <c r="AQ36" s="292">
        <v>3400</v>
      </c>
      <c r="AR36" s="293">
        <v>-38.4</v>
      </c>
    </row>
    <row r="37" spans="1:46" ht="13.5" customHeight="1" x14ac:dyDescent="0.15">
      <c r="A37" s="247"/>
      <c r="AK37" s="1117" t="s">
        <v>509</v>
      </c>
      <c r="AL37" s="1118"/>
      <c r="AM37" s="1118"/>
      <c r="AN37" s="1119"/>
      <c r="AO37" s="291">
        <v>3627</v>
      </c>
      <c r="AP37" s="291">
        <v>250</v>
      </c>
      <c r="AQ37" s="292">
        <v>1033</v>
      </c>
      <c r="AR37" s="293">
        <v>-75.8</v>
      </c>
    </row>
    <row r="38" spans="1:46" ht="27" customHeight="1" x14ac:dyDescent="0.15">
      <c r="A38" s="247"/>
      <c r="AK38" s="1120" t="s">
        <v>510</v>
      </c>
      <c r="AL38" s="1121"/>
      <c r="AM38" s="1121"/>
      <c r="AN38" s="1122"/>
      <c r="AO38" s="294" t="s">
        <v>491</v>
      </c>
      <c r="AP38" s="294" t="s">
        <v>491</v>
      </c>
      <c r="AQ38" s="295">
        <v>14</v>
      </c>
      <c r="AR38" s="283" t="s">
        <v>491</v>
      </c>
      <c r="AS38" s="290"/>
    </row>
    <row r="39" spans="1:46" x14ac:dyDescent="0.15">
      <c r="A39" s="247"/>
      <c r="AK39" s="1120" t="s">
        <v>511</v>
      </c>
      <c r="AL39" s="1121"/>
      <c r="AM39" s="1121"/>
      <c r="AN39" s="1122"/>
      <c r="AO39" s="291">
        <v>-61457</v>
      </c>
      <c r="AP39" s="291">
        <v>-4234</v>
      </c>
      <c r="AQ39" s="292">
        <v>-1917</v>
      </c>
      <c r="AR39" s="293">
        <v>120.9</v>
      </c>
      <c r="AS39" s="290"/>
    </row>
    <row r="40" spans="1:46" ht="27" customHeight="1" x14ac:dyDescent="0.15">
      <c r="A40" s="247"/>
      <c r="AK40" s="1117" t="s">
        <v>512</v>
      </c>
      <c r="AL40" s="1118"/>
      <c r="AM40" s="1118"/>
      <c r="AN40" s="1119"/>
      <c r="AO40" s="291">
        <v>-1549464</v>
      </c>
      <c r="AP40" s="291">
        <v>-106757</v>
      </c>
      <c r="AQ40" s="292">
        <v>-69414</v>
      </c>
      <c r="AR40" s="293">
        <v>53.8</v>
      </c>
      <c r="AS40" s="290"/>
    </row>
    <row r="41" spans="1:46" x14ac:dyDescent="0.15">
      <c r="A41" s="247"/>
      <c r="AK41" s="1123" t="s">
        <v>288</v>
      </c>
      <c r="AL41" s="1124"/>
      <c r="AM41" s="1124"/>
      <c r="AN41" s="1125"/>
      <c r="AO41" s="291">
        <v>587857</v>
      </c>
      <c r="AP41" s="291">
        <v>40503</v>
      </c>
      <c r="AQ41" s="292">
        <v>33127</v>
      </c>
      <c r="AR41" s="293">
        <v>22.3</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513</v>
      </c>
    </row>
    <row r="48" spans="1:46" x14ac:dyDescent="0.15">
      <c r="A48" s="247"/>
      <c r="AK48" s="301" t="s">
        <v>514</v>
      </c>
      <c r="AL48" s="301"/>
      <c r="AM48" s="301"/>
      <c r="AN48" s="301"/>
      <c r="AO48" s="301"/>
      <c r="AP48" s="301"/>
      <c r="AQ48" s="302"/>
      <c r="AR48" s="301"/>
    </row>
    <row r="49" spans="1:44" ht="13.5" customHeight="1" x14ac:dyDescent="0.15">
      <c r="A49" s="247"/>
      <c r="AK49" s="303"/>
      <c r="AL49" s="304"/>
      <c r="AM49" s="1112" t="s">
        <v>482</v>
      </c>
      <c r="AN49" s="1114" t="s">
        <v>515</v>
      </c>
      <c r="AO49" s="1115"/>
      <c r="AP49" s="1115"/>
      <c r="AQ49" s="1115"/>
      <c r="AR49" s="1116"/>
    </row>
    <row r="50" spans="1:44" x14ac:dyDescent="0.15">
      <c r="A50" s="247"/>
      <c r="AK50" s="305"/>
      <c r="AL50" s="306"/>
      <c r="AM50" s="1113"/>
      <c r="AN50" s="307" t="s">
        <v>516</v>
      </c>
      <c r="AO50" s="308" t="s">
        <v>517</v>
      </c>
      <c r="AP50" s="309" t="s">
        <v>518</v>
      </c>
      <c r="AQ50" s="310" t="s">
        <v>519</v>
      </c>
      <c r="AR50" s="311" t="s">
        <v>520</v>
      </c>
    </row>
    <row r="51" spans="1:44" x14ac:dyDescent="0.15">
      <c r="A51" s="247"/>
      <c r="AK51" s="303" t="s">
        <v>521</v>
      </c>
      <c r="AL51" s="304"/>
      <c r="AM51" s="312">
        <v>5579111</v>
      </c>
      <c r="AN51" s="313">
        <v>355970</v>
      </c>
      <c r="AO51" s="314">
        <v>115.7</v>
      </c>
      <c r="AP51" s="315">
        <v>125418</v>
      </c>
      <c r="AQ51" s="316">
        <v>10.6</v>
      </c>
      <c r="AR51" s="317">
        <v>105.1</v>
      </c>
    </row>
    <row r="52" spans="1:44" x14ac:dyDescent="0.15">
      <c r="A52" s="247"/>
      <c r="AK52" s="318"/>
      <c r="AL52" s="319" t="s">
        <v>522</v>
      </c>
      <c r="AM52" s="320">
        <v>882511</v>
      </c>
      <c r="AN52" s="321">
        <v>56308</v>
      </c>
      <c r="AO52" s="322">
        <v>3.5</v>
      </c>
      <c r="AP52" s="323">
        <v>60445</v>
      </c>
      <c r="AQ52" s="324">
        <v>2.9</v>
      </c>
      <c r="AR52" s="325">
        <v>0.6</v>
      </c>
    </row>
    <row r="53" spans="1:44" x14ac:dyDescent="0.15">
      <c r="A53" s="247"/>
      <c r="AK53" s="303" t="s">
        <v>523</v>
      </c>
      <c r="AL53" s="304"/>
      <c r="AM53" s="312">
        <v>1495025</v>
      </c>
      <c r="AN53" s="313">
        <v>97472</v>
      </c>
      <c r="AO53" s="314">
        <v>-72.599999999999994</v>
      </c>
      <c r="AP53" s="315">
        <v>108384</v>
      </c>
      <c r="AQ53" s="316">
        <v>-13.6</v>
      </c>
      <c r="AR53" s="317">
        <v>-59</v>
      </c>
    </row>
    <row r="54" spans="1:44" x14ac:dyDescent="0.15">
      <c r="A54" s="247"/>
      <c r="AK54" s="318"/>
      <c r="AL54" s="319" t="s">
        <v>522</v>
      </c>
      <c r="AM54" s="320">
        <v>865447</v>
      </c>
      <c r="AN54" s="321">
        <v>56425</v>
      </c>
      <c r="AO54" s="322">
        <v>0.2</v>
      </c>
      <c r="AP54" s="323">
        <v>51153</v>
      </c>
      <c r="AQ54" s="324">
        <v>-15.4</v>
      </c>
      <c r="AR54" s="325">
        <v>15.6</v>
      </c>
    </row>
    <row r="55" spans="1:44" x14ac:dyDescent="0.15">
      <c r="A55" s="247"/>
      <c r="AK55" s="303" t="s">
        <v>524</v>
      </c>
      <c r="AL55" s="304"/>
      <c r="AM55" s="312">
        <v>1514423</v>
      </c>
      <c r="AN55" s="313">
        <v>100626</v>
      </c>
      <c r="AO55" s="314">
        <v>3.2</v>
      </c>
      <c r="AP55" s="315">
        <v>80959</v>
      </c>
      <c r="AQ55" s="316">
        <v>-25.3</v>
      </c>
      <c r="AR55" s="317">
        <v>28.5</v>
      </c>
    </row>
    <row r="56" spans="1:44" x14ac:dyDescent="0.15">
      <c r="A56" s="247"/>
      <c r="AK56" s="318"/>
      <c r="AL56" s="319" t="s">
        <v>522</v>
      </c>
      <c r="AM56" s="320">
        <v>731015</v>
      </c>
      <c r="AN56" s="321">
        <v>48572</v>
      </c>
      <c r="AO56" s="322">
        <v>-13.9</v>
      </c>
      <c r="AP56" s="323">
        <v>43928</v>
      </c>
      <c r="AQ56" s="324">
        <v>-14.1</v>
      </c>
      <c r="AR56" s="325">
        <v>0.2</v>
      </c>
    </row>
    <row r="57" spans="1:44" x14ac:dyDescent="0.15">
      <c r="A57" s="247"/>
      <c r="AK57" s="303" t="s">
        <v>525</v>
      </c>
      <c r="AL57" s="304"/>
      <c r="AM57" s="312">
        <v>2560463</v>
      </c>
      <c r="AN57" s="313">
        <v>173250</v>
      </c>
      <c r="AO57" s="314">
        <v>72.2</v>
      </c>
      <c r="AP57" s="315">
        <v>117242</v>
      </c>
      <c r="AQ57" s="316">
        <v>44.8</v>
      </c>
      <c r="AR57" s="317">
        <v>27.4</v>
      </c>
    </row>
    <row r="58" spans="1:44" x14ac:dyDescent="0.15">
      <c r="A58" s="247"/>
      <c r="AK58" s="318"/>
      <c r="AL58" s="319" t="s">
        <v>522</v>
      </c>
      <c r="AM58" s="320">
        <v>1075603</v>
      </c>
      <c r="AN58" s="321">
        <v>72779</v>
      </c>
      <c r="AO58" s="322">
        <v>49.8</v>
      </c>
      <c r="AP58" s="323">
        <v>59234</v>
      </c>
      <c r="AQ58" s="324">
        <v>34.799999999999997</v>
      </c>
      <c r="AR58" s="325">
        <v>15</v>
      </c>
    </row>
    <row r="59" spans="1:44" x14ac:dyDescent="0.15">
      <c r="A59" s="247"/>
      <c r="AK59" s="303" t="s">
        <v>526</v>
      </c>
      <c r="AL59" s="304"/>
      <c r="AM59" s="312">
        <v>2501657</v>
      </c>
      <c r="AN59" s="313">
        <v>172362</v>
      </c>
      <c r="AO59" s="314">
        <v>-0.5</v>
      </c>
      <c r="AP59" s="315">
        <v>113894</v>
      </c>
      <c r="AQ59" s="316">
        <v>-2.9</v>
      </c>
      <c r="AR59" s="317">
        <v>2.4</v>
      </c>
    </row>
    <row r="60" spans="1:44" x14ac:dyDescent="0.15">
      <c r="A60" s="247"/>
      <c r="AK60" s="318"/>
      <c r="AL60" s="319" t="s">
        <v>522</v>
      </c>
      <c r="AM60" s="320">
        <v>1710368</v>
      </c>
      <c r="AN60" s="321">
        <v>117843</v>
      </c>
      <c r="AO60" s="322">
        <v>61.9</v>
      </c>
      <c r="AP60" s="323">
        <v>65544</v>
      </c>
      <c r="AQ60" s="324">
        <v>10.7</v>
      </c>
      <c r="AR60" s="325">
        <v>51.2</v>
      </c>
    </row>
    <row r="61" spans="1:44" x14ac:dyDescent="0.15">
      <c r="A61" s="247"/>
      <c r="AK61" s="303" t="s">
        <v>527</v>
      </c>
      <c r="AL61" s="326"/>
      <c r="AM61" s="312">
        <v>2730136</v>
      </c>
      <c r="AN61" s="313">
        <v>179936</v>
      </c>
      <c r="AO61" s="314">
        <v>23.6</v>
      </c>
      <c r="AP61" s="315">
        <v>109179</v>
      </c>
      <c r="AQ61" s="327">
        <v>2.7</v>
      </c>
      <c r="AR61" s="317">
        <v>20.9</v>
      </c>
    </row>
    <row r="62" spans="1:44" x14ac:dyDescent="0.15">
      <c r="A62" s="247"/>
      <c r="AK62" s="318"/>
      <c r="AL62" s="319" t="s">
        <v>522</v>
      </c>
      <c r="AM62" s="320">
        <v>1052989</v>
      </c>
      <c r="AN62" s="321">
        <v>70385</v>
      </c>
      <c r="AO62" s="322">
        <v>20.3</v>
      </c>
      <c r="AP62" s="323">
        <v>56061</v>
      </c>
      <c r="AQ62" s="324">
        <v>3.8</v>
      </c>
      <c r="AR62" s="325">
        <v>16.5</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vTZGvj80vrDvNu6u70Rvj/YJC/QH4Kf5llDvwy+ql4HiIbXVFXcMe+em8KqGrfGawAKm0ekS++eUL13NZ7rpQ==" saltValue="M2fsm3hEz3r0tWadstI5Z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479</v>
      </c>
    </row>
    <row r="121" spans="125:125" ht="13.5" hidden="1" customHeight="1" x14ac:dyDescent="0.15">
      <c r="DU121" s="241"/>
    </row>
  </sheetData>
  <sheetProtection algorithmName="SHA-512" hashValue="hEJ3YzDb/rTXHcZUrQzYoilAGECvDR/Okno/b0r+G6YDr/hKvsWmsb3MOC22a3Rl61ch1gKpdpEeEOVP0YGBiA==" saltValue="Z8hMl5mK4/6rCSXHEorQHg==" spinCount="100000" sheet="1" objects="1" scenarios="1"/>
  <dataConsolidate/>
  <phoneticPr fontId="2"/>
  <printOptions horizontalCentered="1" verticalCentered="1"/>
  <pageMargins left="0" right="0" top="0.19685039370078741" bottom="0" header="0.39370078740157483" footer="0"/>
  <pageSetup paperSize="9" scale="38"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479</v>
      </c>
    </row>
  </sheetData>
  <sheetProtection algorithmName="SHA-512" hashValue="orQvlLb3ksg4u+1tfXtl5hVlPTeaZA7yfaBljvyJBCiETv6d0mxCWdXO0uMNSQvs3Q7/E2j9pMcTopcpqTyHlw==" saltValue="R6v1qW38MrA4euIeOFlWnA==" spinCount="100000" sheet="1" objects="1" scenarios="1"/>
  <dataConsolidate/>
  <phoneticPr fontId="2"/>
  <printOptions horizontalCentered="1" verticalCentered="1"/>
  <pageMargins left="0" right="0" top="0.19685039370078741" bottom="0" header="0.39370078740157483" footer="0"/>
  <pageSetup paperSize="9" scale="38"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s="1" customFormat="1" ht="16.5" customHeight="1" x14ac:dyDescent="0.15"/>
    <row r="29" s="1" customFormat="1" ht="16.5" customHeight="1" x14ac:dyDescent="0.15"/>
    <row r="30" s="1" customFormat="1" ht="16.5" customHeight="1" x14ac:dyDescent="0.15"/>
    <row r="31" s="1" customFormat="1" ht="16.5" customHeight="1" x14ac:dyDescent="0.15"/>
    <row r="32" s="1" customFormat="1"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529</v>
      </c>
      <c r="G46" s="8" t="s">
        <v>530</v>
      </c>
      <c r="H46" s="8" t="s">
        <v>531</v>
      </c>
      <c r="I46" s="8" t="s">
        <v>532</v>
      </c>
      <c r="J46" s="9" t="s">
        <v>533</v>
      </c>
    </row>
    <row r="47" spans="2:10" ht="57.75" customHeight="1" x14ac:dyDescent="0.15">
      <c r="B47" s="10"/>
      <c r="C47" s="1126" t="s">
        <v>3</v>
      </c>
      <c r="D47" s="1126"/>
      <c r="E47" s="1127"/>
      <c r="F47" s="11">
        <v>13.2</v>
      </c>
      <c r="G47" s="12">
        <v>13.25</v>
      </c>
      <c r="H47" s="12">
        <v>12.69</v>
      </c>
      <c r="I47" s="12">
        <v>12.55</v>
      </c>
      <c r="J47" s="13">
        <v>12.24</v>
      </c>
    </row>
    <row r="48" spans="2:10" ht="57.75" customHeight="1" x14ac:dyDescent="0.15">
      <c r="B48" s="14"/>
      <c r="C48" s="1128" t="s">
        <v>4</v>
      </c>
      <c r="D48" s="1128"/>
      <c r="E48" s="1129"/>
      <c r="F48" s="15">
        <v>5.0999999999999996</v>
      </c>
      <c r="G48" s="16">
        <v>3.19</v>
      </c>
      <c r="H48" s="16">
        <v>6.14</v>
      </c>
      <c r="I48" s="16">
        <v>4.24</v>
      </c>
      <c r="J48" s="17">
        <v>4.1100000000000003</v>
      </c>
    </row>
    <row r="49" spans="2:10" ht="57.75" customHeight="1" thickBot="1" x14ac:dyDescent="0.2">
      <c r="B49" s="18"/>
      <c r="C49" s="1130" t="s">
        <v>5</v>
      </c>
      <c r="D49" s="1130"/>
      <c r="E49" s="1131"/>
      <c r="F49" s="19" t="s">
        <v>534</v>
      </c>
      <c r="G49" s="20" t="s">
        <v>535</v>
      </c>
      <c r="H49" s="20" t="s">
        <v>536</v>
      </c>
      <c r="I49" s="20" t="s">
        <v>537</v>
      </c>
      <c r="J49" s="21" t="s">
        <v>538</v>
      </c>
    </row>
    <row r="50" spans="2:10" x14ac:dyDescent="0.15"/>
  </sheetData>
  <sheetProtection algorithmName="SHA-512" hashValue="P1jYW4l6vgz4JRTDTw4nX+Uxyq0d93mkIMuPcDsr7C+TWBiZgp717VuSkGOrOnmniT9IeGWck06xtSqexlhDbw==" saltValue="Dv93VbllkAibr6cZv92y/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529</v>
      </c>
      <c r="G33" s="29" t="s">
        <v>530</v>
      </c>
      <c r="H33" s="29" t="s">
        <v>531</v>
      </c>
      <c r="I33" s="29" t="s">
        <v>532</v>
      </c>
      <c r="J33" s="30" t="s">
        <v>533</v>
      </c>
      <c r="K33" s="22"/>
      <c r="L33" s="22"/>
      <c r="M33" s="22"/>
      <c r="N33" s="22"/>
      <c r="O33" s="22"/>
      <c r="P33" s="22"/>
    </row>
    <row r="34" spans="1:16" ht="39" customHeight="1" x14ac:dyDescent="0.15">
      <c r="A34" s="22"/>
      <c r="B34" s="31"/>
      <c r="C34" s="1136" t="s">
        <v>539</v>
      </c>
      <c r="D34" s="1136"/>
      <c r="E34" s="1137"/>
      <c r="F34" s="32">
        <v>11.11</v>
      </c>
      <c r="G34" s="33">
        <v>20.47</v>
      </c>
      <c r="H34" s="33">
        <v>28.81</v>
      </c>
      <c r="I34" s="33">
        <v>26.11</v>
      </c>
      <c r="J34" s="34">
        <v>18.350000000000001</v>
      </c>
      <c r="K34" s="22"/>
      <c r="L34" s="22"/>
      <c r="M34" s="22"/>
      <c r="N34" s="22"/>
      <c r="O34" s="22"/>
      <c r="P34" s="22"/>
    </row>
    <row r="35" spans="1:16" ht="39" customHeight="1" x14ac:dyDescent="0.15">
      <c r="A35" s="22"/>
      <c r="B35" s="35"/>
      <c r="C35" s="1132" t="s">
        <v>540</v>
      </c>
      <c r="D35" s="1132"/>
      <c r="E35" s="1133"/>
      <c r="F35" s="36">
        <v>6.68</v>
      </c>
      <c r="G35" s="37">
        <v>6.52</v>
      </c>
      <c r="H35" s="37">
        <v>7.04</v>
      </c>
      <c r="I35" s="37">
        <v>7.25</v>
      </c>
      <c r="J35" s="38">
        <v>7.18</v>
      </c>
      <c r="K35" s="22"/>
      <c r="L35" s="22"/>
      <c r="M35" s="22"/>
      <c r="N35" s="22"/>
      <c r="O35" s="22"/>
      <c r="P35" s="22"/>
    </row>
    <row r="36" spans="1:16" ht="39" customHeight="1" x14ac:dyDescent="0.15">
      <c r="A36" s="22"/>
      <c r="B36" s="35"/>
      <c r="C36" s="1132" t="s">
        <v>541</v>
      </c>
      <c r="D36" s="1132"/>
      <c r="E36" s="1133"/>
      <c r="F36" s="36">
        <v>5.09</v>
      </c>
      <c r="G36" s="37">
        <v>3.19</v>
      </c>
      <c r="H36" s="37">
        <v>6.14</v>
      </c>
      <c r="I36" s="37">
        <v>4.2300000000000004</v>
      </c>
      <c r="J36" s="38">
        <v>4.1100000000000003</v>
      </c>
      <c r="K36" s="22"/>
      <c r="L36" s="22"/>
      <c r="M36" s="22"/>
      <c r="N36" s="22"/>
      <c r="O36" s="22"/>
      <c r="P36" s="22"/>
    </row>
    <row r="37" spans="1:16" ht="39" customHeight="1" x14ac:dyDescent="0.15">
      <c r="A37" s="22"/>
      <c r="B37" s="35"/>
      <c r="C37" s="1132" t="s">
        <v>542</v>
      </c>
      <c r="D37" s="1132"/>
      <c r="E37" s="1133"/>
      <c r="F37" s="36" t="s">
        <v>491</v>
      </c>
      <c r="G37" s="37" t="s">
        <v>491</v>
      </c>
      <c r="H37" s="37" t="s">
        <v>491</v>
      </c>
      <c r="I37" s="37" t="s">
        <v>491</v>
      </c>
      <c r="J37" s="38">
        <v>2.04</v>
      </c>
      <c r="K37" s="22"/>
      <c r="L37" s="22"/>
      <c r="M37" s="22"/>
      <c r="N37" s="22"/>
      <c r="O37" s="22"/>
      <c r="P37" s="22"/>
    </row>
    <row r="38" spans="1:16" ht="39" customHeight="1" x14ac:dyDescent="0.15">
      <c r="A38" s="22"/>
      <c r="B38" s="35"/>
      <c r="C38" s="1132" t="s">
        <v>543</v>
      </c>
      <c r="D38" s="1132"/>
      <c r="E38" s="1133"/>
      <c r="F38" s="36">
        <v>0.44</v>
      </c>
      <c r="G38" s="37">
        <v>0.54</v>
      </c>
      <c r="H38" s="37">
        <v>0.35</v>
      </c>
      <c r="I38" s="37">
        <v>0.57999999999999996</v>
      </c>
      <c r="J38" s="38">
        <v>0.85</v>
      </c>
      <c r="K38" s="22"/>
      <c r="L38" s="22"/>
      <c r="M38" s="22"/>
      <c r="N38" s="22"/>
      <c r="O38" s="22"/>
      <c r="P38" s="22"/>
    </row>
    <row r="39" spans="1:16" ht="39" customHeight="1" x14ac:dyDescent="0.15">
      <c r="A39" s="22"/>
      <c r="B39" s="35"/>
      <c r="C39" s="1132" t="s">
        <v>544</v>
      </c>
      <c r="D39" s="1132"/>
      <c r="E39" s="1133"/>
      <c r="F39" s="36" t="s">
        <v>491</v>
      </c>
      <c r="G39" s="37" t="s">
        <v>491</v>
      </c>
      <c r="H39" s="37" t="s">
        <v>491</v>
      </c>
      <c r="I39" s="37" t="s">
        <v>491</v>
      </c>
      <c r="J39" s="38">
        <v>0.61</v>
      </c>
      <c r="K39" s="22"/>
      <c r="L39" s="22"/>
      <c r="M39" s="22"/>
      <c r="N39" s="22"/>
      <c r="O39" s="22"/>
      <c r="P39" s="22"/>
    </row>
    <row r="40" spans="1:16" ht="39" customHeight="1" x14ac:dyDescent="0.15">
      <c r="A40" s="22"/>
      <c r="B40" s="35"/>
      <c r="C40" s="1132" t="s">
        <v>545</v>
      </c>
      <c r="D40" s="1132"/>
      <c r="E40" s="1133"/>
      <c r="F40" s="36">
        <v>0.52</v>
      </c>
      <c r="G40" s="37">
        <v>0.23</v>
      </c>
      <c r="H40" s="37">
        <v>0.16</v>
      </c>
      <c r="I40" s="37">
        <v>0.41</v>
      </c>
      <c r="J40" s="38">
        <v>0.39</v>
      </c>
      <c r="K40" s="22"/>
      <c r="L40" s="22"/>
      <c r="M40" s="22"/>
      <c r="N40" s="22"/>
      <c r="O40" s="22"/>
      <c r="P40" s="22"/>
    </row>
    <row r="41" spans="1:16" ht="39" customHeight="1" x14ac:dyDescent="0.15">
      <c r="A41" s="22"/>
      <c r="B41" s="35"/>
      <c r="C41" s="1132" t="s">
        <v>546</v>
      </c>
      <c r="D41" s="1132"/>
      <c r="E41" s="1133"/>
      <c r="F41" s="36" t="s">
        <v>491</v>
      </c>
      <c r="G41" s="37" t="s">
        <v>491</v>
      </c>
      <c r="H41" s="37" t="s">
        <v>491</v>
      </c>
      <c r="I41" s="37" t="s">
        <v>491</v>
      </c>
      <c r="J41" s="38">
        <v>0.25</v>
      </c>
      <c r="K41" s="22"/>
      <c r="L41" s="22"/>
      <c r="M41" s="22"/>
      <c r="N41" s="22"/>
      <c r="O41" s="22"/>
      <c r="P41" s="22"/>
    </row>
    <row r="42" spans="1:16" ht="39" customHeight="1" x14ac:dyDescent="0.15">
      <c r="A42" s="22"/>
      <c r="B42" s="39"/>
      <c r="C42" s="1132" t="s">
        <v>547</v>
      </c>
      <c r="D42" s="1132"/>
      <c r="E42" s="1133"/>
      <c r="F42" s="36" t="s">
        <v>491</v>
      </c>
      <c r="G42" s="37" t="s">
        <v>491</v>
      </c>
      <c r="H42" s="37" t="s">
        <v>491</v>
      </c>
      <c r="I42" s="37" t="s">
        <v>491</v>
      </c>
      <c r="J42" s="38" t="s">
        <v>491</v>
      </c>
      <c r="K42" s="22"/>
      <c r="L42" s="22"/>
      <c r="M42" s="22"/>
      <c r="N42" s="22"/>
      <c r="O42" s="22"/>
      <c r="P42" s="22"/>
    </row>
    <row r="43" spans="1:16" ht="39" customHeight="1" thickBot="1" x14ac:dyDescent="0.2">
      <c r="A43" s="22"/>
      <c r="B43" s="40"/>
      <c r="C43" s="1134" t="s">
        <v>548</v>
      </c>
      <c r="D43" s="1134"/>
      <c r="E43" s="1135"/>
      <c r="F43" s="41">
        <v>0.04</v>
      </c>
      <c r="G43" s="42">
        <v>0.04</v>
      </c>
      <c r="H43" s="42">
        <v>0.04</v>
      </c>
      <c r="I43" s="42">
        <v>0.12</v>
      </c>
      <c r="J43" s="43">
        <v>0.06</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Cotg0+elRhfAMGzmvU6a+O9Vnr4odtUQN023QLSHsCre4u5aDkh0dtAH9LweUkgu0nLmFNsh8xqKNQLEoA4ITw==" saltValue="BmhD1Z+2aatS38evWHFA2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529</v>
      </c>
      <c r="L44" s="54" t="s">
        <v>530</v>
      </c>
      <c r="M44" s="54" t="s">
        <v>531</v>
      </c>
      <c r="N44" s="54" t="s">
        <v>532</v>
      </c>
      <c r="O44" s="55" t="s">
        <v>533</v>
      </c>
      <c r="P44" s="46"/>
      <c r="Q44" s="46"/>
      <c r="R44" s="46"/>
      <c r="S44" s="46"/>
      <c r="T44" s="46"/>
      <c r="U44" s="46"/>
    </row>
    <row r="45" spans="1:21" ht="30.75" customHeight="1" x14ac:dyDescent="0.15">
      <c r="A45" s="46"/>
      <c r="B45" s="1138" t="s">
        <v>9</v>
      </c>
      <c r="C45" s="1139"/>
      <c r="D45" s="56"/>
      <c r="E45" s="1144" t="s">
        <v>10</v>
      </c>
      <c r="F45" s="1144"/>
      <c r="G45" s="1144"/>
      <c r="H45" s="1144"/>
      <c r="I45" s="1144"/>
      <c r="J45" s="1145"/>
      <c r="K45" s="57">
        <v>1459</v>
      </c>
      <c r="L45" s="58">
        <v>1473</v>
      </c>
      <c r="M45" s="58">
        <v>1348</v>
      </c>
      <c r="N45" s="58">
        <v>1339</v>
      </c>
      <c r="O45" s="59">
        <v>1484</v>
      </c>
      <c r="P45" s="46"/>
      <c r="Q45" s="46"/>
      <c r="R45" s="46"/>
      <c r="S45" s="46"/>
      <c r="T45" s="46"/>
      <c r="U45" s="46"/>
    </row>
    <row r="46" spans="1:21" ht="30.75" customHeight="1" x14ac:dyDescent="0.15">
      <c r="A46" s="46"/>
      <c r="B46" s="1140"/>
      <c r="C46" s="1141"/>
      <c r="D46" s="60"/>
      <c r="E46" s="1146" t="s">
        <v>11</v>
      </c>
      <c r="F46" s="1146"/>
      <c r="G46" s="1146"/>
      <c r="H46" s="1146"/>
      <c r="I46" s="1146"/>
      <c r="J46" s="1147"/>
      <c r="K46" s="61" t="s">
        <v>491</v>
      </c>
      <c r="L46" s="62" t="s">
        <v>491</v>
      </c>
      <c r="M46" s="62" t="s">
        <v>491</v>
      </c>
      <c r="N46" s="62" t="s">
        <v>491</v>
      </c>
      <c r="O46" s="63" t="s">
        <v>491</v>
      </c>
      <c r="P46" s="46"/>
      <c r="Q46" s="46"/>
      <c r="R46" s="46"/>
      <c r="S46" s="46"/>
      <c r="T46" s="46"/>
      <c r="U46" s="46"/>
    </row>
    <row r="47" spans="1:21" ht="30.75" customHeight="1" x14ac:dyDescent="0.15">
      <c r="A47" s="46"/>
      <c r="B47" s="1140"/>
      <c r="C47" s="1141"/>
      <c r="D47" s="60"/>
      <c r="E47" s="1146" t="s">
        <v>12</v>
      </c>
      <c r="F47" s="1146"/>
      <c r="G47" s="1146"/>
      <c r="H47" s="1146"/>
      <c r="I47" s="1146"/>
      <c r="J47" s="1147"/>
      <c r="K47" s="61" t="s">
        <v>491</v>
      </c>
      <c r="L47" s="62" t="s">
        <v>491</v>
      </c>
      <c r="M47" s="62" t="s">
        <v>491</v>
      </c>
      <c r="N47" s="62" t="s">
        <v>491</v>
      </c>
      <c r="O47" s="63" t="s">
        <v>491</v>
      </c>
      <c r="P47" s="46"/>
      <c r="Q47" s="46"/>
      <c r="R47" s="46"/>
      <c r="S47" s="46"/>
      <c r="T47" s="46"/>
      <c r="U47" s="46"/>
    </row>
    <row r="48" spans="1:21" ht="30.75" customHeight="1" x14ac:dyDescent="0.15">
      <c r="A48" s="46"/>
      <c r="B48" s="1140"/>
      <c r="C48" s="1141"/>
      <c r="D48" s="60"/>
      <c r="E48" s="1146" t="s">
        <v>13</v>
      </c>
      <c r="F48" s="1146"/>
      <c r="G48" s="1146"/>
      <c r="H48" s="1146"/>
      <c r="I48" s="1146"/>
      <c r="J48" s="1147"/>
      <c r="K48" s="61">
        <v>817</v>
      </c>
      <c r="L48" s="62">
        <v>893</v>
      </c>
      <c r="M48" s="62">
        <v>718</v>
      </c>
      <c r="N48" s="62">
        <v>715</v>
      </c>
      <c r="O48" s="63">
        <v>681</v>
      </c>
      <c r="P48" s="46"/>
      <c r="Q48" s="46"/>
      <c r="R48" s="46"/>
      <c r="S48" s="46"/>
      <c r="T48" s="46"/>
      <c r="U48" s="46"/>
    </row>
    <row r="49" spans="1:21" ht="30.75" customHeight="1" x14ac:dyDescent="0.15">
      <c r="A49" s="46"/>
      <c r="B49" s="1140"/>
      <c r="C49" s="1141"/>
      <c r="D49" s="60"/>
      <c r="E49" s="1146" t="s">
        <v>14</v>
      </c>
      <c r="F49" s="1146"/>
      <c r="G49" s="1146"/>
      <c r="H49" s="1146"/>
      <c r="I49" s="1146"/>
      <c r="J49" s="1147"/>
      <c r="K49" s="61">
        <v>13</v>
      </c>
      <c r="L49" s="62">
        <v>32</v>
      </c>
      <c r="M49" s="62">
        <v>31</v>
      </c>
      <c r="N49" s="62">
        <v>31</v>
      </c>
      <c r="O49" s="63">
        <v>30</v>
      </c>
      <c r="P49" s="46"/>
      <c r="Q49" s="46"/>
      <c r="R49" s="46"/>
      <c r="S49" s="46"/>
      <c r="T49" s="46"/>
      <c r="U49" s="46"/>
    </row>
    <row r="50" spans="1:21" ht="30.75" customHeight="1" x14ac:dyDescent="0.15">
      <c r="A50" s="46"/>
      <c r="B50" s="1140"/>
      <c r="C50" s="1141"/>
      <c r="D50" s="60"/>
      <c r="E50" s="1146" t="s">
        <v>15</v>
      </c>
      <c r="F50" s="1146"/>
      <c r="G50" s="1146"/>
      <c r="H50" s="1146"/>
      <c r="I50" s="1146"/>
      <c r="J50" s="1147"/>
      <c r="K50" s="61">
        <v>6</v>
      </c>
      <c r="L50" s="62">
        <v>10</v>
      </c>
      <c r="M50" s="62">
        <v>7</v>
      </c>
      <c r="N50" s="62">
        <v>7</v>
      </c>
      <c r="O50" s="63">
        <v>4</v>
      </c>
      <c r="P50" s="46"/>
      <c r="Q50" s="46"/>
      <c r="R50" s="46"/>
      <c r="S50" s="46"/>
      <c r="T50" s="46"/>
      <c r="U50" s="46"/>
    </row>
    <row r="51" spans="1:21" ht="30.75" customHeight="1" x14ac:dyDescent="0.15">
      <c r="A51" s="46"/>
      <c r="B51" s="1142"/>
      <c r="C51" s="1143"/>
      <c r="D51" s="64"/>
      <c r="E51" s="1146" t="s">
        <v>16</v>
      </c>
      <c r="F51" s="1146"/>
      <c r="G51" s="1146"/>
      <c r="H51" s="1146"/>
      <c r="I51" s="1146"/>
      <c r="J51" s="1147"/>
      <c r="K51" s="61" t="s">
        <v>491</v>
      </c>
      <c r="L51" s="62" t="s">
        <v>491</v>
      </c>
      <c r="M51" s="62" t="s">
        <v>491</v>
      </c>
      <c r="N51" s="62" t="s">
        <v>491</v>
      </c>
      <c r="O51" s="63" t="s">
        <v>491</v>
      </c>
      <c r="P51" s="46"/>
      <c r="Q51" s="46"/>
      <c r="R51" s="46"/>
      <c r="S51" s="46"/>
      <c r="T51" s="46"/>
      <c r="U51" s="46"/>
    </row>
    <row r="52" spans="1:21" ht="30.75" customHeight="1" x14ac:dyDescent="0.15">
      <c r="A52" s="46"/>
      <c r="B52" s="1148" t="s">
        <v>17</v>
      </c>
      <c r="C52" s="1149"/>
      <c r="D52" s="64"/>
      <c r="E52" s="1146" t="s">
        <v>18</v>
      </c>
      <c r="F52" s="1146"/>
      <c r="G52" s="1146"/>
      <c r="H52" s="1146"/>
      <c r="I52" s="1146"/>
      <c r="J52" s="1147"/>
      <c r="K52" s="61">
        <v>1510</v>
      </c>
      <c r="L52" s="62">
        <v>1584</v>
      </c>
      <c r="M52" s="62">
        <v>1541</v>
      </c>
      <c r="N52" s="62">
        <v>1569</v>
      </c>
      <c r="O52" s="63">
        <v>1610</v>
      </c>
      <c r="P52" s="46"/>
      <c r="Q52" s="46"/>
      <c r="R52" s="46"/>
      <c r="S52" s="46"/>
      <c r="T52" s="46"/>
      <c r="U52" s="46"/>
    </row>
    <row r="53" spans="1:21" ht="30.75" customHeight="1" thickBot="1" x14ac:dyDescent="0.2">
      <c r="A53" s="46"/>
      <c r="B53" s="1150" t="s">
        <v>19</v>
      </c>
      <c r="C53" s="1151"/>
      <c r="D53" s="65"/>
      <c r="E53" s="1152" t="s">
        <v>20</v>
      </c>
      <c r="F53" s="1152"/>
      <c r="G53" s="1152"/>
      <c r="H53" s="1152"/>
      <c r="I53" s="1152"/>
      <c r="J53" s="1153"/>
      <c r="K53" s="66">
        <v>785</v>
      </c>
      <c r="L53" s="67">
        <v>824</v>
      </c>
      <c r="M53" s="67">
        <v>563</v>
      </c>
      <c r="N53" s="67">
        <v>523</v>
      </c>
      <c r="O53" s="68">
        <v>589</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549</v>
      </c>
      <c r="L57" s="79" t="s">
        <v>550</v>
      </c>
      <c r="M57" s="79" t="s">
        <v>551</v>
      </c>
      <c r="N57" s="79" t="s">
        <v>552</v>
      </c>
      <c r="O57" s="80" t="s">
        <v>553</v>
      </c>
      <c r="P57" s="46"/>
      <c r="Q57" s="46"/>
      <c r="R57" s="46"/>
      <c r="S57" s="46"/>
      <c r="T57" s="46"/>
      <c r="U57" s="46"/>
    </row>
    <row r="58" spans="1:21" ht="31.5" customHeight="1" x14ac:dyDescent="0.15">
      <c r="B58" s="1154" t="s">
        <v>24</v>
      </c>
      <c r="C58" s="1155"/>
      <c r="D58" s="1160" t="s">
        <v>25</v>
      </c>
      <c r="E58" s="1161"/>
      <c r="F58" s="1161"/>
      <c r="G58" s="1161"/>
      <c r="H58" s="1161"/>
      <c r="I58" s="1161"/>
      <c r="J58" s="1162"/>
      <c r="K58" s="81"/>
      <c r="L58" s="82"/>
      <c r="M58" s="82"/>
      <c r="N58" s="82"/>
      <c r="O58" s="83"/>
    </row>
    <row r="59" spans="1:21" ht="31.5" customHeight="1" x14ac:dyDescent="0.15">
      <c r="B59" s="1156"/>
      <c r="C59" s="1157"/>
      <c r="D59" s="1163" t="s">
        <v>26</v>
      </c>
      <c r="E59" s="1164"/>
      <c r="F59" s="1164"/>
      <c r="G59" s="1164"/>
      <c r="H59" s="1164"/>
      <c r="I59" s="1164"/>
      <c r="J59" s="1165"/>
      <c r="K59" s="84"/>
      <c r="L59" s="85"/>
      <c r="M59" s="85"/>
      <c r="N59" s="85"/>
      <c r="O59" s="86"/>
    </row>
    <row r="60" spans="1:21" ht="31.5" customHeight="1" thickBot="1" x14ac:dyDescent="0.2">
      <c r="B60" s="1158"/>
      <c r="C60" s="1159"/>
      <c r="D60" s="1166" t="s">
        <v>27</v>
      </c>
      <c r="E60" s="1167"/>
      <c r="F60" s="1167"/>
      <c r="G60" s="1167"/>
      <c r="H60" s="1167"/>
      <c r="I60" s="1167"/>
      <c r="J60" s="1168"/>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awEEzVfxpKniheHdwqUaz1cXLgOCTZQlIJnrFgAo7/+05G4ZXCly8j4GFsm7M1vdDagI1sUyJzxZwMmwQmlbFA==" saltValue="Cd77Cef4zr7bI5eQ5617r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529</v>
      </c>
      <c r="J40" s="101" t="s">
        <v>530</v>
      </c>
      <c r="K40" s="101" t="s">
        <v>531</v>
      </c>
      <c r="L40" s="101" t="s">
        <v>532</v>
      </c>
      <c r="M40" s="102" t="s">
        <v>533</v>
      </c>
    </row>
    <row r="41" spans="2:13" ht="27.75" customHeight="1" x14ac:dyDescent="0.15">
      <c r="B41" s="1169" t="s">
        <v>30</v>
      </c>
      <c r="C41" s="1170"/>
      <c r="D41" s="103"/>
      <c r="E41" s="1175" t="s">
        <v>31</v>
      </c>
      <c r="F41" s="1175"/>
      <c r="G41" s="1175"/>
      <c r="H41" s="1176"/>
      <c r="I41" s="330">
        <v>14157</v>
      </c>
      <c r="J41" s="331">
        <v>13673</v>
      </c>
      <c r="K41" s="331">
        <v>12905</v>
      </c>
      <c r="L41" s="331">
        <v>12733</v>
      </c>
      <c r="M41" s="332">
        <v>12427</v>
      </c>
    </row>
    <row r="42" spans="2:13" ht="27.75" customHeight="1" x14ac:dyDescent="0.15">
      <c r="B42" s="1171"/>
      <c r="C42" s="1172"/>
      <c r="D42" s="104"/>
      <c r="E42" s="1177" t="s">
        <v>32</v>
      </c>
      <c r="F42" s="1177"/>
      <c r="G42" s="1177"/>
      <c r="H42" s="1178"/>
      <c r="I42" s="333">
        <v>4</v>
      </c>
      <c r="J42" s="334" t="s">
        <v>491</v>
      </c>
      <c r="K42" s="334" t="s">
        <v>491</v>
      </c>
      <c r="L42" s="334" t="s">
        <v>491</v>
      </c>
      <c r="M42" s="335" t="s">
        <v>491</v>
      </c>
    </row>
    <row r="43" spans="2:13" ht="27.75" customHeight="1" x14ac:dyDescent="0.15">
      <c r="B43" s="1171"/>
      <c r="C43" s="1172"/>
      <c r="D43" s="104"/>
      <c r="E43" s="1177" t="s">
        <v>33</v>
      </c>
      <c r="F43" s="1177"/>
      <c r="G43" s="1177"/>
      <c r="H43" s="1178"/>
      <c r="I43" s="333">
        <v>8639</v>
      </c>
      <c r="J43" s="334">
        <v>9176</v>
      </c>
      <c r="K43" s="334">
        <v>7805</v>
      </c>
      <c r="L43" s="334">
        <v>6836</v>
      </c>
      <c r="M43" s="335">
        <v>6570</v>
      </c>
    </row>
    <row r="44" spans="2:13" ht="27.75" customHeight="1" x14ac:dyDescent="0.15">
      <c r="B44" s="1171"/>
      <c r="C44" s="1172"/>
      <c r="D44" s="104"/>
      <c r="E44" s="1177" t="s">
        <v>34</v>
      </c>
      <c r="F44" s="1177"/>
      <c r="G44" s="1177"/>
      <c r="H44" s="1178"/>
      <c r="I44" s="333">
        <v>369</v>
      </c>
      <c r="J44" s="334">
        <v>330</v>
      </c>
      <c r="K44" s="334">
        <v>298</v>
      </c>
      <c r="L44" s="334">
        <v>272</v>
      </c>
      <c r="M44" s="335">
        <v>239</v>
      </c>
    </row>
    <row r="45" spans="2:13" ht="27.75" customHeight="1" x14ac:dyDescent="0.15">
      <c r="B45" s="1171"/>
      <c r="C45" s="1172"/>
      <c r="D45" s="104"/>
      <c r="E45" s="1177" t="s">
        <v>35</v>
      </c>
      <c r="F45" s="1177"/>
      <c r="G45" s="1177"/>
      <c r="H45" s="1178"/>
      <c r="I45" s="333">
        <v>771</v>
      </c>
      <c r="J45" s="334">
        <v>665</v>
      </c>
      <c r="K45" s="334">
        <v>559</v>
      </c>
      <c r="L45" s="334">
        <v>545</v>
      </c>
      <c r="M45" s="335">
        <v>709</v>
      </c>
    </row>
    <row r="46" spans="2:13" ht="27.75" customHeight="1" x14ac:dyDescent="0.15">
      <c r="B46" s="1171"/>
      <c r="C46" s="1172"/>
      <c r="D46" s="105"/>
      <c r="E46" s="1177" t="s">
        <v>36</v>
      </c>
      <c r="F46" s="1177"/>
      <c r="G46" s="1177"/>
      <c r="H46" s="1178"/>
      <c r="I46" s="333" t="s">
        <v>491</v>
      </c>
      <c r="J46" s="334" t="s">
        <v>491</v>
      </c>
      <c r="K46" s="334" t="s">
        <v>491</v>
      </c>
      <c r="L46" s="334" t="s">
        <v>491</v>
      </c>
      <c r="M46" s="335" t="s">
        <v>491</v>
      </c>
    </row>
    <row r="47" spans="2:13" ht="27.75" customHeight="1" x14ac:dyDescent="0.15">
      <c r="B47" s="1171"/>
      <c r="C47" s="1172"/>
      <c r="D47" s="106"/>
      <c r="E47" s="1179" t="s">
        <v>37</v>
      </c>
      <c r="F47" s="1180"/>
      <c r="G47" s="1180"/>
      <c r="H47" s="1181"/>
      <c r="I47" s="333" t="s">
        <v>491</v>
      </c>
      <c r="J47" s="334" t="s">
        <v>491</v>
      </c>
      <c r="K47" s="334" t="s">
        <v>491</v>
      </c>
      <c r="L47" s="334" t="s">
        <v>491</v>
      </c>
      <c r="M47" s="335" t="s">
        <v>491</v>
      </c>
    </row>
    <row r="48" spans="2:13" ht="27.75" customHeight="1" x14ac:dyDescent="0.15">
      <c r="B48" s="1171"/>
      <c r="C48" s="1172"/>
      <c r="D48" s="104"/>
      <c r="E48" s="1177" t="s">
        <v>38</v>
      </c>
      <c r="F48" s="1177"/>
      <c r="G48" s="1177"/>
      <c r="H48" s="1178"/>
      <c r="I48" s="333" t="s">
        <v>491</v>
      </c>
      <c r="J48" s="334" t="s">
        <v>491</v>
      </c>
      <c r="K48" s="334" t="s">
        <v>491</v>
      </c>
      <c r="L48" s="334" t="s">
        <v>491</v>
      </c>
      <c r="M48" s="335" t="s">
        <v>491</v>
      </c>
    </row>
    <row r="49" spans="2:13" ht="27.75" customHeight="1" x14ac:dyDescent="0.15">
      <c r="B49" s="1173"/>
      <c r="C49" s="1174"/>
      <c r="D49" s="104"/>
      <c r="E49" s="1177" t="s">
        <v>39</v>
      </c>
      <c r="F49" s="1177"/>
      <c r="G49" s="1177"/>
      <c r="H49" s="1178"/>
      <c r="I49" s="333" t="s">
        <v>491</v>
      </c>
      <c r="J49" s="334" t="s">
        <v>491</v>
      </c>
      <c r="K49" s="334" t="s">
        <v>491</v>
      </c>
      <c r="L49" s="334" t="s">
        <v>491</v>
      </c>
      <c r="M49" s="335" t="s">
        <v>491</v>
      </c>
    </row>
    <row r="50" spans="2:13" ht="27.75" customHeight="1" x14ac:dyDescent="0.15">
      <c r="B50" s="1182" t="s">
        <v>40</v>
      </c>
      <c r="C50" s="1183"/>
      <c r="D50" s="107"/>
      <c r="E50" s="1177" t="s">
        <v>41</v>
      </c>
      <c r="F50" s="1177"/>
      <c r="G50" s="1177"/>
      <c r="H50" s="1178"/>
      <c r="I50" s="333">
        <v>6324</v>
      </c>
      <c r="J50" s="334">
        <v>10528</v>
      </c>
      <c r="K50" s="334">
        <v>12242</v>
      </c>
      <c r="L50" s="334">
        <v>14003</v>
      </c>
      <c r="M50" s="335">
        <v>13543</v>
      </c>
    </row>
    <row r="51" spans="2:13" ht="27.75" customHeight="1" x14ac:dyDescent="0.15">
      <c r="B51" s="1171"/>
      <c r="C51" s="1172"/>
      <c r="D51" s="104"/>
      <c r="E51" s="1177" t="s">
        <v>42</v>
      </c>
      <c r="F51" s="1177"/>
      <c r="G51" s="1177"/>
      <c r="H51" s="1178"/>
      <c r="I51" s="333">
        <v>295</v>
      </c>
      <c r="J51" s="334">
        <v>260</v>
      </c>
      <c r="K51" s="334">
        <v>222</v>
      </c>
      <c r="L51" s="334">
        <v>169</v>
      </c>
      <c r="M51" s="335">
        <v>115</v>
      </c>
    </row>
    <row r="52" spans="2:13" ht="27.75" customHeight="1" x14ac:dyDescent="0.15">
      <c r="B52" s="1173"/>
      <c r="C52" s="1174"/>
      <c r="D52" s="104"/>
      <c r="E52" s="1177" t="s">
        <v>43</v>
      </c>
      <c r="F52" s="1177"/>
      <c r="G52" s="1177"/>
      <c r="H52" s="1178"/>
      <c r="I52" s="333">
        <v>16223</v>
      </c>
      <c r="J52" s="334">
        <v>15585</v>
      </c>
      <c r="K52" s="334">
        <v>14889</v>
      </c>
      <c r="L52" s="334">
        <v>14753</v>
      </c>
      <c r="M52" s="335">
        <v>14818</v>
      </c>
    </row>
    <row r="53" spans="2:13" ht="27.75" customHeight="1" thickBot="1" x14ac:dyDescent="0.2">
      <c r="B53" s="1184" t="s">
        <v>19</v>
      </c>
      <c r="C53" s="1185"/>
      <c r="D53" s="108"/>
      <c r="E53" s="1186" t="s">
        <v>44</v>
      </c>
      <c r="F53" s="1186"/>
      <c r="G53" s="1186"/>
      <c r="H53" s="1187"/>
      <c r="I53" s="336">
        <v>1097</v>
      </c>
      <c r="J53" s="337">
        <v>-2529</v>
      </c>
      <c r="K53" s="337">
        <v>-5785</v>
      </c>
      <c r="L53" s="337">
        <v>-8540</v>
      </c>
      <c r="M53" s="338">
        <v>-8532</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t77nTVwmi/xNQSPc8zNeEXqRSD2Hi5rjCzXRRg2GLX7y2A+xXAqnoDffI572d5TcNhcYMTkZE//NqGGz5Ei3Dg==" saltValue="SIzledp1RDYorbPLedAE6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531</v>
      </c>
      <c r="G54" s="117" t="s">
        <v>532</v>
      </c>
      <c r="H54" s="118" t="s">
        <v>533</v>
      </c>
    </row>
    <row r="55" spans="2:8" ht="52.5" customHeight="1" x14ac:dyDescent="0.15">
      <c r="B55" s="119"/>
      <c r="C55" s="1196" t="s">
        <v>46</v>
      </c>
      <c r="D55" s="1196"/>
      <c r="E55" s="1197"/>
      <c r="F55" s="339">
        <v>1028</v>
      </c>
      <c r="G55" s="339">
        <v>1028</v>
      </c>
      <c r="H55" s="340">
        <v>1028</v>
      </c>
    </row>
    <row r="56" spans="2:8" ht="52.5" customHeight="1" x14ac:dyDescent="0.15">
      <c r="B56" s="120"/>
      <c r="C56" s="1198" t="s">
        <v>47</v>
      </c>
      <c r="D56" s="1198"/>
      <c r="E56" s="1199"/>
      <c r="F56" s="341">
        <v>1251</v>
      </c>
      <c r="G56" s="341">
        <v>1517</v>
      </c>
      <c r="H56" s="342">
        <v>1757</v>
      </c>
    </row>
    <row r="57" spans="2:8" ht="53.25" customHeight="1" x14ac:dyDescent="0.15">
      <c r="B57" s="120"/>
      <c r="C57" s="1200" t="s">
        <v>48</v>
      </c>
      <c r="D57" s="1200"/>
      <c r="E57" s="1201"/>
      <c r="F57" s="343">
        <v>10440</v>
      </c>
      <c r="G57" s="343">
        <v>11985</v>
      </c>
      <c r="H57" s="344">
        <v>12281</v>
      </c>
    </row>
    <row r="58" spans="2:8" ht="45.75" customHeight="1" x14ac:dyDescent="0.15">
      <c r="B58" s="121"/>
      <c r="C58" s="1188" t="s">
        <v>560</v>
      </c>
      <c r="D58" s="1189"/>
      <c r="E58" s="1190"/>
      <c r="F58" s="345">
        <v>6244</v>
      </c>
      <c r="G58" s="345">
        <v>7779</v>
      </c>
      <c r="H58" s="346">
        <v>8030</v>
      </c>
    </row>
    <row r="59" spans="2:8" ht="45.75" customHeight="1" x14ac:dyDescent="0.15">
      <c r="B59" s="121"/>
      <c r="C59" s="1188" t="s">
        <v>561</v>
      </c>
      <c r="D59" s="1189"/>
      <c r="E59" s="1190"/>
      <c r="F59" s="345">
        <v>2761</v>
      </c>
      <c r="G59" s="345">
        <v>2747</v>
      </c>
      <c r="H59" s="346">
        <v>2750</v>
      </c>
    </row>
    <row r="60" spans="2:8" ht="45.75" customHeight="1" x14ac:dyDescent="0.15">
      <c r="B60" s="121"/>
      <c r="C60" s="1188" t="s">
        <v>562</v>
      </c>
      <c r="D60" s="1189"/>
      <c r="E60" s="1190"/>
      <c r="F60" s="345">
        <v>1100</v>
      </c>
      <c r="G60" s="345">
        <v>1100</v>
      </c>
      <c r="H60" s="346">
        <v>1100</v>
      </c>
    </row>
    <row r="61" spans="2:8" ht="45.75" customHeight="1" x14ac:dyDescent="0.15">
      <c r="B61" s="121"/>
      <c r="C61" s="1188" t="s">
        <v>563</v>
      </c>
      <c r="D61" s="1189"/>
      <c r="E61" s="1190"/>
      <c r="F61" s="345">
        <v>95</v>
      </c>
      <c r="G61" s="345">
        <v>119</v>
      </c>
      <c r="H61" s="346">
        <v>160</v>
      </c>
    </row>
    <row r="62" spans="2:8" ht="45.75" customHeight="1" thickBot="1" x14ac:dyDescent="0.2">
      <c r="B62" s="122"/>
      <c r="C62" s="1191" t="s">
        <v>564</v>
      </c>
      <c r="D62" s="1192"/>
      <c r="E62" s="1193"/>
      <c r="F62" s="347">
        <v>122</v>
      </c>
      <c r="G62" s="347">
        <v>122</v>
      </c>
      <c r="H62" s="348">
        <v>122</v>
      </c>
    </row>
    <row r="63" spans="2:8" ht="52.5" customHeight="1" thickBot="1" x14ac:dyDescent="0.2">
      <c r="B63" s="123"/>
      <c r="C63" s="1194" t="s">
        <v>49</v>
      </c>
      <c r="D63" s="1194"/>
      <c r="E63" s="1195"/>
      <c r="F63" s="349">
        <v>12720</v>
      </c>
      <c r="G63" s="349">
        <v>14531</v>
      </c>
      <c r="H63" s="350">
        <v>15066</v>
      </c>
    </row>
    <row r="64" spans="2:8" x14ac:dyDescent="0.15"/>
  </sheetData>
  <sheetProtection algorithmName="SHA-512" hashValue="0hLvS0XoO379HgYsmzPNrw5SQboX4O2ge/Vcy9PqDLSXHTQ8Y2fw+TvRgGwngw9a2mFtrpKTimYmVBescBAd1Q==" saltValue="PsdztbNNAnkymGVXZo+oX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3A72CD-8AD4-420A-81FF-CCF48A536742}">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1202"/>
      <c r="B1" s="1203"/>
      <c r="DD1" s="243"/>
      <c r="DE1" s="243"/>
    </row>
    <row r="2" spans="1:109" ht="25.5" customHeight="1" x14ac:dyDescent="0.15">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15">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x14ac:dyDescent="0.15">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x14ac:dyDescent="0.15">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x14ac:dyDescent="0.15">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x14ac:dyDescent="0.15">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x14ac:dyDescent="0.15">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x14ac:dyDescent="0.15">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x14ac:dyDescent="0.15">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x14ac:dyDescent="0.15">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x14ac:dyDescent="0.15">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x14ac:dyDescent="0.15">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x14ac:dyDescent="0.15">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x14ac:dyDescent="0.15">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x14ac:dyDescent="0.15">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x14ac:dyDescent="0.15">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x14ac:dyDescent="0.15">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x14ac:dyDescent="0.15">
      <c r="DD19" s="243"/>
      <c r="DE19" s="243"/>
    </row>
    <row r="20" spans="1:109" x14ac:dyDescent="0.15">
      <c r="DD20" s="243"/>
      <c r="DE20" s="243"/>
    </row>
    <row r="21" spans="1:109" ht="17.25" customHeight="1" x14ac:dyDescent="0.15">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1207"/>
      <c r="DD40" s="1207"/>
      <c r="DE40" s="243"/>
    </row>
    <row r="41" spans="2:109" ht="17.25" x14ac:dyDescent="0.15">
      <c r="B41" s="244" t="s">
        <v>565</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1208"/>
      <c r="I42" s="1209"/>
      <c r="J42" s="1209"/>
      <c r="K42" s="1209"/>
      <c r="AM42" s="1208"/>
      <c r="AN42" s="1208" t="s">
        <v>566</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15">
      <c r="B43" s="247"/>
      <c r="AN43" s="1210" t="s">
        <v>567</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x14ac:dyDescent="0.15">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x14ac:dyDescent="0.15">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x14ac:dyDescent="0.15">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x14ac:dyDescent="0.15">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x14ac:dyDescent="0.15">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x14ac:dyDescent="0.15">
      <c r="B49" s="247"/>
      <c r="AN49" s="243" t="s">
        <v>568</v>
      </c>
    </row>
    <row r="50" spans="1:109" x14ac:dyDescent="0.15">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529</v>
      </c>
      <c r="BQ50" s="1226"/>
      <c r="BR50" s="1226"/>
      <c r="BS50" s="1226"/>
      <c r="BT50" s="1226"/>
      <c r="BU50" s="1226"/>
      <c r="BV50" s="1226"/>
      <c r="BW50" s="1226"/>
      <c r="BX50" s="1226" t="s">
        <v>530</v>
      </c>
      <c r="BY50" s="1226"/>
      <c r="BZ50" s="1226"/>
      <c r="CA50" s="1226"/>
      <c r="CB50" s="1226"/>
      <c r="CC50" s="1226"/>
      <c r="CD50" s="1226"/>
      <c r="CE50" s="1226"/>
      <c r="CF50" s="1226" t="s">
        <v>531</v>
      </c>
      <c r="CG50" s="1226"/>
      <c r="CH50" s="1226"/>
      <c r="CI50" s="1226"/>
      <c r="CJ50" s="1226"/>
      <c r="CK50" s="1226"/>
      <c r="CL50" s="1226"/>
      <c r="CM50" s="1226"/>
      <c r="CN50" s="1226" t="s">
        <v>532</v>
      </c>
      <c r="CO50" s="1226"/>
      <c r="CP50" s="1226"/>
      <c r="CQ50" s="1226"/>
      <c r="CR50" s="1226"/>
      <c r="CS50" s="1226"/>
      <c r="CT50" s="1226"/>
      <c r="CU50" s="1226"/>
      <c r="CV50" s="1226" t="s">
        <v>533</v>
      </c>
      <c r="CW50" s="1226"/>
      <c r="CX50" s="1226"/>
      <c r="CY50" s="1226"/>
      <c r="CZ50" s="1226"/>
      <c r="DA50" s="1226"/>
      <c r="DB50" s="1226"/>
      <c r="DC50" s="1226"/>
    </row>
    <row r="51" spans="1:109" ht="13.5" customHeight="1" x14ac:dyDescent="0.15">
      <c r="B51" s="247"/>
      <c r="G51" s="1227"/>
      <c r="H51" s="1227"/>
      <c r="I51" s="1228"/>
      <c r="J51" s="1228"/>
      <c r="K51" s="1229"/>
      <c r="L51" s="1229"/>
      <c r="M51" s="1229"/>
      <c r="N51" s="1229"/>
      <c r="AM51" s="1219"/>
      <c r="AN51" s="1230" t="s">
        <v>569</v>
      </c>
      <c r="AO51" s="1230"/>
      <c r="AP51" s="1230"/>
      <c r="AQ51" s="1230"/>
      <c r="AR51" s="1230"/>
      <c r="AS51" s="1230"/>
      <c r="AT51" s="1230"/>
      <c r="AU51" s="1230"/>
      <c r="AV51" s="1230"/>
      <c r="AW51" s="1230"/>
      <c r="AX51" s="1230"/>
      <c r="AY51" s="1230"/>
      <c r="AZ51" s="1230"/>
      <c r="BA51" s="1230"/>
      <c r="BB51" s="1230" t="s">
        <v>570</v>
      </c>
      <c r="BC51" s="1230"/>
      <c r="BD51" s="1230"/>
      <c r="BE51" s="1230"/>
      <c r="BF51" s="1230"/>
      <c r="BG51" s="1230"/>
      <c r="BH51" s="1230"/>
      <c r="BI51" s="1230"/>
      <c r="BJ51" s="1230"/>
      <c r="BK51" s="1230"/>
      <c r="BL51" s="1230"/>
      <c r="BM51" s="1230"/>
      <c r="BN51" s="1230"/>
      <c r="BO51" s="1230"/>
      <c r="BP51" s="1231">
        <v>16.8</v>
      </c>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x14ac:dyDescent="0.15">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x14ac:dyDescent="0.15">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571</v>
      </c>
      <c r="BC53" s="1230"/>
      <c r="BD53" s="1230"/>
      <c r="BE53" s="1230"/>
      <c r="BF53" s="1230"/>
      <c r="BG53" s="1230"/>
      <c r="BH53" s="1230"/>
      <c r="BI53" s="1230"/>
      <c r="BJ53" s="1230"/>
      <c r="BK53" s="1230"/>
      <c r="BL53" s="1230"/>
      <c r="BM53" s="1230"/>
      <c r="BN53" s="1230"/>
      <c r="BO53" s="1230"/>
      <c r="BP53" s="1231">
        <v>60.1</v>
      </c>
      <c r="BQ53" s="1231"/>
      <c r="BR53" s="1231"/>
      <c r="BS53" s="1231"/>
      <c r="BT53" s="1231"/>
      <c r="BU53" s="1231"/>
      <c r="BV53" s="1231"/>
      <c r="BW53" s="1231"/>
      <c r="BX53" s="1231">
        <v>62</v>
      </c>
      <c r="BY53" s="1231"/>
      <c r="BZ53" s="1231"/>
      <c r="CA53" s="1231"/>
      <c r="CB53" s="1231"/>
      <c r="CC53" s="1231"/>
      <c r="CD53" s="1231"/>
      <c r="CE53" s="1231"/>
      <c r="CF53" s="1231">
        <v>63.6</v>
      </c>
      <c r="CG53" s="1231"/>
      <c r="CH53" s="1231"/>
      <c r="CI53" s="1231"/>
      <c r="CJ53" s="1231"/>
      <c r="CK53" s="1231"/>
      <c r="CL53" s="1231"/>
      <c r="CM53" s="1231"/>
      <c r="CN53" s="1231">
        <v>65</v>
      </c>
      <c r="CO53" s="1231"/>
      <c r="CP53" s="1231"/>
      <c r="CQ53" s="1231"/>
      <c r="CR53" s="1231"/>
      <c r="CS53" s="1231"/>
      <c r="CT53" s="1231"/>
      <c r="CU53" s="1231"/>
      <c r="CV53" s="1231">
        <v>66.599999999999994</v>
      </c>
      <c r="CW53" s="1231"/>
      <c r="CX53" s="1231"/>
      <c r="CY53" s="1231"/>
      <c r="CZ53" s="1231"/>
      <c r="DA53" s="1231"/>
      <c r="DB53" s="1231"/>
      <c r="DC53" s="1231"/>
    </row>
    <row r="54" spans="1:109" x14ac:dyDescent="0.15">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x14ac:dyDescent="0.15">
      <c r="A55" s="1209"/>
      <c r="B55" s="247"/>
      <c r="G55" s="1220"/>
      <c r="H55" s="1220"/>
      <c r="I55" s="1220"/>
      <c r="J55" s="1220"/>
      <c r="K55" s="1229"/>
      <c r="L55" s="1229"/>
      <c r="M55" s="1229"/>
      <c r="N55" s="1229"/>
      <c r="AN55" s="1226" t="s">
        <v>572</v>
      </c>
      <c r="AO55" s="1226"/>
      <c r="AP55" s="1226"/>
      <c r="AQ55" s="1226"/>
      <c r="AR55" s="1226"/>
      <c r="AS55" s="1226"/>
      <c r="AT55" s="1226"/>
      <c r="AU55" s="1226"/>
      <c r="AV55" s="1226"/>
      <c r="AW55" s="1226"/>
      <c r="AX55" s="1226"/>
      <c r="AY55" s="1226"/>
      <c r="AZ55" s="1226"/>
      <c r="BA55" s="1226"/>
      <c r="BB55" s="1230" t="s">
        <v>570</v>
      </c>
      <c r="BC55" s="1230"/>
      <c r="BD55" s="1230"/>
      <c r="BE55" s="1230"/>
      <c r="BF55" s="1230"/>
      <c r="BG55" s="1230"/>
      <c r="BH55" s="1230"/>
      <c r="BI55" s="1230"/>
      <c r="BJ55" s="1230"/>
      <c r="BK55" s="1230"/>
      <c r="BL55" s="1230"/>
      <c r="BM55" s="1230"/>
      <c r="BN55" s="1230"/>
      <c r="BO55" s="1230"/>
      <c r="BP55" s="1231">
        <v>10.199999999999999</v>
      </c>
      <c r="BQ55" s="1231"/>
      <c r="BR55" s="1231"/>
      <c r="BS55" s="1231"/>
      <c r="BT55" s="1231"/>
      <c r="BU55" s="1231"/>
      <c r="BV55" s="1231"/>
      <c r="BW55" s="1231"/>
      <c r="BX55" s="1231">
        <v>0</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x14ac:dyDescent="0.15">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x14ac:dyDescent="0.15">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571</v>
      </c>
      <c r="BC57" s="1230"/>
      <c r="BD57" s="1230"/>
      <c r="BE57" s="1230"/>
      <c r="BF57" s="1230"/>
      <c r="BG57" s="1230"/>
      <c r="BH57" s="1230"/>
      <c r="BI57" s="1230"/>
      <c r="BJ57" s="1230"/>
      <c r="BK57" s="1230"/>
      <c r="BL57" s="1230"/>
      <c r="BM57" s="1230"/>
      <c r="BN57" s="1230"/>
      <c r="BO57" s="1230"/>
      <c r="BP57" s="1231">
        <v>61.1</v>
      </c>
      <c r="BQ57" s="1231"/>
      <c r="BR57" s="1231"/>
      <c r="BS57" s="1231"/>
      <c r="BT57" s="1231"/>
      <c r="BU57" s="1231"/>
      <c r="BV57" s="1231"/>
      <c r="BW57" s="1231"/>
      <c r="BX57" s="1231">
        <v>63.5</v>
      </c>
      <c r="BY57" s="1231"/>
      <c r="BZ57" s="1231"/>
      <c r="CA57" s="1231"/>
      <c r="CB57" s="1231"/>
      <c r="CC57" s="1231"/>
      <c r="CD57" s="1231"/>
      <c r="CE57" s="1231"/>
      <c r="CF57" s="1231">
        <v>65.400000000000006</v>
      </c>
      <c r="CG57" s="1231"/>
      <c r="CH57" s="1231"/>
      <c r="CI57" s="1231"/>
      <c r="CJ57" s="1231"/>
      <c r="CK57" s="1231"/>
      <c r="CL57" s="1231"/>
      <c r="CM57" s="1231"/>
      <c r="CN57" s="1231">
        <v>67</v>
      </c>
      <c r="CO57" s="1231"/>
      <c r="CP57" s="1231"/>
      <c r="CQ57" s="1231"/>
      <c r="CR57" s="1231"/>
      <c r="CS57" s="1231"/>
      <c r="CT57" s="1231"/>
      <c r="CU57" s="1231"/>
      <c r="CV57" s="1231">
        <v>67.8</v>
      </c>
      <c r="CW57" s="1231"/>
      <c r="CX57" s="1231"/>
      <c r="CY57" s="1231"/>
      <c r="CZ57" s="1231"/>
      <c r="DA57" s="1231"/>
      <c r="DB57" s="1231"/>
      <c r="DC57" s="1231"/>
      <c r="DD57" s="1234"/>
      <c r="DE57" s="1232"/>
    </row>
    <row r="58" spans="1:109" s="1209" customFormat="1" x14ac:dyDescent="0.15">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x14ac:dyDescent="0.15">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x14ac:dyDescent="0.15">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x14ac:dyDescent="0.15">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x14ac:dyDescent="0.15">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7.25" x14ac:dyDescent="0.15">
      <c r="B63" s="300" t="s">
        <v>573</v>
      </c>
    </row>
    <row r="64" spans="1:109" x14ac:dyDescent="0.15">
      <c r="B64" s="247"/>
      <c r="G64" s="1208"/>
      <c r="I64" s="1240"/>
      <c r="J64" s="1240"/>
      <c r="K64" s="1240"/>
      <c r="L64" s="1240"/>
      <c r="M64" s="1240"/>
      <c r="N64" s="1241"/>
      <c r="AM64" s="1208"/>
      <c r="AN64" s="1208" t="s">
        <v>566</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x14ac:dyDescent="0.15">
      <c r="B65" s="247"/>
      <c r="AN65" s="1210" t="s">
        <v>574</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x14ac:dyDescent="0.15">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x14ac:dyDescent="0.15">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x14ac:dyDescent="0.15">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x14ac:dyDescent="0.15">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x14ac:dyDescent="0.15">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x14ac:dyDescent="0.15">
      <c r="B71" s="247"/>
      <c r="G71" s="1245"/>
      <c r="I71" s="1246"/>
      <c r="J71" s="1243"/>
      <c r="K71" s="1243"/>
      <c r="L71" s="1244"/>
      <c r="M71" s="1243"/>
      <c r="N71" s="1244"/>
      <c r="AM71" s="1245"/>
      <c r="AN71" s="243" t="s">
        <v>568</v>
      </c>
    </row>
    <row r="72" spans="2:107" x14ac:dyDescent="0.15">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529</v>
      </c>
      <c r="BQ72" s="1226"/>
      <c r="BR72" s="1226"/>
      <c r="BS72" s="1226"/>
      <c r="BT72" s="1226"/>
      <c r="BU72" s="1226"/>
      <c r="BV72" s="1226"/>
      <c r="BW72" s="1226"/>
      <c r="BX72" s="1226" t="s">
        <v>530</v>
      </c>
      <c r="BY72" s="1226"/>
      <c r="BZ72" s="1226"/>
      <c r="CA72" s="1226"/>
      <c r="CB72" s="1226"/>
      <c r="CC72" s="1226"/>
      <c r="CD72" s="1226"/>
      <c r="CE72" s="1226"/>
      <c r="CF72" s="1226" t="s">
        <v>531</v>
      </c>
      <c r="CG72" s="1226"/>
      <c r="CH72" s="1226"/>
      <c r="CI72" s="1226"/>
      <c r="CJ72" s="1226"/>
      <c r="CK72" s="1226"/>
      <c r="CL72" s="1226"/>
      <c r="CM72" s="1226"/>
      <c r="CN72" s="1226" t="s">
        <v>532</v>
      </c>
      <c r="CO72" s="1226"/>
      <c r="CP72" s="1226"/>
      <c r="CQ72" s="1226"/>
      <c r="CR72" s="1226"/>
      <c r="CS72" s="1226"/>
      <c r="CT72" s="1226"/>
      <c r="CU72" s="1226"/>
      <c r="CV72" s="1226" t="s">
        <v>533</v>
      </c>
      <c r="CW72" s="1226"/>
      <c r="CX72" s="1226"/>
      <c r="CY72" s="1226"/>
      <c r="CZ72" s="1226"/>
      <c r="DA72" s="1226"/>
      <c r="DB72" s="1226"/>
      <c r="DC72" s="1226"/>
    </row>
    <row r="73" spans="2:107" x14ac:dyDescent="0.15">
      <c r="B73" s="247"/>
      <c r="G73" s="1227"/>
      <c r="H73" s="1227"/>
      <c r="I73" s="1227"/>
      <c r="J73" s="1227"/>
      <c r="K73" s="1247"/>
      <c r="L73" s="1247"/>
      <c r="M73" s="1247"/>
      <c r="N73" s="1247"/>
      <c r="AM73" s="1219"/>
      <c r="AN73" s="1230" t="s">
        <v>569</v>
      </c>
      <c r="AO73" s="1230"/>
      <c r="AP73" s="1230"/>
      <c r="AQ73" s="1230"/>
      <c r="AR73" s="1230"/>
      <c r="AS73" s="1230"/>
      <c r="AT73" s="1230"/>
      <c r="AU73" s="1230"/>
      <c r="AV73" s="1230"/>
      <c r="AW73" s="1230"/>
      <c r="AX73" s="1230"/>
      <c r="AY73" s="1230"/>
      <c r="AZ73" s="1230"/>
      <c r="BA73" s="1230"/>
      <c r="BB73" s="1230" t="s">
        <v>570</v>
      </c>
      <c r="BC73" s="1230"/>
      <c r="BD73" s="1230"/>
      <c r="BE73" s="1230"/>
      <c r="BF73" s="1230"/>
      <c r="BG73" s="1230"/>
      <c r="BH73" s="1230"/>
      <c r="BI73" s="1230"/>
      <c r="BJ73" s="1230"/>
      <c r="BK73" s="1230"/>
      <c r="BL73" s="1230"/>
      <c r="BM73" s="1230"/>
      <c r="BN73" s="1230"/>
      <c r="BO73" s="1230"/>
      <c r="BP73" s="1231">
        <v>16.8</v>
      </c>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x14ac:dyDescent="0.15">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x14ac:dyDescent="0.15">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575</v>
      </c>
      <c r="BC75" s="1230"/>
      <c r="BD75" s="1230"/>
      <c r="BE75" s="1230"/>
      <c r="BF75" s="1230"/>
      <c r="BG75" s="1230"/>
      <c r="BH75" s="1230"/>
      <c r="BI75" s="1230"/>
      <c r="BJ75" s="1230"/>
      <c r="BK75" s="1230"/>
      <c r="BL75" s="1230"/>
      <c r="BM75" s="1230"/>
      <c r="BN75" s="1230"/>
      <c r="BO75" s="1230"/>
      <c r="BP75" s="1231">
        <v>11.4</v>
      </c>
      <c r="BQ75" s="1231"/>
      <c r="BR75" s="1231"/>
      <c r="BS75" s="1231"/>
      <c r="BT75" s="1231"/>
      <c r="BU75" s="1231"/>
      <c r="BV75" s="1231"/>
      <c r="BW75" s="1231"/>
      <c r="BX75" s="1231">
        <v>12.2</v>
      </c>
      <c r="BY75" s="1231"/>
      <c r="BZ75" s="1231"/>
      <c r="CA75" s="1231"/>
      <c r="CB75" s="1231"/>
      <c r="CC75" s="1231"/>
      <c r="CD75" s="1231"/>
      <c r="CE75" s="1231"/>
      <c r="CF75" s="1231">
        <v>10.8</v>
      </c>
      <c r="CG75" s="1231"/>
      <c r="CH75" s="1231"/>
      <c r="CI75" s="1231"/>
      <c r="CJ75" s="1231"/>
      <c r="CK75" s="1231"/>
      <c r="CL75" s="1231"/>
      <c r="CM75" s="1231"/>
      <c r="CN75" s="1231">
        <v>9.4</v>
      </c>
      <c r="CO75" s="1231"/>
      <c r="CP75" s="1231"/>
      <c r="CQ75" s="1231"/>
      <c r="CR75" s="1231"/>
      <c r="CS75" s="1231"/>
      <c r="CT75" s="1231"/>
      <c r="CU75" s="1231"/>
      <c r="CV75" s="1231">
        <v>8.1999999999999993</v>
      </c>
      <c r="CW75" s="1231"/>
      <c r="CX75" s="1231"/>
      <c r="CY75" s="1231"/>
      <c r="CZ75" s="1231"/>
      <c r="DA75" s="1231"/>
      <c r="DB75" s="1231"/>
      <c r="DC75" s="1231"/>
    </row>
    <row r="76" spans="2:107" x14ac:dyDescent="0.15">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x14ac:dyDescent="0.15">
      <c r="B77" s="247"/>
      <c r="G77" s="1220"/>
      <c r="H77" s="1220"/>
      <c r="I77" s="1220"/>
      <c r="J77" s="1220"/>
      <c r="K77" s="1247"/>
      <c r="L77" s="1247"/>
      <c r="M77" s="1247"/>
      <c r="N77" s="1247"/>
      <c r="AN77" s="1226" t="s">
        <v>572</v>
      </c>
      <c r="AO77" s="1226"/>
      <c r="AP77" s="1226"/>
      <c r="AQ77" s="1226"/>
      <c r="AR77" s="1226"/>
      <c r="AS77" s="1226"/>
      <c r="AT77" s="1226"/>
      <c r="AU77" s="1226"/>
      <c r="AV77" s="1226"/>
      <c r="AW77" s="1226"/>
      <c r="AX77" s="1226"/>
      <c r="AY77" s="1226"/>
      <c r="AZ77" s="1226"/>
      <c r="BA77" s="1226"/>
      <c r="BB77" s="1230" t="s">
        <v>570</v>
      </c>
      <c r="BC77" s="1230"/>
      <c r="BD77" s="1230"/>
      <c r="BE77" s="1230"/>
      <c r="BF77" s="1230"/>
      <c r="BG77" s="1230"/>
      <c r="BH77" s="1230"/>
      <c r="BI77" s="1230"/>
      <c r="BJ77" s="1230"/>
      <c r="BK77" s="1230"/>
      <c r="BL77" s="1230"/>
      <c r="BM77" s="1230"/>
      <c r="BN77" s="1230"/>
      <c r="BO77" s="1230"/>
      <c r="BP77" s="1231">
        <v>10.199999999999999</v>
      </c>
      <c r="BQ77" s="1231"/>
      <c r="BR77" s="1231"/>
      <c r="BS77" s="1231"/>
      <c r="BT77" s="1231"/>
      <c r="BU77" s="1231"/>
      <c r="BV77" s="1231"/>
      <c r="BW77" s="1231"/>
      <c r="BX77" s="1231">
        <v>0</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x14ac:dyDescent="0.15">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x14ac:dyDescent="0.15">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575</v>
      </c>
      <c r="BC79" s="1230"/>
      <c r="BD79" s="1230"/>
      <c r="BE79" s="1230"/>
      <c r="BF79" s="1230"/>
      <c r="BG79" s="1230"/>
      <c r="BH79" s="1230"/>
      <c r="BI79" s="1230"/>
      <c r="BJ79" s="1230"/>
      <c r="BK79" s="1230"/>
      <c r="BL79" s="1230"/>
      <c r="BM79" s="1230"/>
      <c r="BN79" s="1230"/>
      <c r="BO79" s="1230"/>
      <c r="BP79" s="1231">
        <v>8.6999999999999993</v>
      </c>
      <c r="BQ79" s="1231"/>
      <c r="BR79" s="1231"/>
      <c r="BS79" s="1231"/>
      <c r="BT79" s="1231"/>
      <c r="BU79" s="1231"/>
      <c r="BV79" s="1231"/>
      <c r="BW79" s="1231"/>
      <c r="BX79" s="1231">
        <v>8</v>
      </c>
      <c r="BY79" s="1231"/>
      <c r="BZ79" s="1231"/>
      <c r="CA79" s="1231"/>
      <c r="CB79" s="1231"/>
      <c r="CC79" s="1231"/>
      <c r="CD79" s="1231"/>
      <c r="CE79" s="1231"/>
      <c r="CF79" s="1231">
        <v>8.1</v>
      </c>
      <c r="CG79" s="1231"/>
      <c r="CH79" s="1231"/>
      <c r="CI79" s="1231"/>
      <c r="CJ79" s="1231"/>
      <c r="CK79" s="1231"/>
      <c r="CL79" s="1231"/>
      <c r="CM79" s="1231"/>
      <c r="CN79" s="1231">
        <v>8.4</v>
      </c>
      <c r="CO79" s="1231"/>
      <c r="CP79" s="1231"/>
      <c r="CQ79" s="1231"/>
      <c r="CR79" s="1231"/>
      <c r="CS79" s="1231"/>
      <c r="CT79" s="1231"/>
      <c r="CU79" s="1231"/>
      <c r="CV79" s="1231">
        <v>8.5</v>
      </c>
      <c r="CW79" s="1231"/>
      <c r="CX79" s="1231"/>
      <c r="CY79" s="1231"/>
      <c r="CZ79" s="1231"/>
      <c r="DA79" s="1231"/>
      <c r="DB79" s="1231"/>
      <c r="DC79" s="1231"/>
    </row>
    <row r="80" spans="2:107" x14ac:dyDescent="0.15">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x14ac:dyDescent="0.15">
      <c r="B81" s="247"/>
    </row>
    <row r="82" spans="2:109" ht="17.25" x14ac:dyDescent="0.15">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En6q8Oq68MYS0VoSyRk8hkKSmbEcCgqAEWbB8jwpy5H7VbdeENAdxQnTNcm8M3DVc2bHjDwwZd8oryLTvJRwCQ==" saltValue="b+gmY2HnQmXBAN12FQwMeA=="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079181-1937-40F6-AF87-AD3DADAF1FAF}">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479</v>
      </c>
    </row>
  </sheetData>
  <sheetProtection algorithmName="SHA-512" hashValue="zYSg3u0C2XOAdkpr9N2pbtzNlJ9AAJuRP1rW2PBDdCIcyzbvagiQMWIr/Zs2kfoU4uEJosTsLB7+/ysok+QW3g==" saltValue="au6QmCAS7XkewOUcHqokTA==" spinCount="100000" sheet="1" objects="1" scenarios="1"/>
  <dataConsolidate/>
  <phoneticPr fontId="2"/>
  <printOptions horizontalCentered="1" verticalCentered="1"/>
  <pageMargins left="0" right="0" top="0.19685039370078741" bottom="0" header="0.39370078740157483" footer="0"/>
  <pageSetup paperSize="9" scale="35"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4287E0-BCE6-4159-9BAA-2CD950E13E8E}">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479</v>
      </c>
    </row>
  </sheetData>
  <sheetProtection algorithmName="SHA-512" hashValue="o1xv2tVZke/JBa4CLBk623zPikfmmj5vkKE/yZTXGYv9Kig9JW4I1Grygy3LPPvjqF/vYI4w/yknItFW/x6HCg==" saltValue="uZb5+vN643FMaY3x5wCuVA==" spinCount="100000" sheet="1" objects="1" scenarios="1"/>
  <dataConsolidate/>
  <phoneticPr fontId="2"/>
  <printOptions horizontalCentered="1" verticalCentered="1"/>
  <pageMargins left="0" right="0" top="0.19685039370078741" bottom="0" header="0.39370078740157483" footer="0"/>
  <pageSetup paperSize="9" scale="35"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528</v>
      </c>
      <c r="G2" s="137"/>
      <c r="H2" s="138"/>
    </row>
    <row r="3" spans="1:8" x14ac:dyDescent="0.15">
      <c r="A3" s="134" t="s">
        <v>521</v>
      </c>
      <c r="B3" s="139"/>
      <c r="C3" s="140"/>
      <c r="D3" s="141">
        <v>355970</v>
      </c>
      <c r="E3" s="142"/>
      <c r="F3" s="143">
        <v>125418</v>
      </c>
      <c r="G3" s="144"/>
      <c r="H3" s="145"/>
    </row>
    <row r="4" spans="1:8" x14ac:dyDescent="0.15">
      <c r="A4" s="146"/>
      <c r="B4" s="147"/>
      <c r="C4" s="148"/>
      <c r="D4" s="149">
        <v>56308</v>
      </c>
      <c r="E4" s="150"/>
      <c r="F4" s="151">
        <v>60445</v>
      </c>
      <c r="G4" s="152"/>
      <c r="H4" s="153"/>
    </row>
    <row r="5" spans="1:8" x14ac:dyDescent="0.15">
      <c r="A5" s="134" t="s">
        <v>523</v>
      </c>
      <c r="B5" s="139"/>
      <c r="C5" s="140"/>
      <c r="D5" s="141">
        <v>97472</v>
      </c>
      <c r="E5" s="142"/>
      <c r="F5" s="143">
        <v>108384</v>
      </c>
      <c r="G5" s="144"/>
      <c r="H5" s="145"/>
    </row>
    <row r="6" spans="1:8" x14ac:dyDescent="0.15">
      <c r="A6" s="146"/>
      <c r="B6" s="147"/>
      <c r="C6" s="148"/>
      <c r="D6" s="149">
        <v>56425</v>
      </c>
      <c r="E6" s="150"/>
      <c r="F6" s="151">
        <v>51153</v>
      </c>
      <c r="G6" s="152"/>
      <c r="H6" s="153"/>
    </row>
    <row r="7" spans="1:8" x14ac:dyDescent="0.15">
      <c r="A7" s="134" t="s">
        <v>524</v>
      </c>
      <c r="B7" s="139"/>
      <c r="C7" s="140"/>
      <c r="D7" s="141">
        <v>100626</v>
      </c>
      <c r="E7" s="142"/>
      <c r="F7" s="143">
        <v>80959</v>
      </c>
      <c r="G7" s="144"/>
      <c r="H7" s="145"/>
    </row>
    <row r="8" spans="1:8" x14ac:dyDescent="0.15">
      <c r="A8" s="146"/>
      <c r="B8" s="147"/>
      <c r="C8" s="148"/>
      <c r="D8" s="149">
        <v>48572</v>
      </c>
      <c r="E8" s="150"/>
      <c r="F8" s="151">
        <v>43928</v>
      </c>
      <c r="G8" s="152"/>
      <c r="H8" s="153"/>
    </row>
    <row r="9" spans="1:8" x14ac:dyDescent="0.15">
      <c r="A9" s="134" t="s">
        <v>525</v>
      </c>
      <c r="B9" s="139"/>
      <c r="C9" s="140"/>
      <c r="D9" s="141">
        <v>173250</v>
      </c>
      <c r="E9" s="142"/>
      <c r="F9" s="143">
        <v>117242</v>
      </c>
      <c r="G9" s="144"/>
      <c r="H9" s="145"/>
    </row>
    <row r="10" spans="1:8" x14ac:dyDescent="0.15">
      <c r="A10" s="146"/>
      <c r="B10" s="147"/>
      <c r="C10" s="148"/>
      <c r="D10" s="149">
        <v>72779</v>
      </c>
      <c r="E10" s="150"/>
      <c r="F10" s="151">
        <v>59234</v>
      </c>
      <c r="G10" s="152"/>
      <c r="H10" s="153"/>
    </row>
    <row r="11" spans="1:8" x14ac:dyDescent="0.15">
      <c r="A11" s="134" t="s">
        <v>526</v>
      </c>
      <c r="B11" s="139"/>
      <c r="C11" s="140"/>
      <c r="D11" s="141">
        <v>172362</v>
      </c>
      <c r="E11" s="142"/>
      <c r="F11" s="143">
        <v>113894</v>
      </c>
      <c r="G11" s="144"/>
      <c r="H11" s="145"/>
    </row>
    <row r="12" spans="1:8" x14ac:dyDescent="0.15">
      <c r="A12" s="146"/>
      <c r="B12" s="147"/>
      <c r="C12" s="154"/>
      <c r="D12" s="149">
        <v>117843</v>
      </c>
      <c r="E12" s="150"/>
      <c r="F12" s="151">
        <v>65544</v>
      </c>
      <c r="G12" s="152"/>
      <c r="H12" s="153"/>
    </row>
    <row r="13" spans="1:8" x14ac:dyDescent="0.15">
      <c r="A13" s="134"/>
      <c r="B13" s="139"/>
      <c r="C13" s="140"/>
      <c r="D13" s="141">
        <v>179936</v>
      </c>
      <c r="E13" s="142"/>
      <c r="F13" s="143">
        <v>109179</v>
      </c>
      <c r="G13" s="155"/>
      <c r="H13" s="145"/>
    </row>
    <row r="14" spans="1:8" x14ac:dyDescent="0.15">
      <c r="A14" s="146"/>
      <c r="B14" s="147"/>
      <c r="C14" s="148"/>
      <c r="D14" s="149">
        <v>70385</v>
      </c>
      <c r="E14" s="150"/>
      <c r="F14" s="151">
        <v>56061</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5.0999999999999996</v>
      </c>
      <c r="C19" s="156">
        <f>ROUND(VALUE(SUBSTITUTE(実質収支比率等に係る経年分析!G$48,"▲","-")),2)</f>
        <v>3.19</v>
      </c>
      <c r="D19" s="156">
        <f>ROUND(VALUE(SUBSTITUTE(実質収支比率等に係る経年分析!H$48,"▲","-")),2)</f>
        <v>6.14</v>
      </c>
      <c r="E19" s="156">
        <f>ROUND(VALUE(SUBSTITUTE(実質収支比率等に係る経年分析!I$48,"▲","-")),2)</f>
        <v>4.24</v>
      </c>
      <c r="F19" s="156">
        <f>ROUND(VALUE(SUBSTITUTE(実質収支比率等に係る経年分析!J$48,"▲","-")),2)</f>
        <v>4.1100000000000003</v>
      </c>
    </row>
    <row r="20" spans="1:11" x14ac:dyDescent="0.15">
      <c r="A20" s="156" t="s">
        <v>53</v>
      </c>
      <c r="B20" s="156">
        <f>ROUND(VALUE(SUBSTITUTE(実質収支比率等に係る経年分析!F$47,"▲","-")),2)</f>
        <v>13.2</v>
      </c>
      <c r="C20" s="156">
        <f>ROUND(VALUE(SUBSTITUTE(実質収支比率等に係る経年分析!G$47,"▲","-")),2)</f>
        <v>13.25</v>
      </c>
      <c r="D20" s="156">
        <f>ROUND(VALUE(SUBSTITUTE(実質収支比率等に係る経年分析!H$47,"▲","-")),2)</f>
        <v>12.69</v>
      </c>
      <c r="E20" s="156">
        <f>ROUND(VALUE(SUBSTITUTE(実質収支比率等に係る経年分析!I$47,"▲","-")),2)</f>
        <v>12.55</v>
      </c>
      <c r="F20" s="156">
        <f>ROUND(VALUE(SUBSTITUTE(実質収支比率等に係る経年分析!J$47,"▲","-")),2)</f>
        <v>12.24</v>
      </c>
    </row>
    <row r="21" spans="1:11" x14ac:dyDescent="0.15">
      <c r="A21" s="156" t="s">
        <v>54</v>
      </c>
      <c r="B21" s="156">
        <f>IF(ISNUMBER(VALUE(SUBSTITUTE(実質収支比率等に係る経年分析!F$49,"▲","-"))),ROUND(VALUE(SUBSTITUTE(実質収支比率等に係る経年分析!F$49,"▲","-")),2),NA())</f>
        <v>-3.21</v>
      </c>
      <c r="C21" s="156">
        <f>IF(ISNUMBER(VALUE(SUBSTITUTE(実質収支比率等に係る経年分析!G$49,"▲","-"))),ROUND(VALUE(SUBSTITUTE(実質収支比率等に係る経年分析!G$49,"▲","-")),2),NA())</f>
        <v>-4.63</v>
      </c>
      <c r="D21" s="156">
        <f>IF(ISNUMBER(VALUE(SUBSTITUTE(実質収支比率等に係る経年分析!H$49,"▲","-"))),ROUND(VALUE(SUBSTITUTE(実質収支比率等に係る経年分析!H$49,"▲","-")),2),NA())</f>
        <v>-0.24</v>
      </c>
      <c r="E21" s="156">
        <f>IF(ISNUMBER(VALUE(SUBSTITUTE(実質収支比率等に係る経年分析!I$49,"▲","-"))),ROUND(VALUE(SUBSTITUTE(実質収支比率等に係る経年分析!I$49,"▲","-")),2),NA())</f>
        <v>-6.72</v>
      </c>
      <c r="F21" s="156">
        <f>IF(ISNUMBER(VALUE(SUBSTITUTE(実質収支比率等に係る経年分析!J$49,"▲","-"))),ROUND(VALUE(SUBSTITUTE(実質収支比率等に係る経年分析!J$49,"▲","-")),2),NA())</f>
        <v>-3</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0.04</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0.04</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0.04</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0.12</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0.06</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str">
        <f>IF(連結実質赤字比率に係る赤字・黒字の構成分析!C$41="",NA(),連結実質赤字比率に係る赤字・黒字の構成分析!C$41)</f>
        <v>八雲町熊石地域簡易水道事業会計</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0.25</v>
      </c>
    </row>
    <row r="30" spans="1:11" x14ac:dyDescent="0.15">
      <c r="A30" s="157" t="str">
        <f>IF(連結実質赤字比率に係る赤字・黒字の構成分析!C$40="",NA(),連結実質赤字比率に係る赤字・黒字の構成分析!C$40)</f>
        <v>介護保険（保険）事業特別会計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0.52</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0.23</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0.16</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0.41</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0.39</v>
      </c>
    </row>
    <row r="31" spans="1:11" x14ac:dyDescent="0.15">
      <c r="A31" s="157" t="str">
        <f>IF(連結実質赤字比率に係る赤字・黒字の構成分析!C$39="",NA(),連結実質赤字比率に係る赤字・黒字の構成分析!C$39)</f>
        <v>八雲町農業集落排水事業会計</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0.61</v>
      </c>
    </row>
    <row r="32" spans="1:11" x14ac:dyDescent="0.15">
      <c r="A32" s="157" t="str">
        <f>IF(連結実質赤字比率に係る赤字・黒字の構成分析!C$38="",NA(),連結実質赤字比率に係る赤字・黒字の構成分析!C$38)</f>
        <v>国民健康保険事業特別会計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0.44</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0.54</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0.35</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0.57999999999999996</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0.85</v>
      </c>
    </row>
    <row r="33" spans="1:16" x14ac:dyDescent="0.15">
      <c r="A33" s="157" t="str">
        <f>IF(連結実質赤字比率に係る赤字・黒字の構成分析!C$37="",NA(),連結実質赤字比率に係る赤字・黒字の構成分析!C$37)</f>
        <v>八雲町下水道事業会計</v>
      </c>
      <c r="B33" s="157" t="e">
        <f>IF(ROUND(VALUE(SUBSTITUTE(連結実質赤字比率に係る赤字・黒字の構成分析!F$37,"▲", "-")), 2) &lt; 0, ABS(ROUND(VALUE(SUBSTITUTE(連結実質赤字比率に係る赤字・黒字の構成分析!F$37,"▲", "-")), 2)), NA())</f>
        <v>#VALUE!</v>
      </c>
      <c r="C33" s="157" t="e">
        <f>IF(ROUND(VALUE(SUBSTITUTE(連結実質赤字比率に係る赤字・黒字の構成分析!F$37,"▲", "-")), 2) &gt;= 0, ABS(ROUND(VALUE(SUBSTITUTE(連結実質赤字比率に係る赤字・黒字の構成分析!F$37,"▲", "-")), 2)), NA())</f>
        <v>#VALUE!</v>
      </c>
      <c r="D33" s="157" t="e">
        <f>IF(ROUND(VALUE(SUBSTITUTE(連結実質赤字比率に係る赤字・黒字の構成分析!G$37,"▲", "-")), 2) &lt; 0, ABS(ROUND(VALUE(SUBSTITUTE(連結実質赤字比率に係る赤字・黒字の構成分析!G$37,"▲", "-")), 2)), NA())</f>
        <v>#VALUE!</v>
      </c>
      <c r="E33" s="157" t="e">
        <f>IF(ROUND(VALUE(SUBSTITUTE(連結実質赤字比率に係る赤字・黒字の構成分析!G$37,"▲", "-")), 2) &gt;= 0, ABS(ROUND(VALUE(SUBSTITUTE(連結実質赤字比率に係る赤字・黒字の構成分析!G$37,"▲", "-")), 2)), NA())</f>
        <v>#VALUE!</v>
      </c>
      <c r="F33" s="157" t="e">
        <f>IF(ROUND(VALUE(SUBSTITUTE(連結実質赤字比率に係る赤字・黒字の構成分析!H$37,"▲", "-")), 2) &lt; 0, ABS(ROUND(VALUE(SUBSTITUTE(連結実質赤字比率に係る赤字・黒字の構成分析!H$37,"▲", "-")), 2)), NA())</f>
        <v>#VALUE!</v>
      </c>
      <c r="G33" s="157" t="e">
        <f>IF(ROUND(VALUE(SUBSTITUTE(連結実質赤字比率に係る赤字・黒字の構成分析!H$37,"▲", "-")), 2) &gt;= 0, ABS(ROUND(VALUE(SUBSTITUTE(連結実質赤字比率に係る赤字・黒字の構成分析!H$37,"▲", "-")), 2)), NA())</f>
        <v>#VALUE!</v>
      </c>
      <c r="H33" s="157" t="e">
        <f>IF(ROUND(VALUE(SUBSTITUTE(連結実質赤字比率に係る赤字・黒字の構成分析!I$37,"▲", "-")), 2) &lt; 0, ABS(ROUND(VALUE(SUBSTITUTE(連結実質赤字比率に係る赤字・黒字の構成分析!I$37,"▲", "-")), 2)), NA())</f>
        <v>#VALUE!</v>
      </c>
      <c r="I33" s="157" t="e">
        <f>IF(ROUND(VALUE(SUBSTITUTE(連結実質赤字比率に係る赤字・黒字の構成分析!I$37,"▲", "-")), 2) &gt;= 0, ABS(ROUND(VALUE(SUBSTITUTE(連結実質赤字比率に係る赤字・黒字の構成分析!I$37,"▲", "-")), 2)), NA())</f>
        <v>#VALUE!</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2.04</v>
      </c>
    </row>
    <row r="34" spans="1:16" x14ac:dyDescent="0.15">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5.09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3.19</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6.14</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4.2300000000000004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4.1100000000000003</v>
      </c>
    </row>
    <row r="35" spans="1:16" x14ac:dyDescent="0.15">
      <c r="A35" s="157" t="str">
        <f>IF(連結実質赤字比率に係る赤字・黒字の構成分析!C$35="",NA(),連結実質赤字比率に係る赤字・黒字の構成分析!C$35)</f>
        <v>八雲町水道事業会計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6.68</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6.52</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7.04</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7.25</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7.18</v>
      </c>
    </row>
    <row r="36" spans="1:16" x14ac:dyDescent="0.15">
      <c r="A36" s="157" t="str">
        <f>IF(連結実質赤字比率に係る赤字・黒字の構成分析!C$34="",NA(),連結実質赤字比率に係る赤字・黒字の構成分析!C$34)</f>
        <v>八雲町病院事業会計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11.11</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20.47</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28.81</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26.11</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18.350000000000001</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1510</v>
      </c>
      <c r="E42" s="158"/>
      <c r="F42" s="158"/>
      <c r="G42" s="158">
        <f>'実質公債費比率（分子）の構造'!L$52</f>
        <v>1584</v>
      </c>
      <c r="H42" s="158"/>
      <c r="I42" s="158"/>
      <c r="J42" s="158">
        <f>'実質公債費比率（分子）の構造'!M$52</f>
        <v>1541</v>
      </c>
      <c r="K42" s="158"/>
      <c r="L42" s="158"/>
      <c r="M42" s="158">
        <f>'実質公債費比率（分子）の構造'!N$52</f>
        <v>1569</v>
      </c>
      <c r="N42" s="158"/>
      <c r="O42" s="158"/>
      <c r="P42" s="158">
        <f>'実質公債費比率（分子）の構造'!O$52</f>
        <v>1610</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f>'実質公債費比率（分子）の構造'!K$50</f>
        <v>6</v>
      </c>
      <c r="C44" s="158"/>
      <c r="D44" s="158"/>
      <c r="E44" s="158">
        <f>'実質公債費比率（分子）の構造'!L$50</f>
        <v>10</v>
      </c>
      <c r="F44" s="158"/>
      <c r="G44" s="158"/>
      <c r="H44" s="158">
        <f>'実質公債費比率（分子）の構造'!M$50</f>
        <v>7</v>
      </c>
      <c r="I44" s="158"/>
      <c r="J44" s="158"/>
      <c r="K44" s="158">
        <f>'実質公債費比率（分子）の構造'!N$50</f>
        <v>7</v>
      </c>
      <c r="L44" s="158"/>
      <c r="M44" s="158"/>
      <c r="N44" s="158">
        <f>'実質公債費比率（分子）の構造'!O$50</f>
        <v>4</v>
      </c>
      <c r="O44" s="158"/>
      <c r="P44" s="158"/>
    </row>
    <row r="45" spans="1:16" x14ac:dyDescent="0.15">
      <c r="A45" s="158" t="s">
        <v>63</v>
      </c>
      <c r="B45" s="158">
        <f>'実質公債費比率（分子）の構造'!K$49</f>
        <v>13</v>
      </c>
      <c r="C45" s="158"/>
      <c r="D45" s="158"/>
      <c r="E45" s="158">
        <f>'実質公債費比率（分子）の構造'!L$49</f>
        <v>32</v>
      </c>
      <c r="F45" s="158"/>
      <c r="G45" s="158"/>
      <c r="H45" s="158">
        <f>'実質公債費比率（分子）の構造'!M$49</f>
        <v>31</v>
      </c>
      <c r="I45" s="158"/>
      <c r="J45" s="158"/>
      <c r="K45" s="158">
        <f>'実質公債費比率（分子）の構造'!N$49</f>
        <v>31</v>
      </c>
      <c r="L45" s="158"/>
      <c r="M45" s="158"/>
      <c r="N45" s="158">
        <f>'実質公債費比率（分子）の構造'!O$49</f>
        <v>30</v>
      </c>
      <c r="O45" s="158"/>
      <c r="P45" s="158"/>
    </row>
    <row r="46" spans="1:16" x14ac:dyDescent="0.15">
      <c r="A46" s="158" t="s">
        <v>64</v>
      </c>
      <c r="B46" s="158">
        <f>'実質公債費比率（分子）の構造'!K$48</f>
        <v>817</v>
      </c>
      <c r="C46" s="158"/>
      <c r="D46" s="158"/>
      <c r="E46" s="158">
        <f>'実質公債費比率（分子）の構造'!L$48</f>
        <v>893</v>
      </c>
      <c r="F46" s="158"/>
      <c r="G46" s="158"/>
      <c r="H46" s="158">
        <f>'実質公債費比率（分子）の構造'!M$48</f>
        <v>718</v>
      </c>
      <c r="I46" s="158"/>
      <c r="J46" s="158"/>
      <c r="K46" s="158">
        <f>'実質公債費比率（分子）の構造'!N$48</f>
        <v>715</v>
      </c>
      <c r="L46" s="158"/>
      <c r="M46" s="158"/>
      <c r="N46" s="158">
        <f>'実質公債費比率（分子）の構造'!O$48</f>
        <v>681</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1459</v>
      </c>
      <c r="C49" s="158"/>
      <c r="D49" s="158"/>
      <c r="E49" s="158">
        <f>'実質公債費比率（分子）の構造'!L$45</f>
        <v>1473</v>
      </c>
      <c r="F49" s="158"/>
      <c r="G49" s="158"/>
      <c r="H49" s="158">
        <f>'実質公債費比率（分子）の構造'!M$45</f>
        <v>1348</v>
      </c>
      <c r="I49" s="158"/>
      <c r="J49" s="158"/>
      <c r="K49" s="158">
        <f>'実質公債費比率（分子）の構造'!N$45</f>
        <v>1339</v>
      </c>
      <c r="L49" s="158"/>
      <c r="M49" s="158"/>
      <c r="N49" s="158">
        <f>'実質公債費比率（分子）の構造'!O$45</f>
        <v>1484</v>
      </c>
      <c r="O49" s="158"/>
      <c r="P49" s="158"/>
    </row>
    <row r="50" spans="1:16" x14ac:dyDescent="0.15">
      <c r="A50" s="158" t="s">
        <v>67</v>
      </c>
      <c r="B50" s="158" t="e">
        <f>NA()</f>
        <v>#N/A</v>
      </c>
      <c r="C50" s="158">
        <f>IF(ISNUMBER('実質公債費比率（分子）の構造'!K$53),'実質公債費比率（分子）の構造'!K$53,NA())</f>
        <v>785</v>
      </c>
      <c r="D50" s="158" t="e">
        <f>NA()</f>
        <v>#N/A</v>
      </c>
      <c r="E50" s="158" t="e">
        <f>NA()</f>
        <v>#N/A</v>
      </c>
      <c r="F50" s="158">
        <f>IF(ISNUMBER('実質公債費比率（分子）の構造'!L$53),'実質公債費比率（分子）の構造'!L$53,NA())</f>
        <v>824</v>
      </c>
      <c r="G50" s="158" t="e">
        <f>NA()</f>
        <v>#N/A</v>
      </c>
      <c r="H50" s="158" t="e">
        <f>NA()</f>
        <v>#N/A</v>
      </c>
      <c r="I50" s="158">
        <f>IF(ISNUMBER('実質公債費比率（分子）の構造'!M$53),'実質公債費比率（分子）の構造'!M$53,NA())</f>
        <v>563</v>
      </c>
      <c r="J50" s="158" t="e">
        <f>NA()</f>
        <v>#N/A</v>
      </c>
      <c r="K50" s="158" t="e">
        <f>NA()</f>
        <v>#N/A</v>
      </c>
      <c r="L50" s="158">
        <f>IF(ISNUMBER('実質公債費比率（分子）の構造'!N$53),'実質公債費比率（分子）の構造'!N$53,NA())</f>
        <v>523</v>
      </c>
      <c r="M50" s="158" t="e">
        <f>NA()</f>
        <v>#N/A</v>
      </c>
      <c r="N50" s="158" t="e">
        <f>NA()</f>
        <v>#N/A</v>
      </c>
      <c r="O50" s="158">
        <f>IF(ISNUMBER('実質公債費比率（分子）の構造'!O$53),'実質公債費比率（分子）の構造'!O$53,NA())</f>
        <v>589</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16223</v>
      </c>
      <c r="E56" s="157"/>
      <c r="F56" s="157"/>
      <c r="G56" s="157">
        <f>'将来負担比率（分子）の構造'!J$52</f>
        <v>15585</v>
      </c>
      <c r="H56" s="157"/>
      <c r="I56" s="157"/>
      <c r="J56" s="157">
        <f>'将来負担比率（分子）の構造'!K$52</f>
        <v>14889</v>
      </c>
      <c r="K56" s="157"/>
      <c r="L56" s="157"/>
      <c r="M56" s="157">
        <f>'将来負担比率（分子）の構造'!L$52</f>
        <v>14753</v>
      </c>
      <c r="N56" s="157"/>
      <c r="O56" s="157"/>
      <c r="P56" s="157">
        <f>'将来負担比率（分子）の構造'!M$52</f>
        <v>14818</v>
      </c>
    </row>
    <row r="57" spans="1:16" x14ac:dyDescent="0.15">
      <c r="A57" s="157" t="s">
        <v>42</v>
      </c>
      <c r="B57" s="157"/>
      <c r="C57" s="157"/>
      <c r="D57" s="157">
        <f>'将来負担比率（分子）の構造'!I$51</f>
        <v>295</v>
      </c>
      <c r="E57" s="157"/>
      <c r="F57" s="157"/>
      <c r="G57" s="157">
        <f>'将来負担比率（分子）の構造'!J$51</f>
        <v>260</v>
      </c>
      <c r="H57" s="157"/>
      <c r="I57" s="157"/>
      <c r="J57" s="157">
        <f>'将来負担比率（分子）の構造'!K$51</f>
        <v>222</v>
      </c>
      <c r="K57" s="157"/>
      <c r="L57" s="157"/>
      <c r="M57" s="157">
        <f>'将来負担比率（分子）の構造'!L$51</f>
        <v>169</v>
      </c>
      <c r="N57" s="157"/>
      <c r="O57" s="157"/>
      <c r="P57" s="157">
        <f>'将来負担比率（分子）の構造'!M$51</f>
        <v>115</v>
      </c>
    </row>
    <row r="58" spans="1:16" x14ac:dyDescent="0.15">
      <c r="A58" s="157" t="s">
        <v>41</v>
      </c>
      <c r="B58" s="157"/>
      <c r="C58" s="157"/>
      <c r="D58" s="157">
        <f>'将来負担比率（分子）の構造'!I$50</f>
        <v>6324</v>
      </c>
      <c r="E58" s="157"/>
      <c r="F58" s="157"/>
      <c r="G58" s="157">
        <f>'将来負担比率（分子）の構造'!J$50</f>
        <v>10528</v>
      </c>
      <c r="H58" s="157"/>
      <c r="I58" s="157"/>
      <c r="J58" s="157">
        <f>'将来負担比率（分子）の構造'!K$50</f>
        <v>12242</v>
      </c>
      <c r="K58" s="157"/>
      <c r="L58" s="157"/>
      <c r="M58" s="157">
        <f>'将来負担比率（分子）の構造'!L$50</f>
        <v>14003</v>
      </c>
      <c r="N58" s="157"/>
      <c r="O58" s="157"/>
      <c r="P58" s="157">
        <f>'将来負担比率（分子）の構造'!M$50</f>
        <v>13543</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771</v>
      </c>
      <c r="C62" s="157"/>
      <c r="D62" s="157"/>
      <c r="E62" s="157">
        <f>'将来負担比率（分子）の構造'!J$45</f>
        <v>665</v>
      </c>
      <c r="F62" s="157"/>
      <c r="G62" s="157"/>
      <c r="H62" s="157">
        <f>'将来負担比率（分子）の構造'!K$45</f>
        <v>559</v>
      </c>
      <c r="I62" s="157"/>
      <c r="J62" s="157"/>
      <c r="K62" s="157">
        <f>'将来負担比率（分子）の構造'!L$45</f>
        <v>545</v>
      </c>
      <c r="L62" s="157"/>
      <c r="M62" s="157"/>
      <c r="N62" s="157">
        <f>'将来負担比率（分子）の構造'!M$45</f>
        <v>709</v>
      </c>
      <c r="O62" s="157"/>
      <c r="P62" s="157"/>
    </row>
    <row r="63" spans="1:16" x14ac:dyDescent="0.15">
      <c r="A63" s="157" t="s">
        <v>34</v>
      </c>
      <c r="B63" s="157">
        <f>'将来負担比率（分子）の構造'!I$44</f>
        <v>369</v>
      </c>
      <c r="C63" s="157"/>
      <c r="D63" s="157"/>
      <c r="E63" s="157">
        <f>'将来負担比率（分子）の構造'!J$44</f>
        <v>330</v>
      </c>
      <c r="F63" s="157"/>
      <c r="G63" s="157"/>
      <c r="H63" s="157">
        <f>'将来負担比率（分子）の構造'!K$44</f>
        <v>298</v>
      </c>
      <c r="I63" s="157"/>
      <c r="J63" s="157"/>
      <c r="K63" s="157">
        <f>'将来負担比率（分子）の構造'!L$44</f>
        <v>272</v>
      </c>
      <c r="L63" s="157"/>
      <c r="M63" s="157"/>
      <c r="N63" s="157">
        <f>'将来負担比率（分子）の構造'!M$44</f>
        <v>239</v>
      </c>
      <c r="O63" s="157"/>
      <c r="P63" s="157"/>
    </row>
    <row r="64" spans="1:16" x14ac:dyDescent="0.15">
      <c r="A64" s="157" t="s">
        <v>33</v>
      </c>
      <c r="B64" s="157">
        <f>'将来負担比率（分子）の構造'!I$43</f>
        <v>8639</v>
      </c>
      <c r="C64" s="157"/>
      <c r="D64" s="157"/>
      <c r="E64" s="157">
        <f>'将来負担比率（分子）の構造'!J$43</f>
        <v>9176</v>
      </c>
      <c r="F64" s="157"/>
      <c r="G64" s="157"/>
      <c r="H64" s="157">
        <f>'将来負担比率（分子）の構造'!K$43</f>
        <v>7805</v>
      </c>
      <c r="I64" s="157"/>
      <c r="J64" s="157"/>
      <c r="K64" s="157">
        <f>'将来負担比率（分子）の構造'!L$43</f>
        <v>6836</v>
      </c>
      <c r="L64" s="157"/>
      <c r="M64" s="157"/>
      <c r="N64" s="157">
        <f>'将来負担比率（分子）の構造'!M$43</f>
        <v>6570</v>
      </c>
      <c r="O64" s="157"/>
      <c r="P64" s="157"/>
    </row>
    <row r="65" spans="1:16" x14ac:dyDescent="0.15">
      <c r="A65" s="157" t="s">
        <v>32</v>
      </c>
      <c r="B65" s="157">
        <f>'将来負担比率（分子）の構造'!I$42</f>
        <v>4</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14157</v>
      </c>
      <c r="C66" s="157"/>
      <c r="D66" s="157"/>
      <c r="E66" s="157">
        <f>'将来負担比率（分子）の構造'!J$41</f>
        <v>13673</v>
      </c>
      <c r="F66" s="157"/>
      <c r="G66" s="157"/>
      <c r="H66" s="157">
        <f>'将来負担比率（分子）の構造'!K$41</f>
        <v>12905</v>
      </c>
      <c r="I66" s="157"/>
      <c r="J66" s="157"/>
      <c r="K66" s="157">
        <f>'将来負担比率（分子）の構造'!L$41</f>
        <v>12733</v>
      </c>
      <c r="L66" s="157"/>
      <c r="M66" s="157"/>
      <c r="N66" s="157">
        <f>'将来負担比率（分子）の構造'!M$41</f>
        <v>12427</v>
      </c>
      <c r="O66" s="157"/>
      <c r="P66" s="157"/>
    </row>
    <row r="67" spans="1:16" x14ac:dyDescent="0.15">
      <c r="A67" s="157" t="s">
        <v>71</v>
      </c>
      <c r="B67" s="157" t="e">
        <f>NA()</f>
        <v>#N/A</v>
      </c>
      <c r="C67" s="157">
        <f>IF(ISNUMBER('将来負担比率（分子）の構造'!I$53), IF('将来負担比率（分子）の構造'!I$53 &lt; 0, 0, '将来負担比率（分子）の構造'!I$53), NA())</f>
        <v>1097</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1028</v>
      </c>
      <c r="C72" s="161">
        <f>基金残高に係る経年分析!G55</f>
        <v>1028</v>
      </c>
      <c r="D72" s="161">
        <f>基金残高に係る経年分析!H55</f>
        <v>1028</v>
      </c>
    </row>
    <row r="73" spans="1:16" x14ac:dyDescent="0.15">
      <c r="A73" s="160" t="s">
        <v>74</v>
      </c>
      <c r="B73" s="161">
        <f>基金残高に係る経年分析!F56</f>
        <v>1251</v>
      </c>
      <c r="C73" s="161">
        <f>基金残高に係る経年分析!G56</f>
        <v>1517</v>
      </c>
      <c r="D73" s="161">
        <f>基金残高に係る経年分析!H56</f>
        <v>1757</v>
      </c>
    </row>
    <row r="74" spans="1:16" x14ac:dyDescent="0.15">
      <c r="A74" s="160" t="s">
        <v>75</v>
      </c>
      <c r="B74" s="161">
        <f>基金残高に係る経年分析!F57</f>
        <v>10440</v>
      </c>
      <c r="C74" s="161">
        <f>基金残高に係る経年分析!G57</f>
        <v>11985</v>
      </c>
      <c r="D74" s="161">
        <f>基金残高に係る経年分析!H57</f>
        <v>12281</v>
      </c>
    </row>
  </sheetData>
  <sheetProtection algorithmName="SHA-512" hashValue="45BL+nQB0enM20DO9TzfmHsskHARS9CXpSJ4LAGJzllxuEVi/jp6w9CYj8/rMSd3qo+mUuZkym7lW1xd54eIbg==" saltValue="xrvnU+5JOPh13zg4yIZ2i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南川　達哉</cp:lastModifiedBy>
  <cp:lastPrinted>2026-03-04T07:33:47Z</cp:lastPrinted>
  <dcterms:created xsi:type="dcterms:W3CDTF">2026-02-23T03:58:34Z</dcterms:created>
  <dcterms:modified xsi:type="dcterms:W3CDTF">2026-09-08T00:25:11Z</dcterms:modified>
  <cp:category/>
</cp:coreProperties>
</file>