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t-minamikawa\Box\20_共同_財務課財政係\12 ホームページ・広報・情報公開・統計八雲\ホームページ・広報\R6決算\【R8.3.10まで（公表23日）】令和６年度財政状況資料集の作成及び公表について\②回答\"/>
    </mc:Choice>
  </mc:AlternateContent>
  <xr:revisionPtr revIDLastSave="0" documentId="13_ncr:1_{33FAB4EF-134D-4072-949E-66817D792DF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U38" i="10"/>
  <c r="C38" i="10"/>
  <c r="CO37" i="10"/>
  <c r="BW37" i="10"/>
  <c r="BE37" i="10"/>
  <c r="C37" i="10"/>
  <c r="CO36" i="10"/>
  <c r="BW36" i="10"/>
  <c r="BE36" i="10"/>
  <c r="C36" i="10"/>
  <c r="CO35" i="10"/>
  <c r="BW35" i="10"/>
  <c r="BE35" i="10"/>
  <c r="C35" i="10"/>
  <c r="CO34" i="10"/>
  <c r="BW34" i="10"/>
  <c r="BE34" i="10"/>
  <c r="C34" i="10"/>
  <c r="U34" i="10" s="1"/>
  <c r="U35" i="10" l="1"/>
  <c r="U36" i="10" s="1"/>
  <c r="U37"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<sst xmlns="http://schemas.openxmlformats.org/spreadsheetml/2006/main" count="1081" uniqueCount="565">
  <si>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</si>
  <si>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</si>
  <si>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</si>
  <si>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</si>
  <si>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</si>
  <si>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</si>
  <si>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</si>
  <si>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</si>
  <si>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</si>
  <si>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</si>
  <si>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</si>
  <si>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</si>
  <si>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</si>
  <si>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</si>
  <si>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</si>
  <si>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</si>
  <si>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</si>
  <si>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</si>
  <si>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</si>
  <si>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</si>
  <si>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</si>
  <si>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</si>
  <si>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</si>
  <si>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</si>
  <si>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</si>
  <si>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</si>
  <si>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</si>
  <si>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</si>
  <si>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</si>
  <si>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</si>
  <si>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</si>
  <si>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</si>
  <si>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</si>
  <si>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</si>
  <si>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</si>
  <si>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</si>
  <si>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</si>
  <si>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</si>
  <si>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</si>
  <si>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</si>
  <si>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</si>
  <si>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</si>
  <si>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</si>
  <si>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</si>
  <si>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</si>
  <si>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</si>
  <si>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</si>
  <si>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</si>
  <si>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</si>
  <si>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</si>
  <si>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</si>
  <si>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</si>
  <si>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</si>
  <si>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</si>
  <si>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</si>
  <si>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</si>
  <si>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</si>
  <si>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</si>
  <si>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</si>
  <si>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</si>
  <si>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</si>
  <si>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</si>
  <si>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</si>
  <si>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</si>
  <si>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</si>
  <si>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</si>
  <si>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</si>
  <si>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</si>
  <si>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</si>
  <si>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</si>
  <si>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</si>
  <si>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</si>
  <si>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</si>
  <si>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</si>
  <si>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</si>
  <si>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</si>
  <si>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</si>
  <si>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</si>
  <si>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</si>
  <si>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</si>
  <si>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</si>
  <si>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</si>
  <si>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</si>
  <si>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</si>
  <si>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</si>
  <si>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</si>
  <si>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</si>
  <si>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</si>
  <si>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</si>
  <si>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</si>
  <si>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</si>
  <si>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</si>
  <si>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</si>
  <si>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</si>
  <si>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八雲町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</si>
  <si>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</si>
  <si>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</si>
  <si>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</si>
  <si>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</si>
  <si>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</si>
  <si>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</si>
  <si>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</si>
  <si>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</si>
  <si>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</si>
  <si>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</si>
  <si>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</si>
  <si>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</si>
  <si>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</si>
  <si>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</si>
  <si>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</si>
  <si>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</si>
  <si>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</si>
  <si>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</si>
  <si>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</si>
  <si>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</si>
  <si>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</si>
  <si>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</si>
  <si>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</si>
  <si>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</si>
  <si>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</si>
  <si>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</si>
  <si>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</si>
  <si>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</si>
  <si>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</si>
  <si>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</si>
  <si>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</si>
  <si>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</si>
  <si>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</si>
  <si>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</si>
  <si>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</si>
  <si>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</si>
  <si>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</si>
  <si>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</si>
  <si>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</si>
  <si>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</si>
  <si>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</si>
  <si>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</si>
  <si>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</si>
  <si>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</si>
  <si>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</si>
  <si>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</si>
  <si>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</si>
  <si>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</si>
  <si>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</si>
  <si>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</si>
  <si>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</si>
  <si>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</si>
  <si>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</si>
  <si>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</si>
  <si>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</si>
  <si>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</si>
  <si>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</si>
  <si>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</si>
  <si>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</si>
  <si>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</si>
  <si>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</si>
  <si>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</si>
  <si>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</si>
  <si>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</si>
  <si>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</si>
  <si>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</si>
  <si>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</si>
  <si>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</si>
  <si>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</si>
  <si>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</si>
  <si>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</si>
  <si>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</si>
  <si>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</si>
  <si>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</si>
  <si>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</si>
  <si>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</si>
  <si>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</si>
  <si>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</si>
  <si>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</si>
  <si>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</si>
  <si>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</si>
  <si>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</si>
  <si>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</si>
  <si>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</si>
  <si>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</si>
  <si>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</si>
  <si>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</si>
  <si>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</si>
  <si>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</si>
  <si>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</si>
  <si>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</si>
  <si>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</si>
  <si>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</si>
  <si>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</si>
  <si>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</si>
  <si>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</si>
  <si>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</si>
  <si>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</si>
  <si>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</si>
  <si>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</si>
  <si>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</si>
  <si>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</si>
  <si>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</si>
  <si>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</si>
  <si>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</si>
  <si>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</si>
  <si>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</si>
  <si>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</si>
  <si>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</si>
  <si>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北海道八雲町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</si>
  <si>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</si>
  <si>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</si>
  <si>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</si>
  <si>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</si>
  <si>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</si>
  <si>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</si>
  <si>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</si>
  <si>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</si>
  <si>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</si>
  <si>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</si>
  <si>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</si>
  <si>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</si>
  <si>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</si>
  <si>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</si>
  <si>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</si>
  <si>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</si>
  <si>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</si>
  <si>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</si>
  <si>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</si>
  <si>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</si>
  <si>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</si>
  <si>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</si>
  <si>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</si>
  <si>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</si>
  <si>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</si>
  <si>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</si>
  <si>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</si>
  <si>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</si>
  <si>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</si>
  <si>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</si>
  <si>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</si>
  <si>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</si>
  <si>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</si>
  <si>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</si>
  <si>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</si>
  <si>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</si>
  <si>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</si>
  <si>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</si>
  <si>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</si>
  <si>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</si>
  <si>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</si>
  <si>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</si>
  <si>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</si>
  <si>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</si>
  <si>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</si>
  <si>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</si>
  <si>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</si>
  <si>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</si>
  <si>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</si>
  <si>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</si>
  <si>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</si>
  <si>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</si>
  <si>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</si>
  <si>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</si>
  <si>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</si>
  <si>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</si>
  <si>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</si>
  <si>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</si>
  <si>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</si>
  <si>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</si>
  <si>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</si>
  <si>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</si>
  <si>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</si>
  <si>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</si>
  <si>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</si>
  <si>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</si>
  <si>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</si>
  <si>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</si>
  <si>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</si>
  <si>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</si>
  <si>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</si>
  <si>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</si>
  <si>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</si>
  <si>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</si>
  <si>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</si>
  <si>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</si>
  <si>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</si>
  <si>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</si>
  <si>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</si>
  <si>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</si>
  <si>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</si>
  <si>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</si>
  <si>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</si>
  <si>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</si>
  <si>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</si>
  <si>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</si>
  <si>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</si>
  <si>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</si>
  <si>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</si>
  <si>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</si>
  <si>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</si>
  <si>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</si>
  <si>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</si>
  <si>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</si>
  <si>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</si>
  <si>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</si>
  <si>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</si>
  <si>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</si>
  <si>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</si>
  <si>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</si>
  <si>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</si>
  <si>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</si>
  <si>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</si>
  <si>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</si>
  <si>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</si>
  <si>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</si>
  <si>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</si>
  <si>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</si>
  <si>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</si>
  <si>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</si>
  <si>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</si>
  <si>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</si>
  <si>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</si>
  <si>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</si>
  <si>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</si>
  <si>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</si>
  <si>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</si>
  <si>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</si>
  <si>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</si>
  <si>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</si>
  <si>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</si>
  <si>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</si>
  <si>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</si>
  <si>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</si>
  <si>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</si>
  <si>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</si>
  <si>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</si>
  <si>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</si>
  <si>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</si>
  <si>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</si>
  <si>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</si>
  <si>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</si>
  <si>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</si>
  <si>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</si>
  <si>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</si>
  <si>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</si>
  <si>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</si>
  <si>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</si>
  <si>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</si>
  <si>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</si>
  <si>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</si>
  <si>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</si>
  <si>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</si>
  <si>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</si>
  <si>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</si>
  <si>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</si>
  <si>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</si>
  <si>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</si>
  <si>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</si>
  <si>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</si>
  <si>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北海道八雲町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</si>
  <si>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</si>
  <si>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</si>
  <si>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</si>
  <si>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</si>
  <si>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</si>
  <si>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</si>
  <si>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</si>
  <si>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</si>
  <si>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</si>
  <si>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</si>
  <si>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</si>
  <si>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</si>
  <si>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</si>
  <si>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</si>
  <si>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</si>
  <si>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</si>
  <si>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</si>
  <si>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</si>
  <si>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</si>
  <si>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</si>
  <si>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</si>
  <si>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</si>
  <si>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</si>
  <si>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</si>
  <si>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</si>
  <si>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</si>
  <si>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</si>
  <si>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</si>
  <si>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</si>
  <si>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</si>
  <si>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</si>
  <si>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</si>
  <si>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</si>
  <si>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</si>
  <si>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介護保険（保険）事業特別会計</t>
    <phoneticPr fontId="5"/>
  </si>
  <si>
    <t>後期高齢者医療事業特別会計</t>
    <phoneticPr fontId="5"/>
  </si>
  <si>
    <t>介護保険（サービス）事業特別会計</t>
    <phoneticPr fontId="5"/>
  </si>
  <si>
    <t>八雲町病院事業会計</t>
    <phoneticPr fontId="5"/>
  </si>
  <si>
    <t>法適用企業</t>
    <phoneticPr fontId="5"/>
  </si>
  <si>
    <t>八雲町水道事業会計</t>
    <phoneticPr fontId="5"/>
  </si>
  <si>
    <t>八雲町熊石地域簡易水道事業会計</t>
    <phoneticPr fontId="5"/>
  </si>
  <si>
    <t>八雲町下水道事業会計</t>
    <phoneticPr fontId="5"/>
  </si>
  <si>
    <t>八雲町農業集落排水事業会計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</si>
  <si>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</si>
  <si>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</si>
  <si>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</si>
  <si>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</si>
  <si>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</si>
  <si>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</si>
  <si>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</si>
  <si>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</si>
  <si>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</si>
  <si>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</si>
  <si>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</si>
  <si>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</si>
  <si>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</si>
  <si>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</si>
  <si>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</si>
  <si>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</si>
  <si>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</si>
  <si>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</si>
  <si>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</si>
  <si>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</si>
  <si>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</si>
  <si>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</si>
  <si>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</si>
  <si>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</si>
  <si>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</si>
  <si>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</si>
  <si>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</si>
  <si>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</si>
  <si>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</si>
  <si>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</si>
  <si>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</si>
  <si>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</si>
  <si>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</si>
  <si>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</si>
  <si>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</si>
  <si>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</si>
  <si>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</si>
  <si>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</si>
  <si>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</si>
  <si>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</si>
  <si>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</si>
  <si>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</si>
  <si>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</si>
  <si>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</si>
  <si>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</si>
  <si>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</si>
  <si>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</si>
  <si>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</si>
  <si>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</si>
  <si>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</si>
  <si>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</si>
  <si>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</si>
  <si>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</si>
  <si>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</si>
  <si>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</si>
  <si>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</si>
  <si>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</si>
  <si>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</si>
  <si>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</si>
  <si>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</si>
  <si>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</si>
  <si>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</si>
  <si>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</si>
  <si>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</si>
  <si>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</si>
  <si>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</si>
  <si>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</si>
  <si>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</si>
  <si>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</si>
  <si>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</si>
  <si>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</si>
  <si>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</si>
  <si>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</si>
  <si>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</si>
  <si>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</si>
  <si>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</si>
  <si>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</si>
  <si>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</si>
  <si>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</si>
  <si>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</si>
  <si>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</si>
  <si>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</si>
  <si>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</si>
  <si>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</si>
  <si>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</si>
  <si>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</si>
  <si>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</si>
  <si>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</si>
  <si>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</si>
  <si>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</si>
  <si>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</si>
  <si>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</si>
  <si>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</si>
  <si>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</si>
  <si>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</si>
  <si>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</si>
  <si>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</si>
  <si>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</si>
  <si>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</si>
  <si>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</si>
  <si>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</si>
  <si>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</si>
  <si>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</si>
  <si>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</si>
  <si>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</si>
  <si>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</si>
  <si>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</si>
  <si>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</si>
  <si>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</si>
  <si>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</si>
  <si>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</si>
  <si>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</si>
  <si>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</si>
  <si>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</si>
  <si>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</si>
  <si>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</si>
  <si>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</si>
  <si>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</si>
  <si>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</si>
  <si>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</si>
  <si>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</si>
  <si>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</si>
  <si>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</si>
  <si>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</si>
  <si>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</si>
  <si>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</si>
  <si>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</si>
  <si>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</si>
  <si>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</si>
  <si>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</si>
  <si>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</si>
  <si>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</si>
  <si>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</si>
  <si>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</si>
  <si>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</si>
  <si>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3.21</t>
  </si>
  <si>
    <t>▲ 4.63</t>
  </si>
  <si>
    <t>▲ 0.24</t>
  </si>
  <si>
    <t>▲ 6.72</t>
  </si>
  <si>
    <t>▲ 3.00</t>
  </si>
  <si>
    <t>八雲町病院事業会計</t>
  </si>
  <si>
    <t>八雲町水道事業会計</t>
  </si>
  <si>
    <t>一般会計</t>
  </si>
  <si>
    <t>八雲町下水道事業会計</t>
  </si>
  <si>
    <t>国民健康保険事業特別会計</t>
  </si>
  <si>
    <t>八雲町農業集落排水事業会計</t>
  </si>
  <si>
    <t>介護保険（保険）事業特別会計</t>
  </si>
  <si>
    <t>八雲町熊石地域簡易水道事業会計</t>
  </si>
  <si>
    <t>その他会計（赤字）</t>
  </si>
  <si>
    <t>その他会計（黒字）</t>
  </si>
  <si>
    <t>R02</t>
    <phoneticPr fontId="5"/>
  </si>
  <si>
    <t>R03</t>
    <phoneticPr fontId="5"/>
  </si>
  <si>
    <t>R04</t>
    <phoneticPr fontId="5"/>
  </si>
  <si>
    <t>R05</t>
    <phoneticPr fontId="5"/>
  </si>
  <si>
    <t>R06</t>
    <phoneticPr fontId="5"/>
  </si>
  <si>
    <t>-</t>
    <phoneticPr fontId="2"/>
  </si>
  <si>
    <t>渡島・檜山地方税滞納整理機構</t>
    <rPh sb="0" eb="2">
      <t>オシマ</t>
    </rPh>
    <rPh sb="3" eb="5">
      <t>ヒヤマ</t>
    </rPh>
    <rPh sb="5" eb="7">
      <t>チホウ</t>
    </rPh>
    <rPh sb="7" eb="8">
      <t>ゼイ</t>
    </rPh>
    <rPh sb="8" eb="10">
      <t>タイノウ</t>
    </rPh>
    <rPh sb="10" eb="14">
      <t>セイリキコウ</t>
    </rPh>
    <phoneticPr fontId="2"/>
  </si>
  <si>
    <t>渡島廃棄物処理広域連合</t>
    <rPh sb="0" eb="5">
      <t>オシマハイキブツ</t>
    </rPh>
    <rPh sb="5" eb="7">
      <t>ショリ</t>
    </rPh>
    <rPh sb="7" eb="11">
      <t>コウイキレンゴウ</t>
    </rPh>
    <phoneticPr fontId="2"/>
  </si>
  <si>
    <t>南部檜山衛生処理組合</t>
    <rPh sb="0" eb="4">
      <t>ナンブヒヤマ</t>
    </rPh>
    <rPh sb="4" eb="10">
      <t>エイセイショリクミアイ</t>
    </rPh>
    <phoneticPr fontId="2"/>
  </si>
  <si>
    <t>株式会社　青年舎</t>
    <rPh sb="0" eb="4">
      <t>カブシキカイシャ</t>
    </rPh>
    <rPh sb="5" eb="8">
      <t>セイネンシャ</t>
    </rPh>
    <phoneticPr fontId="2"/>
  </si>
  <si>
    <t>株式会社　木蓮</t>
    <rPh sb="0" eb="4">
      <t>カブシキカイシャ</t>
    </rPh>
    <rPh sb="5" eb="7">
      <t>モクレン</t>
    </rPh>
    <phoneticPr fontId="2"/>
  </si>
  <si>
    <t>ふるさと応援基金</t>
    <rPh sb="4" eb="8">
      <t>オウエンキキン</t>
    </rPh>
    <phoneticPr fontId="5"/>
  </si>
  <si>
    <t>公共施設整備基金</t>
    <rPh sb="0" eb="8">
      <t>コウキョウシセツセイビキキン</t>
    </rPh>
    <phoneticPr fontId="5"/>
  </si>
  <si>
    <t>地域振興基金</t>
    <rPh sb="0" eb="6">
      <t>チイキシンコウキキン</t>
    </rPh>
    <phoneticPr fontId="5"/>
  </si>
  <si>
    <t>森林環境譲与税基金</t>
    <rPh sb="0" eb="9">
      <t>シンリンカンキョウジョウヨゼイキキン</t>
    </rPh>
    <phoneticPr fontId="5"/>
  </si>
  <si>
    <t>まちづくり振興基金</t>
    <rPh sb="5" eb="9">
      <t>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</si>
</sst>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6966-411A-96DA-BE03B0D9E9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355970</c:v>
                </c:pt>
                <c:pt idx="1">
                  <c:v>97472</c:v>
                </c:pt>
                <c:pt idx="2">
                  <c:v>100626</c:v>
                </c:pt>
                <c:pt idx="3">
                  <c:v>173250</c:v>
                </c:pt>
                <c:pt idx="4">
                  <c:v>172362</c:v>
                </c:pt>
              </c:numCache>
            </c:numRef>
          </c:val>
          <c:smooth val="0"/>
          <c:extLst>
            <c:ext xmlns:c16="http://schemas.microsoft.com/office/drawing/2014/chart" uri="{C3380CC4-5D6E-409C-BE32-E72D297353CC}">
              <c16:uniqueId val="{00000001-6966-411A-96DA-BE03B0D9E9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5.0999999999999996</c:v>
                </c:pt>
                <c:pt idx="1">
                  <c:v>3.19</c:v>
                </c:pt>
                <c:pt idx="2">
                  <c:v>6.14</c:v>
                </c:pt>
                <c:pt idx="3">
                  <c:v>4.24</c:v>
                </c:pt>
                <c:pt idx="4">
                  <c:v>4.1100000000000003</c:v>
                </c:pt>
              </c:numCache>
            </c:numRef>
          </c:val>
          <c:extLst>
            <c:ext xmlns:c16="http://schemas.microsoft.com/office/drawing/2014/chart" uri="{C3380CC4-5D6E-409C-BE32-E72D297353CC}">
              <c16:uniqueId val="{00000000-86F6-415C-8B14-3FFF8A630C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c:v>
                </c:pt>
                <c:pt idx="1">
                  <c:v>13.25</c:v>
                </c:pt>
                <c:pt idx="2">
                  <c:v>12.69</c:v>
                </c:pt>
                <c:pt idx="3">
                  <c:v>12.55</c:v>
                </c:pt>
                <c:pt idx="4">
                  <c:v>12.24</c:v>
                </c:pt>
              </c:numCache>
            </c:numRef>
          </c:val>
          <c:extLst>
            <c:ext xmlns:c16="http://schemas.microsoft.com/office/drawing/2014/chart" uri="{C3380CC4-5D6E-409C-BE32-E72D297353CC}">
              <c16:uniqueId val="{00000001-86F6-415C-8B14-3FFF8A630C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-3.21</c:v>
                </c:pt>
                <c:pt idx="1">
                  <c:v>-4.63</c:v>
                </c:pt>
                <c:pt idx="2">
                  <c:v>-0.24</c:v>
                </c:pt>
                <c:pt idx="3">
                  <c:v>-6.72</c:v>
                </c:pt>
                <c:pt idx="4">
                  <c:v>-3</c:v>
                </c:pt>
              </c:numCache>
            </c:numRef>
          </c:val>
          <c:smooth val="0"/>
          <c:extLst>
            <c:ext xmlns:c16="http://schemas.microsoft.com/office/drawing/2014/chart" uri="{C3380CC4-5D6E-409C-BE32-E72D297353CC}">
              <c16:uniqueId val="{00000002-86F6-415C-8B14-3FFF8A630C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0.04</c:v>
                </c:pt>
                <c:pt idx="4">
                  <c:v>#N/A</c:v>
                </c:pt>
                <c:pt idx="5">
                  <c:v>0.04</c:v>
                </c:pt>
                <c:pt idx="6">
                  <c:v>#N/A</c:v>
                </c:pt>
                <c:pt idx="7">
                  <c:v>0.12</c:v>
                </c:pt>
                <c:pt idx="8">
                  <c:v>#N/A</c:v>
                </c:pt>
                <c:pt idx="9">
                  <c:v>0.06</c:v>
                </c:pt>
              </c:numCache>
            </c:numRef>
          </c:val>
          <c:extLst>
            <c:ext xmlns:c16="http://schemas.microsoft.com/office/drawing/2014/chart" uri="{C3380CC4-5D6E-409C-BE32-E72D297353CC}">
              <c16:uniqueId val="{00000000-C053-4E88-9A9F-167F49775A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53-4E88-9A9F-167F49775A14}"/>
            </c:ext>
          </c:extLst>
        </c:ser>
        <c:ser>
          <c:idx val="2"/>
          <c:order val="2"/>
          <c:tx>
            <c:strRef>
              <c:f>データシート!$A$29</c:f>
              <c:strCache>
                <c:ptCount val="1"/>
                <c:pt idx="0">
                  <c:v>八雲町熊石地域簡易水道事業会計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0.25</c:v>
                </c:pt>
              </c:numCache>
            </c:numRef>
          </c:val>
          <c:extLst>
            <c:ext xmlns:c16="http://schemas.microsoft.com/office/drawing/2014/chart" uri="{C3380CC4-5D6E-409C-BE32-E72D297353CC}">
              <c16:uniqueId val="{00000002-C053-4E88-9A9F-167F49775A14}"/>
            </c:ext>
          </c:extLst>
        </c:ser>
        <c:ser>
          <c:idx val="3"/>
          <c:order val="3"/>
          <c:tx>
            <c:strRef>
              <c:f>データシート!$A$30</c:f>
              <c:strCache>
                <c:ptCount val="1"/>
                <c:pt idx="0">
                  <c:v>介護保険（保険）事業特別会計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0.52</c:v>
                </c:pt>
                <c:pt idx="2">
                  <c:v>#N/A</c:v>
                </c:pt>
                <c:pt idx="3">
                  <c:v>0.23</c:v>
                </c:pt>
                <c:pt idx="4">
                  <c:v>#N/A</c:v>
                </c:pt>
                <c:pt idx="5">
                  <c:v>0.16</c:v>
                </c:pt>
                <c:pt idx="6">
                  <c:v>#N/A</c:v>
                </c:pt>
                <c:pt idx="7">
                  <c:v>0.41</c:v>
                </c:pt>
                <c:pt idx="8">
                  <c:v>#N/A</c:v>
                </c:pt>
                <c:pt idx="9">
                  <c:v>0.39</c:v>
                </c:pt>
              </c:numCache>
            </c:numRef>
          </c:val>
          <c:extLst>
            <c:ext xmlns:c16="http://schemas.microsoft.com/office/drawing/2014/chart" uri="{C3380CC4-5D6E-409C-BE32-E72D297353CC}">
              <c16:uniqueId val="{00000003-C053-4E88-9A9F-167F49775A14}"/>
            </c:ext>
          </c:extLst>
        </c:ser>
        <c:ser>
          <c:idx val="4"/>
          <c:order val="4"/>
          <c:tx>
            <c:strRef>
              <c:f>データシート!$A$31</c:f>
              <c:strCache>
                <c:ptCount val="1"/>
                <c:pt idx="0">
                  <c:v>八雲町農業集落排水事業会計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4-C053-4E88-9A9F-167F49775A1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0.54</c:v>
                </c:pt>
                <c:pt idx="4">
                  <c:v>#N/A</c:v>
                </c:pt>
                <c:pt idx="5">
                  <c:v>0.35</c:v>
                </c:pt>
                <c:pt idx="6">
                  <c:v>#N/A</c:v>
                </c:pt>
                <c:pt idx="7">
                  <c:v>0.57999999999999996</c:v>
                </c:pt>
                <c:pt idx="8">
                  <c:v>#N/A</c:v>
                </c:pt>
                <c:pt idx="9">
                  <c:v>0.85</c:v>
                </c:pt>
              </c:numCache>
            </c:numRef>
          </c:val>
          <c:extLst>
            <c:ext xmlns:c16="http://schemas.microsoft.com/office/drawing/2014/chart" uri="{C3380CC4-5D6E-409C-BE32-E72D297353CC}">
              <c16:uniqueId val="{00000005-C053-4E88-9A9F-167F49775A14}"/>
            </c:ext>
          </c:extLst>
        </c:ser>
        <c:ser>
          <c:idx val="6"/>
          <c:order val="6"/>
          <c:tx>
            <c:strRef>
              <c:f>データシート!$A$33</c:f>
              <c:strCache>
                <c:ptCount val="1"/>
                <c:pt idx="0">
                  <c:v>八雲町下水道事業会計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2.04</c:v>
                </c:pt>
              </c:numCache>
            </c:numRef>
          </c:val>
          <c:extLst>
            <c:ext xmlns:c16="http://schemas.microsoft.com/office/drawing/2014/chart" uri="{C3380CC4-5D6E-409C-BE32-E72D297353CC}">
              <c16:uniqueId val="{00000006-C053-4E88-9A9F-167F49775A1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5.09</c:v>
                </c:pt>
                <c:pt idx="2">
                  <c:v>#N/A</c:v>
                </c:pt>
                <c:pt idx="3">
                  <c:v>3.19</c:v>
                </c:pt>
                <c:pt idx="4">
                  <c:v>#N/A</c:v>
                </c:pt>
                <c:pt idx="5">
                  <c:v>6.14</c:v>
                </c:pt>
                <c:pt idx="6">
                  <c:v>#N/A</c:v>
                </c:pt>
                <c:pt idx="7">
                  <c:v>4.2300000000000004</c:v>
                </c:pt>
                <c:pt idx="8">
                  <c:v>#N/A</c:v>
                </c:pt>
                <c:pt idx="9">
                  <c:v>4.1100000000000003</c:v>
                </c:pt>
              </c:numCache>
            </c:numRef>
          </c:val>
          <c:extLst>
            <c:ext xmlns:c16="http://schemas.microsoft.com/office/drawing/2014/chart" uri="{C3380CC4-5D6E-409C-BE32-E72D297353CC}">
              <c16:uniqueId val="{00000007-C053-4E88-9A9F-167F49775A14}"/>
            </c:ext>
          </c:extLst>
        </c:ser>
        <c:ser>
          <c:idx val="8"/>
          <c:order val="8"/>
          <c:tx>
            <c:strRef>
              <c:f>データシート!$A$35</c:f>
              <c:strCache>
                <c:ptCount val="1"/>
                <c:pt idx="0">
                  <c:v>八雲町水道事業会計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6.68</c:v>
                </c:pt>
                <c:pt idx="2">
                  <c:v>#N/A</c:v>
                </c:pt>
                <c:pt idx="3">
                  <c:v>6.52</c:v>
                </c:pt>
                <c:pt idx="4">
                  <c:v>#N/A</c:v>
                </c:pt>
                <c:pt idx="5">
                  <c:v>7.04</c:v>
                </c:pt>
                <c:pt idx="6">
                  <c:v>#N/A</c:v>
                </c:pt>
                <c:pt idx="7">
                  <c:v>7.25</c:v>
                </c:pt>
                <c:pt idx="8">
                  <c:v>#N/A</c:v>
                </c:pt>
                <c:pt idx="9">
                  <c:v>7.18</c:v>
                </c:pt>
              </c:numCache>
            </c:numRef>
          </c:val>
          <c:extLst>
            <c:ext xmlns:c16="http://schemas.microsoft.com/office/drawing/2014/chart" uri="{C3380CC4-5D6E-409C-BE32-E72D297353CC}">
              <c16:uniqueId val="{00000008-C053-4E88-9A9F-167F49775A14}"/>
            </c:ext>
          </c:extLst>
        </c:ser>
        <c:ser>
          <c:idx val="9"/>
          <c:order val="9"/>
          <c:tx>
            <c:strRef>
              <c:f>データシート!$A$36</c:f>
              <c:strCache>
                <c:ptCount val="1"/>
                <c:pt idx="0">
                  <c:v>八雲町病院事業会計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11.11</c:v>
                </c:pt>
                <c:pt idx="2">
                  <c:v>#N/A</c:v>
                </c:pt>
                <c:pt idx="3">
                  <c:v>20.47</c:v>
                </c:pt>
                <c:pt idx="4">
                  <c:v>#N/A</c:v>
                </c:pt>
                <c:pt idx="5">
                  <c:v>28.81</c:v>
                </c:pt>
                <c:pt idx="6">
                  <c:v>#N/A</c:v>
                </c:pt>
                <c:pt idx="7">
                  <c:v>26.11</c:v>
                </c:pt>
                <c:pt idx="8">
                  <c:v>#N/A</c:v>
                </c:pt>
                <c:pt idx="9">
                  <c:v>18.350000000000001</c:v>
                </c:pt>
              </c:numCache>
            </c:numRef>
          </c:val>
          <c:extLst>
            <c:ext xmlns:c16="http://schemas.microsoft.com/office/drawing/2014/chart" uri="{C3380CC4-5D6E-409C-BE32-E72D297353CC}">
              <c16:uniqueId val="{00000009-C053-4E88-9A9F-167F49775A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1510</c:v>
                </c:pt>
                <c:pt idx="5">
                  <c:v>1584</c:v>
                </c:pt>
                <c:pt idx="8">
                  <c:v>1541</c:v>
                </c:pt>
                <c:pt idx="11">
                  <c:v>1569</c:v>
                </c:pt>
                <c:pt idx="14">
                  <c:v>1610</c:v>
                </c:pt>
              </c:numCache>
            </c:numRef>
          </c:val>
          <c:extLst>
            <c:ext xmlns:c16="http://schemas.microsoft.com/office/drawing/2014/chart" uri="{C3380CC4-5D6E-409C-BE32-E72D297353CC}">
              <c16:uniqueId val="{00000000-A51B-496A-9B65-5521CF58A3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1B-496A-9B65-5521CF58A3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10</c:v>
                </c:pt>
                <c:pt idx="6">
                  <c:v>7</c:v>
                </c:pt>
                <c:pt idx="9">
                  <c:v>7</c:v>
                </c:pt>
                <c:pt idx="12">
                  <c:v>4</c:v>
                </c:pt>
              </c:numCache>
            </c:numRef>
          </c:val>
          <c:extLst>
            <c:ext xmlns:c16="http://schemas.microsoft.com/office/drawing/2014/chart" uri="{C3380CC4-5D6E-409C-BE32-E72D297353CC}">
              <c16:uniqueId val="{00000002-A51B-496A-9B65-5521CF58A3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32</c:v>
                </c:pt>
                <c:pt idx="6">
                  <c:v>31</c:v>
                </c:pt>
                <c:pt idx="9">
                  <c:v>31</c:v>
                </c:pt>
                <c:pt idx="12">
                  <c:v>30</c:v>
                </c:pt>
              </c:numCache>
            </c:numRef>
          </c:val>
          <c:extLst>
            <c:ext xmlns:c16="http://schemas.microsoft.com/office/drawing/2014/chart" uri="{C3380CC4-5D6E-409C-BE32-E72D297353CC}">
              <c16:uniqueId val="{00000003-A51B-496A-9B65-5521CF58A3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817</c:v>
                </c:pt>
                <c:pt idx="3">
                  <c:v>893</c:v>
                </c:pt>
                <c:pt idx="6">
                  <c:v>718</c:v>
                </c:pt>
                <c:pt idx="9">
                  <c:v>715</c:v>
                </c:pt>
                <c:pt idx="12">
                  <c:v>681</c:v>
                </c:pt>
              </c:numCache>
            </c:numRef>
          </c:val>
          <c:extLst>
            <c:ext xmlns:c16="http://schemas.microsoft.com/office/drawing/2014/chart" uri="{C3380CC4-5D6E-409C-BE32-E72D297353CC}">
              <c16:uniqueId val="{00000004-A51B-496A-9B65-5521CF58A3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1B-496A-9B65-5521CF58A3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1B-496A-9B65-5521CF58A3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1459</c:v>
                </c:pt>
                <c:pt idx="3">
                  <c:v>1473</c:v>
                </c:pt>
                <c:pt idx="6">
                  <c:v>1348</c:v>
                </c:pt>
                <c:pt idx="9">
                  <c:v>1339</c:v>
                </c:pt>
                <c:pt idx="12">
                  <c:v>1484</c:v>
                </c:pt>
              </c:numCache>
            </c:numRef>
          </c:val>
          <c:extLst>
            <c:ext xmlns:c16="http://schemas.microsoft.com/office/drawing/2014/chart" uri="{C3380CC4-5D6E-409C-BE32-E72D297353CC}">
              <c16:uniqueId val="{00000007-A51B-496A-9B65-5521CF58A3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785</c:v>
                </c:pt>
                <c:pt idx="2">
                  <c:v>#N/A</c:v>
                </c:pt>
                <c:pt idx="3">
                  <c:v>#N/A</c:v>
                </c:pt>
                <c:pt idx="4">
                  <c:v>824</c:v>
                </c:pt>
                <c:pt idx="5">
                  <c:v>#N/A</c:v>
                </c:pt>
                <c:pt idx="6">
                  <c:v>#N/A</c:v>
                </c:pt>
                <c:pt idx="7">
                  <c:v>563</c:v>
                </c:pt>
                <c:pt idx="8">
                  <c:v>#N/A</c:v>
                </c:pt>
                <c:pt idx="9">
                  <c:v>#N/A</c:v>
                </c:pt>
                <c:pt idx="10">
                  <c:v>523</c:v>
                </c:pt>
                <c:pt idx="11">
                  <c:v>#N/A</c:v>
                </c:pt>
                <c:pt idx="12">
                  <c:v>#N/A</c:v>
                </c:pt>
                <c:pt idx="13">
                  <c:v>589</c:v>
                </c:pt>
                <c:pt idx="14">
                  <c:v>#N/A</c:v>
                </c:pt>
              </c:numCache>
            </c:numRef>
          </c:val>
          <c:smooth val="0"/>
          <c:extLst>
            <c:ext xmlns:c16="http://schemas.microsoft.com/office/drawing/2014/chart" uri="{C3380CC4-5D6E-409C-BE32-E72D297353CC}">
              <c16:uniqueId val="{00000008-A51B-496A-9B65-5521CF58A3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16223</c:v>
                </c:pt>
                <c:pt idx="5">
                  <c:v>15585</c:v>
                </c:pt>
                <c:pt idx="8">
                  <c:v>14889</c:v>
                </c:pt>
                <c:pt idx="11">
                  <c:v>14753</c:v>
                </c:pt>
                <c:pt idx="14">
                  <c:v>14818</c:v>
                </c:pt>
              </c:numCache>
            </c:numRef>
          </c:val>
          <c:extLst>
            <c:ext xmlns:c16="http://schemas.microsoft.com/office/drawing/2014/chart" uri="{C3380CC4-5D6E-409C-BE32-E72D297353CC}">
              <c16:uniqueId val="{00000000-76F5-42CF-BC21-A4C878CAA8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295</c:v>
                </c:pt>
                <c:pt idx="5">
                  <c:v>260</c:v>
                </c:pt>
                <c:pt idx="8">
                  <c:v>222</c:v>
                </c:pt>
                <c:pt idx="11">
                  <c:v>169</c:v>
                </c:pt>
                <c:pt idx="14">
                  <c:v>115</c:v>
                </c:pt>
              </c:numCache>
            </c:numRef>
          </c:val>
          <c:extLst>
            <c:ext xmlns:c16="http://schemas.microsoft.com/office/drawing/2014/chart" uri="{C3380CC4-5D6E-409C-BE32-E72D297353CC}">
              <c16:uniqueId val="{00000001-76F5-42CF-BC21-A4C878CAA8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6324</c:v>
                </c:pt>
                <c:pt idx="5">
                  <c:v>10528</c:v>
                </c:pt>
                <c:pt idx="8">
                  <c:v>12242</c:v>
                </c:pt>
                <c:pt idx="11">
                  <c:v>14003</c:v>
                </c:pt>
                <c:pt idx="14">
                  <c:v>13543</c:v>
                </c:pt>
              </c:numCache>
            </c:numRef>
          </c:val>
          <c:extLst>
            <c:ext xmlns:c16="http://schemas.microsoft.com/office/drawing/2014/chart" uri="{C3380CC4-5D6E-409C-BE32-E72D297353CC}">
              <c16:uniqueId val="{00000002-76F5-42CF-BC21-A4C878CAA8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F5-42CF-BC21-A4C878CAA8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F5-42CF-BC21-A4C878CAA8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F5-42CF-BC21-A4C878CAA8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771</c:v>
                </c:pt>
                <c:pt idx="3">
                  <c:v>665</c:v>
                </c:pt>
                <c:pt idx="6">
                  <c:v>559</c:v>
                </c:pt>
                <c:pt idx="9">
                  <c:v>545</c:v>
                </c:pt>
                <c:pt idx="12">
                  <c:v>709</c:v>
                </c:pt>
              </c:numCache>
            </c:numRef>
          </c:val>
          <c:extLst>
            <c:ext xmlns:c16="http://schemas.microsoft.com/office/drawing/2014/chart" uri="{C3380CC4-5D6E-409C-BE32-E72D297353CC}">
              <c16:uniqueId val="{00000006-76F5-42CF-BC21-A4C878CAA8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369</c:v>
                </c:pt>
                <c:pt idx="3">
                  <c:v>330</c:v>
                </c:pt>
                <c:pt idx="6">
                  <c:v>298</c:v>
                </c:pt>
                <c:pt idx="9">
                  <c:v>272</c:v>
                </c:pt>
                <c:pt idx="12">
                  <c:v>239</c:v>
                </c:pt>
              </c:numCache>
            </c:numRef>
          </c:val>
          <c:extLst>
            <c:ext xmlns:c16="http://schemas.microsoft.com/office/drawing/2014/chart" uri="{C3380CC4-5D6E-409C-BE32-E72D297353CC}">
              <c16:uniqueId val="{00000007-76F5-42CF-BC21-A4C878CAA8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8639</c:v>
                </c:pt>
                <c:pt idx="3">
                  <c:v>9176</c:v>
                </c:pt>
                <c:pt idx="6">
                  <c:v>7805</c:v>
                </c:pt>
                <c:pt idx="9">
                  <c:v>6836</c:v>
                </c:pt>
                <c:pt idx="12">
                  <c:v>6570</c:v>
                </c:pt>
              </c:numCache>
            </c:numRef>
          </c:val>
          <c:extLst>
            <c:ext xmlns:c16="http://schemas.microsoft.com/office/drawing/2014/chart" uri="{C3380CC4-5D6E-409C-BE32-E72D297353CC}">
              <c16:uniqueId val="{00000008-76F5-42CF-BC21-A4C878CAA8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76F5-42CF-BC21-A4C878CAA8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14157</c:v>
                </c:pt>
                <c:pt idx="3">
                  <c:v>13673</c:v>
                </c:pt>
                <c:pt idx="6">
                  <c:v>12905</c:v>
                </c:pt>
                <c:pt idx="9">
                  <c:v>12733</c:v>
                </c:pt>
                <c:pt idx="12">
                  <c:v>12427</c:v>
                </c:pt>
              </c:numCache>
            </c:numRef>
          </c:val>
          <c:extLst>
            <c:ext xmlns:c16="http://schemas.microsoft.com/office/drawing/2014/chart" uri="{C3380CC4-5D6E-409C-BE32-E72D297353CC}">
              <c16:uniqueId val="{0000000A-76F5-42CF-BC21-A4C878CAA8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1097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F5-42CF-BC21-A4C878CAA8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1028</c:v>
                </c:pt>
                <c:pt idx="1">
                  <c:v>1028</c:v>
                </c:pt>
                <c:pt idx="2">
                  <c:v>1028</c:v>
                </c:pt>
              </c:numCache>
            </c:numRef>
          </c:val>
          <c:extLst>
            <c:ext xmlns:c16="http://schemas.microsoft.com/office/drawing/2014/chart" uri="{C3380CC4-5D6E-409C-BE32-E72D297353CC}">
              <c16:uniqueId val="{00000000-4C53-4E6A-8133-FBA80C50AF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1251</c:v>
                </c:pt>
                <c:pt idx="1">
                  <c:v>1517</c:v>
                </c:pt>
                <c:pt idx="2">
                  <c:v>1757</c:v>
                </c:pt>
              </c:numCache>
            </c:numRef>
          </c:val>
          <c:extLst>
            <c:ext xmlns:c16="http://schemas.microsoft.com/office/drawing/2014/chart" uri="{C3380CC4-5D6E-409C-BE32-E72D297353CC}">
              <c16:uniqueId val="{00000001-4C53-4E6A-8133-FBA80C50AF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10440</c:v>
                </c:pt>
                <c:pt idx="1">
                  <c:v>11985</c:v>
                </c:pt>
                <c:pt idx="2">
                  <c:v>12281</c:v>
                </c:pt>
              </c:numCache>
            </c:numRef>
          </c:val>
          <c:extLst>
            <c:ext xmlns:c16="http://schemas.microsoft.com/office/drawing/2014/chart" uri="{C3380CC4-5D6E-409C-BE32-E72D297353CC}">
              <c16:uniqueId val="{00000002-4C53-4E6A-8133-FBA80C50AF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８．２％であり、昨年度と比較し１．２ポイント改善している。その要因は元利償還金は増加したものの、公営企業債の元利償還金に対する繰入金の減少や算入公債費等の増、普通交付税の増によるものである。</a:t>
          </a:r>
        </a:p>
        <a:p>
          <a:r>
            <a:rPr kumimoji="1" lang="ja-JP" altLang="en-US" sz="1400">
              <a:latin typeface="ＭＳ ゴシック" pitchFamily="49" charset="-128"/>
              <a:ea typeface="ＭＳ ゴシック" pitchFamily="49" charset="-128"/>
            </a:rPr>
            <a:t>　辺地対策事業債や過疎対策事業債等の算入公債費により、財政運営に有利な地方債の発行に限定する状況であるが、実質公債費比率の分子となる額は前年度と比較し増加している。今後は起債抑制策により、元利償還金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満期一括償還地方債の償還の財源として積み立てていない。</a:t>
          </a:r>
        </a:p>
        <a:p>
          <a:r>
            <a:rPr kumimoji="1" lang="ja-JP" altLang="en-US" sz="1000">
              <a:latin typeface="ＭＳ ゴシック" pitchFamily="49" charset="-128"/>
              <a:ea typeface="ＭＳ ゴシック" pitchFamily="49" charset="-128"/>
            </a:rPr>
            <a:t>今後の地方債償還の増大を見込み、基金積立も検討していく必要がある。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将来負担比率の分子となる額については、充当可能基金は減となったものの、一般会計等に係る地方債の現在高、公営企業債等繰入見込額や組合等負担等見込額の減により横ばいとなった。</a:t>
          </a:r>
        </a:p>
        <a:p>
          <a:r>
            <a:rPr kumimoji="1" lang="ja-JP" altLang="en-US" sz="1400">
              <a:latin typeface="ＭＳ ゴシック" pitchFamily="49" charset="-128"/>
              <a:ea typeface="ＭＳ ゴシック" pitchFamily="49" charset="-128"/>
            </a:rPr>
            <a:t>　今後も地方債の抑制や基金の運用の適正化に努め、比率増加を抑制するよう財政運営に努める。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北海道八雲町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減債基金については、今後予定している大型事業の元金償還を見据え増加している。ふるさと応援基金の増加により、基金全体として増加基調にある。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減、主幹産業である一次産業の不調や、各公共施設の老朽化に伴う改修・改築事業費の発生、維持補修費の増嵩等、基金繰り入れを通じた財源確保の必要性が増していくものと想定される。今後も町財政の状況に応じた繰り入れ・積み立てを検討し、適切な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八雲町を愛し、応援しようとする人々から広く寄附金を募り、指定された事業を行うことによって当該寄附者の思いを実現化し、多様な人々の参画による個性豊かな活気あふれる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・地域振興基金：八雲町民の連帯の強化及び地域振興に資する事業。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・森林環境譲与税基金：間伐や人材育成、担い手確保、木材利用の促進や普及啓発等の森林整備及びその促進に必要な事業。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・まちづくり振興基金：個性的、魅力的な地域づくり事業。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・ふるさと応援基金は、毎年多額の寄附金を頂いており、受領した寄附金は寄附時に指定された事業に充当するために一旦積み立てるため、基金残高が増加した。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・森林環境譲与税基金は、森林整備等の実施のため取崩しをしているが、新庁舎等整備事業の財源確保のため基金残高が増加している。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寄附者指定の各種事業に充当し活気あふれるまちづくりに資することができるよう、ふるさと応援寄付金の奨励事業を推進し自主財源の確保に努めるとともに、町財政の状況に応じた繰り入れ・積み立てを検討し、適切な運営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・公共施設整備基金は、公共施設の老朽化にともない、改修・改築等事業費の増嵩が見込まれるため、減少基調となることが想定される。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普通建設事業や病院事業への繰出しなどによる財源不足を補うため取崩しを行っているが、決算余剰金積立額が繰入額と同額であったため、残高に変更はない。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人口減少による税収減、主幹産業である一次産業の不調などにより、一般財源の確保が必要となることから、今後も繰り入れの実施により基金残高は減少基調となることが想定される。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今後予定している大型事業の元金償還を見据え増加している。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今後も町財政の状況に応じた繰り入れ・積み立てを検討し、適切な運営を行っていく。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14,514
14,058
956.08
17,568,498
17,193,548
345,263
8,398,927
12,426,525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人口の減少や全国平均を上回る高齢化率（令和７年１月１日現在３８．０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町内の中心となる産業収入の落ち込みなどにより、自主財源の確保が低調である。類似団体平均を０．０３ポイント下回っている状況であり、今後においても事務事業の見直し、投資的経費の抑制等、徹底した歳出の見直しを実施するとともに、引き続き財政基盤の強化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６．０ポイント下回っている状況であるが、今後人件費や物件費などが増嵩すれば経常収支比率も増大していくこととなるため、より一層の行財政改革を推進するとともに、義務的経費の削減に努め、経常収支比率の改善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138491</xdr:rowOff>
    </xdr:from>
    <xdr:to>
      <xdr:col>23</xdr:col>
      <xdr:colOff>133350</xdr:colOff>
      <xdr:row>59</xdr:row>
      <xdr:rowOff>81945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82591"/>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6851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0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138491</xdr:rowOff>
    </xdr:from>
    <xdr:to>
      <xdr:col>19</xdr:col>
      <xdr:colOff>133350</xdr:colOff>
      <xdr:row>60</xdr:row>
      <xdr:rowOff>163285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82591"/>
          <a:ext cx="889000" cy="36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13002</xdr:rowOff>
    </xdr:from>
    <xdr:to>
      <xdr:col>15</xdr:col>
      <xdr:colOff>82550</xdr:colOff>
      <xdr:row>60</xdr:row>
      <xdr:rowOff>163285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28552"/>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61884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13002</xdr:rowOff>
    </xdr:from>
    <xdr:to>
      <xdr:col>11</xdr:col>
      <xdr:colOff>31750</xdr:colOff>
      <xdr:row>63</xdr:row>
      <xdr:rowOff>5141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8552"/>
          <a:ext cx="889000" cy="6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76701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31145</xdr:rowOff>
    </xdr:from>
    <xdr:to>
      <xdr:col>23</xdr:col>
      <xdr:colOff>184150</xdr:colOff>
      <xdr:row>59</xdr:row>
      <xdr:rowOff>132745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47672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9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87691</xdr:rowOff>
    </xdr:from>
    <xdr:to>
      <xdr:col>19</xdr:col>
      <xdr:colOff>184150</xdr:colOff>
      <xdr:row>59</xdr:row>
      <xdr:rowOff>17841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28018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00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112485</xdr:rowOff>
    </xdr:from>
    <xdr:to>
      <xdr:col>15</xdr:col>
      <xdr:colOff>133350</xdr:colOff>
      <xdr:row>61</xdr:row>
      <xdr:rowOff>42635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52812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133652</xdr:rowOff>
    </xdr:from>
    <xdr:to>
      <xdr:col>11</xdr:col>
      <xdr:colOff>82550</xdr:colOff>
      <xdr:row>59</xdr:row>
      <xdr:rowOff>63802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48579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125791</xdr:rowOff>
    </xdr:from>
    <xdr:to>
      <xdr:col>7</xdr:col>
      <xdr:colOff>31750</xdr:colOff>
      <xdr:row>63</xdr:row>
      <xdr:rowOff>55941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40718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4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１人当たりの金額が類似団体平均を上回っている。これは、ふるさと応援寄附金奨励事業に係る経費が主な要因となっていると考えられる。今後においても、事務事業のコスト低減のみならず、定員適正化計画に基づく行政組織の見直し、計画的な人件費抑制等を図り、財政の健全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55945</xdr:rowOff>
    </xdr:from>
    <xdr:to>
      <xdr:col>23</xdr:col>
      <xdr:colOff>133350</xdr:colOff>
      <xdr:row>89</xdr:row>
      <xdr:rowOff>1822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972095"/>
          <a:ext cx="838200" cy="28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168764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99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68988</xdr:rowOff>
    </xdr:from>
    <xdr:to>
      <xdr:col>19</xdr:col>
      <xdr:colOff>133350</xdr:colOff>
      <xdr:row>89</xdr:row>
      <xdr:rowOff>1822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813688"/>
          <a:ext cx="889000" cy="4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93361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5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68988</xdr:rowOff>
    </xdr:from>
    <xdr:to>
      <xdr:col>15</xdr:col>
      <xdr:colOff>82550</xdr:colOff>
      <xdr:row>86</xdr:row>
      <xdr:rowOff>130400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813688"/>
          <a:ext cx="889000" cy="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165245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59204</xdr:rowOff>
    </xdr:from>
    <xdr:to>
      <xdr:col>11</xdr:col>
      <xdr:colOff>31750</xdr:colOff>
      <xdr:row>86</xdr:row>
      <xdr:rowOff>130400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632454"/>
          <a:ext cx="889000" cy="2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51109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110362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5145</xdr:rowOff>
    </xdr:from>
    <xdr:to>
      <xdr:col>23</xdr:col>
      <xdr:colOff>184150</xdr:colOff>
      <xdr:row>87</xdr:row>
      <xdr:rowOff>106745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92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148672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89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122472</xdr:rowOff>
    </xdr:from>
    <xdr:to>
      <xdr:col>19</xdr:col>
      <xdr:colOff>184150</xdr:colOff>
      <xdr:row>89</xdr:row>
      <xdr:rowOff>52622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2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37399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29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18188</xdr:rowOff>
    </xdr:from>
    <xdr:to>
      <xdr:col>15</xdr:col>
      <xdr:colOff>133350</xdr:colOff>
      <xdr:row>86</xdr:row>
      <xdr:rowOff>119788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104565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4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79600</xdr:rowOff>
    </xdr:from>
    <xdr:to>
      <xdr:col>11</xdr:col>
      <xdr:colOff>82550</xdr:colOff>
      <xdr:row>87</xdr:row>
      <xdr:rowOff>9750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8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165977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91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8404</xdr:rowOff>
    </xdr:from>
    <xdr:to>
      <xdr:col>7</xdr:col>
      <xdr:colOff>31750</xdr:colOff>
      <xdr:row>85</xdr:row>
      <xdr:rowOff>110004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94781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6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類似団体平均を０．７ポイント上回っている状況であり、今後も定員適正化計画に基づく行政組織の見直しなどにより、人件費の抑制を図り、職員給与の適正化に努める。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101600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2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2539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463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26670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26670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急増期の行政需要の急速な増加に対応するため、職員を大量に採用したことにより、類似団体平均を上回っている。定員適正化計画に基づき、事務事業の見直し、適正な職員配置と行財政運営の合理化、効率化を進めるため、行政組織の見直しと人件費の抑制を今後も図り、簡素で効率的な組織体制確立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150585</xdr:rowOff>
    </xdr:from>
    <xdr:to>
      <xdr:col>81</xdr:col>
      <xdr:colOff>44450</xdr:colOff>
      <xdr:row>66</xdr:row>
      <xdr:rowOff>77379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294835"/>
          <a:ext cx="8382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30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67854</xdr:rowOff>
    </xdr:from>
    <xdr:to>
      <xdr:col>77</xdr:col>
      <xdr:colOff>44450</xdr:colOff>
      <xdr:row>65</xdr:row>
      <xdr:rowOff>150585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12104"/>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120939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0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17871</xdr:rowOff>
    </xdr:from>
    <xdr:to>
      <xdr:col>72</xdr:col>
      <xdr:colOff>203200</xdr:colOff>
      <xdr:row>65</xdr:row>
      <xdr:rowOff>67854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162121"/>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48549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3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132443</xdr:rowOff>
    </xdr:from>
    <xdr:to>
      <xdr:col>68</xdr:col>
      <xdr:colOff>152400</xdr:colOff>
      <xdr:row>65</xdr:row>
      <xdr:rowOff>17871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05243"/>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26579</xdr:rowOff>
    </xdr:from>
    <xdr:to>
      <xdr:col>81</xdr:col>
      <xdr:colOff>95250</xdr:colOff>
      <xdr:row>66</xdr:row>
      <xdr:rowOff>128179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170106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1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99785</xdr:rowOff>
    </xdr:from>
    <xdr:to>
      <xdr:col>77</xdr:col>
      <xdr:colOff>95250</xdr:colOff>
      <xdr:row>66</xdr:row>
      <xdr:rowOff>29935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14712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3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17054</xdr:rowOff>
    </xdr:from>
    <xdr:to>
      <xdr:col>73</xdr:col>
      <xdr:colOff>44450</xdr:colOff>
      <xdr:row>65</xdr:row>
      <xdr:rowOff>118654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103431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4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138521</xdr:rowOff>
    </xdr:from>
    <xdr:to>
      <xdr:col>68</xdr:col>
      <xdr:colOff>203200</xdr:colOff>
      <xdr:row>65</xdr:row>
      <xdr:rowOff>68671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53448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9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81643</xdr:rowOff>
    </xdr:from>
    <xdr:to>
      <xdr:col>64</xdr:col>
      <xdr:colOff>152400</xdr:colOff>
      <xdr:row>65</xdr:row>
      <xdr:rowOff>11793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168020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4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額は増加したものの、公営企業債の元利償還金に対する繰出金の減少及び普通交付税の増により、実質公債費比率は、昨年度よりも１．２ポイント減少した。今後においても緊急度と住民ニーズを的確に把握した事業の選択により、地方債の新規発行抑制に努め地方債に大きく頼ら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19755</xdr:rowOff>
    </xdr:from>
    <xdr:to>
      <xdr:col>81</xdr:col>
      <xdr:colOff>44450</xdr:colOff>
      <xdr:row>41</xdr:row>
      <xdr:rowOff>9172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7775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152699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38622"/>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43</xdr:row>
      <xdr:rowOff>41628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2630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43</xdr:row>
      <xdr:rowOff>41628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0673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156932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162278</xdr:rowOff>
    </xdr:from>
    <xdr:to>
      <xdr:col>68</xdr:col>
      <xdr:colOff>203200</xdr:colOff>
      <xdr:row>43</xdr:row>
      <xdr:rowOff>92428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77205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平成２７年度から地方債現在高の減少に加え、公営企業債等繰入見込額の減、充当可能基金の伸長により減少傾向にあり、令和元年度は０％となった。</a:t>
          </a:r>
        </a:p>
        <a:p>
          <a:r>
            <a:rPr kumimoji="1" lang="ja-JP" altLang="en-US" sz="1200">
              <a:latin typeface="ＭＳ Ｐゴシック" panose="020B0600070205080204" pitchFamily="50" charset="-128"/>
              <a:ea typeface="ＭＳ Ｐゴシック" panose="020B0600070205080204" pitchFamily="50" charset="-128"/>
            </a:rPr>
            <a:t>　令和２年度は地方債現在高の増、公営企業債等繰入見込額の増及び繰替運用分の控除により充当可能基金が減少したことに伴い類似団体平均を上回ったが、令和３年度から令和５年度は地方債現在高の減及び充当可能基金の増により０％となった。令和６年度も充当可能基金は減となったが地方債現在高の減などにより０％となった。</a:t>
          </a:r>
        </a:p>
        <a:p>
          <a:r>
            <a:rPr kumimoji="1" lang="ja-JP" altLang="en-US" sz="1200">
              <a:latin typeface="ＭＳ Ｐゴシック" panose="020B0600070205080204" pitchFamily="50" charset="-128"/>
              <a:ea typeface="ＭＳ Ｐゴシック" panose="020B0600070205080204" pitchFamily="50" charset="-128"/>
            </a:rPr>
            <a:t>　今後も新規地方債の発行抑制と公営企業の経営改善に努める。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85937</xdr:rowOff>
    </xdr:from>
    <xdr:to>
      <xdr:col>64</xdr:col>
      <xdr:colOff>152400</xdr:colOff>
      <xdr:row>16</xdr:row>
      <xdr:rowOff>16087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14,514
14,058
956.08
17,568,498
17,193,548
345,263
8,398,927
12,426,525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と比較して多いことから、類似団体平均よりも０．６ポイント高くなっている。今後も定員適正化計画に基づく行政組織の見直しなどにより、人件費の抑制を図り、職員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71483</xdr:rowOff>
    </xdr:from>
    <xdr:to>
      <xdr:col>24</xdr:col>
      <xdr:colOff>25400</xdr:colOff>
      <xdr:row>37</xdr:row>
      <xdr:rowOff>24130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43683"/>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122119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22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71483</xdr:rowOff>
    </xdr:from>
    <xdr:to>
      <xdr:col>19</xdr:col>
      <xdr:colOff>187325</xdr:colOff>
      <xdr:row>36</xdr:row>
      <xdr:rowOff>162923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4368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97608</xdr:rowOff>
    </xdr:from>
    <xdr:to>
      <xdr:col>15</xdr:col>
      <xdr:colOff>98425</xdr:colOff>
      <xdr:row>36</xdr:row>
      <xdr:rowOff>162923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6980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97608</xdr:rowOff>
    </xdr:from>
    <xdr:to>
      <xdr:col>11</xdr:col>
      <xdr:colOff>9525</xdr:colOff>
      <xdr:row>37</xdr:row>
      <xdr:rowOff>82913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6980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20683</xdr:rowOff>
    </xdr:from>
    <xdr:to>
      <xdr:col>20</xdr:col>
      <xdr:colOff>38100</xdr:colOff>
      <xdr:row>36</xdr:row>
      <xdr:rowOff>122283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107060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7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112123</xdr:rowOff>
    </xdr:from>
    <xdr:to>
      <xdr:col>15</xdr:col>
      <xdr:colOff>149225</xdr:colOff>
      <xdr:row>37</xdr:row>
      <xdr:rowOff>42273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27050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46808</xdr:rowOff>
    </xdr:from>
    <xdr:to>
      <xdr:col>11</xdr:col>
      <xdr:colOff>60325</xdr:colOff>
      <xdr:row>36</xdr:row>
      <xdr:rowOff>148408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133185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32113</xdr:rowOff>
    </xdr:from>
    <xdr:to>
      <xdr:col>6</xdr:col>
      <xdr:colOff>171450</xdr:colOff>
      <xdr:row>37</xdr:row>
      <xdr:rowOff>133713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118490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物件費に係る経常収支比率は、類似団体平均よりも６．６ポイント下回っている。継続して行っている事務事業の見直しに伴う経常経費の削減を進め、引き続きコスト削減に努める。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56243</xdr:rowOff>
    </xdr:from>
    <xdr:to>
      <xdr:col>82</xdr:col>
      <xdr:colOff>107950</xdr:colOff>
      <xdr:row>12</xdr:row>
      <xdr:rowOff>121557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113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121557</xdr:rowOff>
    </xdr:from>
    <xdr:to>
      <xdr:col>78</xdr:col>
      <xdr:colOff>69850</xdr:colOff>
      <xdr:row>12</xdr:row>
      <xdr:rowOff>121557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17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121557</xdr:rowOff>
    </xdr:from>
    <xdr:to>
      <xdr:col>73</xdr:col>
      <xdr:colOff>180975</xdr:colOff>
      <xdr:row>12</xdr:row>
      <xdr:rowOff>143329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178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143329</xdr:rowOff>
    </xdr:from>
    <xdr:to>
      <xdr:col>69</xdr:col>
      <xdr:colOff>92075</xdr:colOff>
      <xdr:row>13</xdr:row>
      <xdr:rowOff>58964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007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5443</xdr:rowOff>
    </xdr:from>
    <xdr:to>
      <xdr:col>82</xdr:col>
      <xdr:colOff>158750</xdr:colOff>
      <xdr:row>12</xdr:row>
      <xdr:rowOff>107043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0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85470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197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70757</xdr:rowOff>
    </xdr:from>
    <xdr:to>
      <xdr:col>78</xdr:col>
      <xdr:colOff>120650</xdr:colOff>
      <xdr:row>13</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1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11084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189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70757</xdr:rowOff>
    </xdr:from>
    <xdr:to>
      <xdr:col>74</xdr:col>
      <xdr:colOff>31750</xdr:colOff>
      <xdr:row>13</xdr:row>
      <xdr:rowOff>907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1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11084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89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92529</xdr:rowOff>
    </xdr:from>
    <xdr:to>
      <xdr:col>69</xdr:col>
      <xdr:colOff>142875</xdr:colOff>
      <xdr:row>13</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32856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8164</xdr:rowOff>
    </xdr:from>
    <xdr:to>
      <xdr:col>65</xdr:col>
      <xdr:colOff>53975</xdr:colOff>
      <xdr:row>13</xdr:row>
      <xdr:rowOff>109764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119941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類似団体平均と比較して０．５ポイント下回っているが、高齢化率上昇に伴い福祉関連事業の需要が年々高まっており、これに対応するための財源確保が今後課題となる。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506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118835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56</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506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下回ったのは、令和６年度より企業会計へ移行した下水道事業会計、熊石地域簡易水道事業会計、農業集落排水事業会計への繰出金が補助費等と出資金へ変更となったことが主な要因であると考えられる。今後においても事務事業の見直しを実施し、各費目の歳出削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115570</xdr:rowOff>
    </xdr:from>
    <xdr:to>
      <xdr:col>82</xdr:col>
      <xdr:colOff>107950</xdr:colOff>
      <xdr:row>59</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202420"/>
          <a:ext cx="8382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60</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53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60</xdr:row>
      <xdr:rowOff>104140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76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161290</xdr:rowOff>
    </xdr:from>
    <xdr:to>
      <xdr:col>69</xdr:col>
      <xdr:colOff>92075</xdr:colOff>
      <xdr:row>61</xdr:row>
      <xdr:rowOff>46990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768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64770</xdr:rowOff>
    </xdr:from>
    <xdr:to>
      <xdr:col>82</xdr:col>
      <xdr:colOff>158750</xdr:colOff>
      <xdr:row>53</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81297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110490</xdr:rowOff>
    </xdr:from>
    <xdr:to>
      <xdr:col>69</xdr:col>
      <xdr:colOff>142875</xdr:colOff>
      <xdr:row>60</xdr:row>
      <xdr:rowOff>40640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167640</xdr:rowOff>
    </xdr:from>
    <xdr:to>
      <xdr:col>65</xdr:col>
      <xdr:colOff>53975</xdr:colOff>
      <xdr:row>61</xdr:row>
      <xdr:rowOff>97790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82567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３．１ポイント上回っているが、令和６年度より企業会計へ移行した下水道事業会計、熊石地域簡易水道事業会計、農業集落排水事業会計や病院事業会計への繰出金（補助費等）等を支出をしたためである。今後も、補助費等における各種団体への補助金を毎年度見直しを行うなど経費の節減に努めるとともに、独立採算の原則に立ち、経営の健全化と経営基盤の強化を図り、普通会計の負担を軽減する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156936</xdr:rowOff>
    </xdr:from>
    <xdr:to>
      <xdr:col>82</xdr:col>
      <xdr:colOff>107950</xdr:colOff>
      <xdr:row>39</xdr:row>
      <xdr:rowOff>53522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500586"/>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24691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156936</xdr:rowOff>
    </xdr:from>
    <xdr:to>
      <xdr:col>78</xdr:col>
      <xdr:colOff>69850</xdr:colOff>
      <xdr:row>38</xdr:row>
      <xdr:rowOff>39915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500586"/>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117220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154214</xdr:rowOff>
    </xdr:from>
    <xdr:to>
      <xdr:col>73</xdr:col>
      <xdr:colOff>180975</xdr:colOff>
      <xdr:row>38</xdr:row>
      <xdr:rowOff>39915</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326414"/>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62791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154214</xdr:rowOff>
    </xdr:from>
    <xdr:to>
      <xdr:col>69</xdr:col>
      <xdr:colOff>92075</xdr:colOff>
      <xdr:row>36</xdr:row>
      <xdr:rowOff>165100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26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2722</xdr:rowOff>
    </xdr:from>
    <xdr:to>
      <xdr:col>82</xdr:col>
      <xdr:colOff>158750</xdr:colOff>
      <xdr:row>39</xdr:row>
      <xdr:rowOff>104322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146249</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106136</xdr:rowOff>
    </xdr:from>
    <xdr:to>
      <xdr:col>78</xdr:col>
      <xdr:colOff>120650</xdr:colOff>
      <xdr:row>38</xdr:row>
      <xdr:rowOff>36286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103414</xdr:rowOff>
    </xdr:from>
    <xdr:to>
      <xdr:col>69</xdr:col>
      <xdr:colOff>142875</xdr:colOff>
      <xdr:row>37</xdr:row>
      <xdr:rowOff>33564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公債費に係る経常収支比率は、類似団体平均を０．８ポイント下回っている。今後も地方債の新規発行を伴う普通建設事業の抑制に努める。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19050</xdr:rowOff>
    </xdr:from>
    <xdr:to>
      <xdr:col>24</xdr:col>
      <xdr:colOff>25400</xdr:colOff>
      <xdr:row>76</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28778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19050</xdr:rowOff>
    </xdr:from>
    <xdr:to>
      <xdr:col>19</xdr:col>
      <xdr:colOff>187325</xdr:colOff>
      <xdr:row>75</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87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76</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928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152400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042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139700</xdr:rowOff>
    </xdr:from>
    <xdr:to>
      <xdr:col>20</xdr:col>
      <xdr:colOff>38100</xdr:colOff>
      <xdr:row>75</xdr:row>
      <xdr:rowOff>69850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80027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59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101600</xdr:rowOff>
    </xdr:from>
    <xdr:to>
      <xdr:col>6</xdr:col>
      <xdr:colOff>171450</xdr:colOff>
      <xdr:row>77</xdr:row>
      <xdr:rowOff>31750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41927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類似団体平均を５．２ポイント下回っているが、今後も税収の大幅な増加が見込まれない状況であることから、各費目の歳出削減に努める。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95250</xdr:rowOff>
    </xdr:from>
    <xdr:to>
      <xdr:col>82</xdr:col>
      <xdr:colOff>107950</xdr:colOff>
      <xdr:row>74</xdr:row>
      <xdr:rowOff>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261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0</xdr:rowOff>
    </xdr:from>
    <xdr:to>
      <xdr:col>78</xdr:col>
      <xdr:colOff>69850</xdr:colOff>
      <xdr:row>76</xdr:row>
      <xdr:rowOff>12700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26873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57150</xdr:rowOff>
    </xdr:from>
    <xdr:to>
      <xdr:col>73</xdr:col>
      <xdr:colOff>180975</xdr:colOff>
      <xdr:row>76</xdr:row>
      <xdr:rowOff>12700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5730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57150</xdr:rowOff>
    </xdr:from>
    <xdr:to>
      <xdr:col>69</xdr:col>
      <xdr:colOff>92075</xdr:colOff>
      <xdr:row>76</xdr:row>
      <xdr:rowOff>152400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5730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44450</xdr:rowOff>
    </xdr:from>
    <xdr:to>
      <xdr:col>82</xdr:col>
      <xdr:colOff>158750</xdr:colOff>
      <xdr:row>73</xdr:row>
      <xdr:rowOff>146050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25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60977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120650</xdr:rowOff>
    </xdr:from>
    <xdr:to>
      <xdr:col>78</xdr:col>
      <xdr:colOff>120650</xdr:colOff>
      <xdr:row>74</xdr:row>
      <xdr:rowOff>50800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60977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40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6350</xdr:rowOff>
    </xdr:from>
    <xdr:to>
      <xdr:col>69</xdr:col>
      <xdr:colOff>142875</xdr:colOff>
      <xdr:row>73</xdr:row>
      <xdr:rowOff>107950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5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92727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101600</xdr:rowOff>
    </xdr:from>
    <xdr:to>
      <xdr:col>65</xdr:col>
      <xdr:colOff>53975</xdr:colOff>
      <xdr:row>77</xdr:row>
      <xdr:rowOff>31750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16527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152400</xdr:rowOff>
    </xdr:from>
    <xdr:to>
      <xdr:col>29</xdr:col>
      <xdr:colOff>127000</xdr:colOff>
      <xdr:row>15</xdr:row>
      <xdr:rowOff>20866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28875"/>
          <a:ext cx="647700" cy="211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10875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0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20866</xdr:rowOff>
    </xdr:from>
    <xdr:to>
      <xdr:col>26</xdr:col>
      <xdr:colOff>50800</xdr:colOff>
      <xdr:row>15</xdr:row>
      <xdr:rowOff>45504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40241"/>
          <a:ext cx="698500" cy="24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165676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6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45504</xdr:rowOff>
    </xdr:from>
    <xdr:to>
      <xdr:col>22</xdr:col>
      <xdr:colOff>114300</xdr:colOff>
      <xdr:row>15</xdr:row>
      <xdr:rowOff>51473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4879"/>
          <a:ext cx="698500" cy="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82415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51473</xdr:rowOff>
    </xdr:from>
    <xdr:to>
      <xdr:col>18</xdr:col>
      <xdr:colOff>177800</xdr:colOff>
      <xdr:row>15</xdr:row>
      <xdr:rowOff>127724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0848"/>
          <a:ext cx="698500" cy="76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135831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43438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101600</xdr:rowOff>
    </xdr:from>
    <xdr:to>
      <xdr:col>29</xdr:col>
      <xdr:colOff>177800</xdr:colOff>
      <xdr:row>14</xdr:row>
      <xdr:rowOff>31750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78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118127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2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141516</xdr:rowOff>
    </xdr:from>
    <xdr:to>
      <xdr:col>26</xdr:col>
      <xdr:colOff>101600</xdr:colOff>
      <xdr:row>15</xdr:row>
      <xdr:rowOff>71666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9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81843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8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166154</xdr:rowOff>
    </xdr:from>
    <xdr:to>
      <xdr:col>22</xdr:col>
      <xdr:colOff>165100</xdr:colOff>
      <xdr:row>15</xdr:row>
      <xdr:rowOff>96304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4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106481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673</xdr:rowOff>
    </xdr:from>
    <xdr:to>
      <xdr:col>19</xdr:col>
      <xdr:colOff>38100</xdr:colOff>
      <xdr:row>15</xdr:row>
      <xdr:rowOff>102273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112450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8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76924</xdr:rowOff>
    </xdr:from>
    <xdr:to>
      <xdr:col>15</xdr:col>
      <xdr:colOff>101600</xdr:colOff>
      <xdr:row>16</xdr:row>
      <xdr:rowOff>7074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9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17251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133923</xdr:rowOff>
    </xdr:from>
    <xdr:to>
      <xdr:col>29</xdr:col>
      <xdr:colOff>127000</xdr:colOff>
      <xdr:row>38</xdr:row>
      <xdr:rowOff>70830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401373"/>
          <a:ext cx="0" cy="11370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42907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5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70830</xdr:rowOff>
    </xdr:from>
    <xdr:to>
      <xdr:col>30</xdr:col>
      <xdr:colOff>25400</xdr:colOff>
      <xdr:row>38</xdr:row>
      <xdr:rowOff>70830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384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220300</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614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133923</xdr:rowOff>
    </xdr:from>
    <xdr:to>
      <xdr:col>30</xdr:col>
      <xdr:colOff>25400</xdr:colOff>
      <xdr:row>34</xdr:row>
      <xdr:rowOff>133923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4013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4438</xdr:rowOff>
    </xdr:from>
    <xdr:to>
      <xdr:col>29</xdr:col>
      <xdr:colOff>127000</xdr:colOff>
      <xdr:row>35</xdr:row>
      <xdr:rowOff>173341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14788"/>
          <a:ext cx="647700" cy="168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166594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76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194517</xdr:rowOff>
    </xdr:from>
    <xdr:to>
      <xdr:col>29</xdr:col>
      <xdr:colOff>177800</xdr:colOff>
      <xdr:row>35</xdr:row>
      <xdr:rowOff>296117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4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100581</xdr:rowOff>
    </xdr:from>
    <xdr:to>
      <xdr:col>26</xdr:col>
      <xdr:colOff>50800</xdr:colOff>
      <xdr:row>35</xdr:row>
      <xdr:rowOff>173341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10931"/>
          <a:ext cx="698500" cy="72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180670</xdr:rowOff>
    </xdr:from>
    <xdr:to>
      <xdr:col>26</xdr:col>
      <xdr:colOff>101600</xdr:colOff>
      <xdr:row>35</xdr:row>
      <xdr:rowOff>282270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1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267047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77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256420</xdr:rowOff>
    </xdr:from>
    <xdr:to>
      <xdr:col>22</xdr:col>
      <xdr:colOff>114300</xdr:colOff>
      <xdr:row>35</xdr:row>
      <xdr:rowOff>100581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180970"/>
          <a:ext cx="698500" cy="529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275148</xdr:rowOff>
    </xdr:from>
    <xdr:to>
      <xdr:col>22</xdr:col>
      <xdr:colOff>165100</xdr:colOff>
      <xdr:row>36</xdr:row>
      <xdr:rowOff>33848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85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18625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256420</xdr:rowOff>
    </xdr:from>
    <xdr:to>
      <xdr:col>18</xdr:col>
      <xdr:colOff>177800</xdr:colOff>
      <xdr:row>34</xdr:row>
      <xdr:rowOff>35005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180970"/>
          <a:ext cx="698500" cy="121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319594</xdr:rowOff>
    </xdr:from>
    <xdr:to>
      <xdr:col>19</xdr:col>
      <xdr:colOff>38100</xdr:colOff>
      <xdr:row>36</xdr:row>
      <xdr:rowOff>78294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2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63071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0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338600</xdr:rowOff>
    </xdr:from>
    <xdr:to>
      <xdr:col>15</xdr:col>
      <xdr:colOff>101600</xdr:colOff>
      <xdr:row>36</xdr:row>
      <xdr:rowOff>97300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48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82077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3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296538</xdr:rowOff>
    </xdr:from>
    <xdr:to>
      <xdr:col>29</xdr:col>
      <xdr:colOff>177800</xdr:colOff>
      <xdr:row>35</xdr:row>
      <xdr:rowOff>55238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63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141615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0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122541</xdr:rowOff>
    </xdr:from>
    <xdr:to>
      <xdr:col>26</xdr:col>
      <xdr:colOff>101600</xdr:colOff>
      <xdr:row>35</xdr:row>
      <xdr:rowOff>224141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32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234318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0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49781</xdr:rowOff>
    </xdr:from>
    <xdr:to>
      <xdr:col>22</xdr:col>
      <xdr:colOff>165100</xdr:colOff>
      <xdr:row>35</xdr:row>
      <xdr:rowOff>151381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6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161557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2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205620</xdr:rowOff>
    </xdr:from>
    <xdr:to>
      <xdr:col>19</xdr:col>
      <xdr:colOff>38100</xdr:colOff>
      <xdr:row>33</xdr:row>
      <xdr:rowOff>307220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130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145947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58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327105</xdr:rowOff>
    </xdr:from>
    <xdr:to>
      <xdr:col>15</xdr:col>
      <xdr:colOff>101600</xdr:colOff>
      <xdr:row>34</xdr:row>
      <xdr:rowOff>85805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25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95982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2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14,514
14,058
956.08
17,568,498
17,193,548
345,263
8,398,927
12,426,525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105279</xdr:rowOff>
    </xdr:from>
    <xdr:to>
      <xdr:col>24</xdr:col>
      <xdr:colOff>63500</xdr:colOff>
      <xdr:row>33</xdr:row>
      <xdr:rowOff>104060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91679"/>
          <a:ext cx="838200" cy="1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5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74560</xdr:rowOff>
    </xdr:from>
    <xdr:to>
      <xdr:col>19</xdr:col>
      <xdr:colOff>177800</xdr:colOff>
      <xdr:row>33</xdr:row>
      <xdr:rowOff>104060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32410"/>
          <a:ext cx="889000" cy="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158233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5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74560</xdr:rowOff>
    </xdr:from>
    <xdr:to>
      <xdr:col>15</xdr:col>
      <xdr:colOff>50800</xdr:colOff>
      <xdr:row>33</xdr:row>
      <xdr:rowOff>112007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32410"/>
          <a:ext cx="889000" cy="3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46873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112007</xdr:rowOff>
    </xdr:from>
    <xdr:to>
      <xdr:col>10</xdr:col>
      <xdr:colOff>114300</xdr:colOff>
      <xdr:row>33</xdr:row>
      <xdr:rowOff>144729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69857"/>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85844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5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132783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54479</xdr:rowOff>
    </xdr:from>
    <xdr:to>
      <xdr:col>24</xdr:col>
      <xdr:colOff>114300</xdr:colOff>
      <xdr:row>32</xdr:row>
      <xdr:rowOff>156079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4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77356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9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53260</xdr:rowOff>
    </xdr:from>
    <xdr:to>
      <xdr:col>20</xdr:col>
      <xdr:colOff>38100</xdr:colOff>
      <xdr:row>33</xdr:row>
      <xdr:rowOff>154860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171387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23760</xdr:rowOff>
    </xdr:from>
    <xdr:to>
      <xdr:col>15</xdr:col>
      <xdr:colOff>101600</xdr:colOff>
      <xdr:row>33</xdr:row>
      <xdr:rowOff>125360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141887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5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61207</xdr:rowOff>
    </xdr:from>
    <xdr:to>
      <xdr:col>10</xdr:col>
      <xdr:colOff>165100</xdr:colOff>
      <xdr:row>33</xdr:row>
      <xdr:rowOff>162807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7884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9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93929</xdr:rowOff>
    </xdr:from>
    <xdr:to>
      <xdr:col>6</xdr:col>
      <xdr:colOff>38100</xdr:colOff>
      <xdr:row>34</xdr:row>
      <xdr:rowOff>24079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40606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2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23983</xdr:rowOff>
    </xdr:from>
    <xdr:to>
      <xdr:col>24</xdr:col>
      <xdr:colOff>63500</xdr:colOff>
      <xdr:row>56</xdr:row>
      <xdr:rowOff>21537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10833"/>
          <a:ext cx="838200" cy="5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82361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83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23983</xdr:rowOff>
    </xdr:from>
    <xdr:to>
      <xdr:col>19</xdr:col>
      <xdr:colOff>177800</xdr:colOff>
      <xdr:row>56</xdr:row>
      <xdr:rowOff>44321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10833"/>
          <a:ext cx="889000" cy="53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87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136850</xdr:rowOff>
    </xdr:from>
    <xdr:to>
      <xdr:col>15</xdr:col>
      <xdr:colOff>50800</xdr:colOff>
      <xdr:row>56</xdr:row>
      <xdr:rowOff>44321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566600"/>
          <a:ext cx="889000" cy="7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9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136850</xdr:rowOff>
    </xdr:from>
    <xdr:to>
      <xdr:col>10</xdr:col>
      <xdr:colOff>114300</xdr:colOff>
      <xdr:row>57</xdr:row>
      <xdr:rowOff>66754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66600"/>
          <a:ext cx="889000" cy="27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127365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100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46121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1016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142187</xdr:rowOff>
    </xdr:from>
    <xdr:to>
      <xdr:col>24</xdr:col>
      <xdr:colOff>114300</xdr:colOff>
      <xdr:row>56</xdr:row>
      <xdr:rowOff>72337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7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165064</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2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144633</xdr:rowOff>
    </xdr:from>
    <xdr:to>
      <xdr:col>20</xdr:col>
      <xdr:colOff>38100</xdr:colOff>
      <xdr:row>53</xdr:row>
      <xdr:rowOff>74783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91310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83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164971</xdr:rowOff>
    </xdr:from>
    <xdr:to>
      <xdr:col>15</xdr:col>
      <xdr:colOff>101600</xdr:colOff>
      <xdr:row>56</xdr:row>
      <xdr:rowOff>95121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111648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36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86050</xdr:rowOff>
    </xdr:from>
    <xdr:to>
      <xdr:col>10</xdr:col>
      <xdr:colOff>165100</xdr:colOff>
      <xdr:row>56</xdr:row>
      <xdr:rowOff>16200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32727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29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15954</xdr:rowOff>
    </xdr:from>
    <xdr:to>
      <xdr:col>6</xdr:col>
      <xdr:colOff>38100</xdr:colOff>
      <xdr:row>57</xdr:row>
      <xdr:rowOff>117554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8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134081</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5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24074</xdr:rowOff>
    </xdr:from>
    <xdr:to>
      <xdr:col>24</xdr:col>
      <xdr:colOff>63500</xdr:colOff>
      <xdr:row>73</xdr:row>
      <xdr:rowOff>1763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368474"/>
          <a:ext cx="838200" cy="14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112773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0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1763</xdr:rowOff>
    </xdr:from>
    <xdr:to>
      <xdr:col>19</xdr:col>
      <xdr:colOff>177800</xdr:colOff>
      <xdr:row>73</xdr:row>
      <xdr:rowOff>43597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517613"/>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135312</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69337</xdr:rowOff>
    </xdr:from>
    <xdr:to>
      <xdr:col>15</xdr:col>
      <xdr:colOff>50800</xdr:colOff>
      <xdr:row>73</xdr:row>
      <xdr:rowOff>43597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413737"/>
          <a:ext cx="889000" cy="14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119584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69337</xdr:rowOff>
    </xdr:from>
    <xdr:to>
      <xdr:col>10</xdr:col>
      <xdr:colOff>114300</xdr:colOff>
      <xdr:row>72</xdr:row>
      <xdr:rowOff>161051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413737"/>
          <a:ext cx="889000" cy="9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88404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22248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144724</xdr:rowOff>
    </xdr:from>
    <xdr:to>
      <xdr:col>24</xdr:col>
      <xdr:colOff>114300</xdr:colOff>
      <xdr:row>72</xdr:row>
      <xdr:rowOff>74874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31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167601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1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122413</xdr:rowOff>
    </xdr:from>
    <xdr:to>
      <xdr:col>20</xdr:col>
      <xdr:colOff>38100</xdr:colOff>
      <xdr:row>73</xdr:row>
      <xdr:rowOff>52563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4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69090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24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164247</xdr:rowOff>
    </xdr:from>
    <xdr:to>
      <xdr:col>15</xdr:col>
      <xdr:colOff>101600</xdr:colOff>
      <xdr:row>73</xdr:row>
      <xdr:rowOff>94397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110924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28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18537</xdr:rowOff>
    </xdr:from>
    <xdr:to>
      <xdr:col>10</xdr:col>
      <xdr:colOff>165100</xdr:colOff>
      <xdr:row>72</xdr:row>
      <xdr:rowOff>120137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3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136664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13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110251</xdr:rowOff>
    </xdr:from>
    <xdr:to>
      <xdr:col>6</xdr:col>
      <xdr:colOff>38100</xdr:colOff>
      <xdr:row>73</xdr:row>
      <xdr:rowOff>40401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45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56928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22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131908</xdr:rowOff>
    </xdr:from>
    <xdr:to>
      <xdr:col>24</xdr:col>
      <xdr:colOff>63500</xdr:colOff>
      <xdr:row>93</xdr:row>
      <xdr:rowOff>73140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905308"/>
          <a:ext cx="838200" cy="11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51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131908</xdr:rowOff>
    </xdr:from>
    <xdr:to>
      <xdr:col>19</xdr:col>
      <xdr:colOff>177800</xdr:colOff>
      <xdr:row>94</xdr:row>
      <xdr:rowOff>112268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05308"/>
          <a:ext cx="889000" cy="3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152023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6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149434</xdr:rowOff>
    </xdr:from>
    <xdr:to>
      <xdr:col>15</xdr:col>
      <xdr:colOff>50800</xdr:colOff>
      <xdr:row>94</xdr:row>
      <xdr:rowOff>112268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22834"/>
          <a:ext cx="889000" cy="30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149434</xdr:rowOff>
    </xdr:from>
    <xdr:to>
      <xdr:col>10</xdr:col>
      <xdr:colOff>114300</xdr:colOff>
      <xdr:row>95</xdr:row>
      <xdr:rowOff>141300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22834"/>
          <a:ext cx="889000" cy="50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56317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22340</xdr:rowOff>
    </xdr:from>
    <xdr:to>
      <xdr:col>24</xdr:col>
      <xdr:colOff>114300</xdr:colOff>
      <xdr:row>93</xdr:row>
      <xdr:rowOff>123940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45217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1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81108</xdr:rowOff>
    </xdr:from>
    <xdr:to>
      <xdr:col>20</xdr:col>
      <xdr:colOff>38100</xdr:colOff>
      <xdr:row>93</xdr:row>
      <xdr:rowOff>11258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27785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2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61468</xdr:rowOff>
    </xdr:from>
    <xdr:to>
      <xdr:col>15</xdr:col>
      <xdr:colOff>101600</xdr:colOff>
      <xdr:row>94</xdr:row>
      <xdr:rowOff>163068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8145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5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98634</xdr:rowOff>
    </xdr:from>
    <xdr:to>
      <xdr:col>10</xdr:col>
      <xdr:colOff>165100</xdr:colOff>
      <xdr:row>93</xdr:row>
      <xdr:rowOff>28784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45311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4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90500</xdr:rowOff>
    </xdr:from>
    <xdr:to>
      <xdr:col>6</xdr:col>
      <xdr:colOff>38100</xdr:colOff>
      <xdr:row>96</xdr:row>
      <xdr:rowOff>20650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37177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14229</xdr:rowOff>
    </xdr:from>
    <xdr:to>
      <xdr:col>54</xdr:col>
      <xdr:colOff>189865</xdr:colOff>
      <xdr:row>37</xdr:row>
      <xdr:rowOff>122334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500629"/>
          <a:ext cx="1270" cy="96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126161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122334</xdr:rowOff>
    </xdr:from>
    <xdr:to>
      <xdr:col>55</xdr:col>
      <xdr:colOff>88900</xdr:colOff>
      <xdr:row>37</xdr:row>
      <xdr:rowOff>122334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5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132356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7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14229</xdr:rowOff>
    </xdr:from>
    <xdr:to>
      <xdr:col>55</xdr:col>
      <xdr:colOff>88900</xdr:colOff>
      <xdr:row>32</xdr:row>
      <xdr:rowOff>14229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5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83312</xdr:rowOff>
    </xdr:from>
    <xdr:to>
      <xdr:col>55</xdr:col>
      <xdr:colOff>0</xdr:colOff>
      <xdr:row>36</xdr:row>
      <xdr:rowOff>24920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741162"/>
          <a:ext cx="838200" cy="45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133850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631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155423</xdr:rowOff>
    </xdr:from>
    <xdr:to>
      <xdr:col>55</xdr:col>
      <xdr:colOff>50800</xdr:colOff>
      <xdr:row>35</xdr:row>
      <xdr:rowOff>85573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598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121381</xdr:rowOff>
    </xdr:from>
    <xdr:to>
      <xdr:col>50</xdr:col>
      <xdr:colOff>114300</xdr:colOff>
      <xdr:row>36</xdr:row>
      <xdr:rowOff>24920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50681"/>
          <a:ext cx="889000" cy="2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141905</xdr:rowOff>
    </xdr:from>
    <xdr:to>
      <xdr:col>50</xdr:col>
      <xdr:colOff>165100</xdr:colOff>
      <xdr:row>36</xdr:row>
      <xdr:rowOff>72055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4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88582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1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121381</xdr:rowOff>
    </xdr:from>
    <xdr:to>
      <xdr:col>45</xdr:col>
      <xdr:colOff>177800</xdr:colOff>
      <xdr:row>34</xdr:row>
      <xdr:rowOff>127234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50681"/>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146843</xdr:rowOff>
    </xdr:from>
    <xdr:to>
      <xdr:col>46</xdr:col>
      <xdr:colOff>38100</xdr:colOff>
      <xdr:row>36</xdr:row>
      <xdr:rowOff>76993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4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68120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4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138885</xdr:rowOff>
    </xdr:from>
    <xdr:to>
      <xdr:col>41</xdr:col>
      <xdr:colOff>50800</xdr:colOff>
      <xdr:row>34</xdr:row>
      <xdr:rowOff>127234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82385"/>
          <a:ext cx="889000" cy="67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41427</xdr:rowOff>
    </xdr:from>
    <xdr:to>
      <xdr:col>41</xdr:col>
      <xdr:colOff>101600</xdr:colOff>
      <xdr:row>36</xdr:row>
      <xdr:rowOff>143027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134154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0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94386</xdr:rowOff>
    </xdr:from>
    <xdr:to>
      <xdr:col>36</xdr:col>
      <xdr:colOff>165100</xdr:colOff>
      <xdr:row>32</xdr:row>
      <xdr:rowOff>24536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4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15663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0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32512</xdr:rowOff>
    </xdr:from>
    <xdr:to>
      <xdr:col>55</xdr:col>
      <xdr:colOff>50800</xdr:colOff>
      <xdr:row>33</xdr:row>
      <xdr:rowOff>134112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69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55389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4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145570</xdr:rowOff>
    </xdr:from>
    <xdr:to>
      <xdr:col>50</xdr:col>
      <xdr:colOff>165100</xdr:colOff>
      <xdr:row>36</xdr:row>
      <xdr:rowOff>75720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66847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3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70581</xdr:rowOff>
    </xdr:from>
    <xdr:to>
      <xdr:col>46</xdr:col>
      <xdr:colOff>38100</xdr:colOff>
      <xdr:row>35</xdr:row>
      <xdr:rowOff>731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17258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7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76434</xdr:rowOff>
    </xdr:from>
    <xdr:to>
      <xdr:col>41</xdr:col>
      <xdr:colOff>101600</xdr:colOff>
      <xdr:row>35</xdr:row>
      <xdr:rowOff>6584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23111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8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88085</xdr:rowOff>
    </xdr:from>
    <xdr:to>
      <xdr:col>36</xdr:col>
      <xdr:colOff>165100</xdr:colOff>
      <xdr:row>31</xdr:row>
      <xdr:rowOff>18235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34762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00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106400</xdr:rowOff>
    </xdr:from>
    <xdr:to>
      <xdr:col>54</xdr:col>
      <xdr:colOff>189865</xdr:colOff>
      <xdr:row>57</xdr:row>
      <xdr:rowOff>164073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364700"/>
          <a:ext cx="1270" cy="572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167900</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164073</xdr:rowOff>
    </xdr:from>
    <xdr:to>
      <xdr:col>55</xdr:col>
      <xdr:colOff>88900</xdr:colOff>
      <xdr:row>57</xdr:row>
      <xdr:rowOff>164073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3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53077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913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106400</xdr:rowOff>
    </xdr:from>
    <xdr:to>
      <xdr:col>55</xdr:col>
      <xdr:colOff>88900</xdr:colOff>
      <xdr:row>54</xdr:row>
      <xdr:rowOff>106400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36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70168</xdr:rowOff>
    </xdr:from>
    <xdr:to>
      <xdr:col>55</xdr:col>
      <xdr:colOff>0</xdr:colOff>
      <xdr:row>55</xdr:row>
      <xdr:rowOff>73551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499918"/>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52491</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53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74064</xdr:rowOff>
    </xdr:from>
    <xdr:to>
      <xdr:col>55</xdr:col>
      <xdr:colOff>50800</xdr:colOff>
      <xdr:row>57</xdr:row>
      <xdr:rowOff>4214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7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70168</xdr:rowOff>
    </xdr:from>
    <xdr:to>
      <xdr:col>50</xdr:col>
      <xdr:colOff>114300</xdr:colOff>
      <xdr:row>57</xdr:row>
      <xdr:rowOff>3965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99918"/>
          <a:ext cx="889000" cy="27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61308</xdr:rowOff>
    </xdr:from>
    <xdr:to>
      <xdr:col>50</xdr:col>
      <xdr:colOff>165100</xdr:colOff>
      <xdr:row>56</xdr:row>
      <xdr:rowOff>162908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154035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5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3965</xdr:rowOff>
    </xdr:from>
    <xdr:to>
      <xdr:col>45</xdr:col>
      <xdr:colOff>177800</xdr:colOff>
      <xdr:row>57</xdr:row>
      <xdr:rowOff>15982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76615"/>
          <a:ext cx="8890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28096</xdr:rowOff>
    </xdr:from>
    <xdr:to>
      <xdr:col>46</xdr:col>
      <xdr:colOff>38100</xdr:colOff>
      <xdr:row>57</xdr:row>
      <xdr:rowOff>129696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120823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59804</xdr:rowOff>
    </xdr:from>
    <xdr:to>
      <xdr:col>41</xdr:col>
      <xdr:colOff>50800</xdr:colOff>
      <xdr:row>57</xdr:row>
      <xdr:rowOff>15982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8803754"/>
          <a:ext cx="889000" cy="98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95057</xdr:rowOff>
    </xdr:from>
    <xdr:to>
      <xdr:col>41</xdr:col>
      <xdr:colOff>101600</xdr:colOff>
      <xdr:row>57</xdr:row>
      <xdr:rowOff>25207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41734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7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30157</xdr:rowOff>
    </xdr:from>
    <xdr:to>
      <xdr:col>36</xdr:col>
      <xdr:colOff>165100</xdr:colOff>
      <xdr:row>56</xdr:row>
      <xdr:rowOff>131757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122884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2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22751</xdr:rowOff>
    </xdr:from>
    <xdr:to>
      <xdr:col>55</xdr:col>
      <xdr:colOff>50800</xdr:colOff>
      <xdr:row>55</xdr:row>
      <xdr:rowOff>124351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45628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0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19368</xdr:rowOff>
    </xdr:from>
    <xdr:to>
      <xdr:col>50</xdr:col>
      <xdr:colOff>165100</xdr:colOff>
      <xdr:row>55</xdr:row>
      <xdr:rowOff>120968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137495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22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124615</xdr:rowOff>
    </xdr:from>
    <xdr:to>
      <xdr:col>46</xdr:col>
      <xdr:colOff>38100</xdr:colOff>
      <xdr:row>57</xdr:row>
      <xdr:rowOff>54765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71292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50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136632</xdr:rowOff>
    </xdr:from>
    <xdr:to>
      <xdr:col>41</xdr:col>
      <xdr:colOff>101600</xdr:colOff>
      <xdr:row>57</xdr:row>
      <xdr:rowOff>66782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57909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3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9004</xdr:rowOff>
    </xdr:from>
    <xdr:to>
      <xdr:col>36</xdr:col>
      <xdr:colOff>165100</xdr:colOff>
      <xdr:row>51</xdr:row>
      <xdr:rowOff>110604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875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127131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52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102781</xdr:rowOff>
    </xdr:from>
    <xdr:to>
      <xdr:col>55</xdr:col>
      <xdr:colOff>0</xdr:colOff>
      <xdr:row>77</xdr:row>
      <xdr:rowOff>132499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618631"/>
          <a:ext cx="838200" cy="71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18693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4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132499</xdr:rowOff>
    </xdr:from>
    <xdr:to>
      <xdr:col>50</xdr:col>
      <xdr:colOff>114300</xdr:colOff>
      <xdr:row>78</xdr:row>
      <xdr:rowOff>130327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34149"/>
          <a:ext cx="889000" cy="16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145568</xdr:rowOff>
    </xdr:from>
    <xdr:to>
      <xdr:col>45</xdr:col>
      <xdr:colOff>177800</xdr:colOff>
      <xdr:row>78</xdr:row>
      <xdr:rowOff>130327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47218"/>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94936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40373</xdr:rowOff>
    </xdr:from>
    <xdr:to>
      <xdr:col>41</xdr:col>
      <xdr:colOff>50800</xdr:colOff>
      <xdr:row>77</xdr:row>
      <xdr:rowOff>145568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42023"/>
          <a:ext cx="889000" cy="1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116445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51981</xdr:rowOff>
    </xdr:from>
    <xdr:to>
      <xdr:col>55</xdr:col>
      <xdr:colOff>50800</xdr:colOff>
      <xdr:row>73</xdr:row>
      <xdr:rowOff>153581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5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74858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41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81699</xdr:rowOff>
    </xdr:from>
    <xdr:to>
      <xdr:col>50</xdr:col>
      <xdr:colOff>165100</xdr:colOff>
      <xdr:row>78</xdr:row>
      <xdr:rowOff>11849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2976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3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79527</xdr:rowOff>
    </xdr:from>
    <xdr:to>
      <xdr:col>46</xdr:col>
      <xdr:colOff>38100</xdr:colOff>
      <xdr:row>79</xdr:row>
      <xdr:rowOff>9677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94768</xdr:rowOff>
    </xdr:from>
    <xdr:to>
      <xdr:col>41</xdr:col>
      <xdr:colOff>101600</xdr:colOff>
      <xdr:row>78</xdr:row>
      <xdr:rowOff>24918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8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161023</xdr:rowOff>
    </xdr:from>
    <xdr:to>
      <xdr:col>36</xdr:col>
      <xdr:colOff>165100</xdr:colOff>
      <xdr:row>77</xdr:row>
      <xdr:rowOff>91173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82300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24650</xdr:rowOff>
    </xdr:from>
    <xdr:to>
      <xdr:col>55</xdr:col>
      <xdr:colOff>0</xdr:colOff>
      <xdr:row>94</xdr:row>
      <xdr:rowOff>150140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798050"/>
          <a:ext cx="838200" cy="4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159464</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7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24650</xdr:rowOff>
    </xdr:from>
    <xdr:to>
      <xdr:col>50</xdr:col>
      <xdr:colOff>114300</xdr:colOff>
      <xdr:row>95</xdr:row>
      <xdr:rowOff>11945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798050"/>
          <a:ext cx="889000" cy="50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87923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11945</xdr:rowOff>
    </xdr:from>
    <xdr:to>
      <xdr:col>45</xdr:col>
      <xdr:colOff>177800</xdr:colOff>
      <xdr:row>97</xdr:row>
      <xdr:rowOff>64250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299695"/>
          <a:ext cx="889000" cy="3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74719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37223</xdr:rowOff>
    </xdr:from>
    <xdr:to>
      <xdr:col>41</xdr:col>
      <xdr:colOff>50800</xdr:colOff>
      <xdr:row>97</xdr:row>
      <xdr:rowOff>64250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982073"/>
          <a:ext cx="889000" cy="7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120888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113526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99340</xdr:rowOff>
    </xdr:from>
    <xdr:to>
      <xdr:col>55</xdr:col>
      <xdr:colOff>50800</xdr:colOff>
      <xdr:row>95</xdr:row>
      <xdr:rowOff>29490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122217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145300</xdr:rowOff>
    </xdr:from>
    <xdr:to>
      <xdr:col>50</xdr:col>
      <xdr:colOff>165100</xdr:colOff>
      <xdr:row>92</xdr:row>
      <xdr:rowOff>75450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91977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5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132595</xdr:rowOff>
    </xdr:from>
    <xdr:to>
      <xdr:col>46</xdr:col>
      <xdr:colOff>38100</xdr:colOff>
      <xdr:row>95</xdr:row>
      <xdr:rowOff>62745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79272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13450</xdr:rowOff>
    </xdr:from>
    <xdr:to>
      <xdr:col>41</xdr:col>
      <xdr:colOff>101600</xdr:colOff>
      <xdr:row>97</xdr:row>
      <xdr:rowOff>115050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106177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157873</xdr:rowOff>
    </xdr:from>
    <xdr:to>
      <xdr:col>36</xdr:col>
      <xdr:colOff>165100</xdr:colOff>
      <xdr:row>93</xdr:row>
      <xdr:rowOff>88023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9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104550</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672795" y="1570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15022</xdr:rowOff>
    </xdr:from>
    <xdr:to>
      <xdr:col>85</xdr:col>
      <xdr:colOff>127000</xdr:colOff>
      <xdr:row>38</xdr:row>
      <xdr:rowOff>124132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30122"/>
          <a:ext cx="838200" cy="10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164000</xdr:rowOff>
    </xdr:from>
    <xdr:to>
      <xdr:col>81</xdr:col>
      <xdr:colOff>50800</xdr:colOff>
      <xdr:row>38</xdr:row>
      <xdr:rowOff>124132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507650"/>
          <a:ext cx="889000" cy="13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164000</xdr:rowOff>
    </xdr:from>
    <xdr:to>
      <xdr:col>76</xdr:col>
      <xdr:colOff>114300</xdr:colOff>
      <xdr:row>38</xdr:row>
      <xdr:rowOff>136614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507650"/>
          <a:ext cx="889000" cy="14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126327</xdr:rowOff>
    </xdr:from>
    <xdr:to>
      <xdr:col>71</xdr:col>
      <xdr:colOff>177800</xdr:colOff>
      <xdr:row>38</xdr:row>
      <xdr:rowOff>136614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4142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69227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135672</xdr:rowOff>
    </xdr:from>
    <xdr:to>
      <xdr:col>85</xdr:col>
      <xdr:colOff>177800</xdr:colOff>
      <xdr:row>38</xdr:row>
      <xdr:rowOff>65822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4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50599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9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73332</xdr:rowOff>
    </xdr:from>
    <xdr:to>
      <xdr:col>81</xdr:col>
      <xdr:colOff>101600</xdr:colOff>
      <xdr:row>39</xdr:row>
      <xdr:rowOff>3482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166059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681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113200</xdr:rowOff>
    </xdr:from>
    <xdr:to>
      <xdr:col>76</xdr:col>
      <xdr:colOff>165100</xdr:colOff>
      <xdr:row>38</xdr:row>
      <xdr:rowOff>43350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4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34477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5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85814</xdr:rowOff>
    </xdr:from>
    <xdr:to>
      <xdr:col>72</xdr:col>
      <xdr:colOff>38100</xdr:colOff>
      <xdr:row>39</xdr:row>
      <xdr:rowOff>15964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7091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693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75527</xdr:rowOff>
    </xdr:from>
    <xdr:to>
      <xdr:col>67</xdr:col>
      <xdr:colOff>101600</xdr:colOff>
      <xdr:row>39</xdr:row>
      <xdr:rowOff>5677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9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168254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83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109084</xdr:rowOff>
    </xdr:from>
    <xdr:to>
      <xdr:col>85</xdr:col>
      <xdr:colOff>127000</xdr:colOff>
      <xdr:row>74</xdr:row>
      <xdr:rowOff>129772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624934"/>
          <a:ext cx="838200" cy="19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165609</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52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129772</xdr:rowOff>
    </xdr:from>
    <xdr:to>
      <xdr:col>81</xdr:col>
      <xdr:colOff>50800</xdr:colOff>
      <xdr:row>74</xdr:row>
      <xdr:rowOff>146215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17072"/>
          <a:ext cx="889000" cy="1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139157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40977</xdr:rowOff>
    </xdr:from>
    <xdr:to>
      <xdr:col>76</xdr:col>
      <xdr:colOff>114300</xdr:colOff>
      <xdr:row>74</xdr:row>
      <xdr:rowOff>146215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728277"/>
          <a:ext cx="889000" cy="10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17215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40977</xdr:rowOff>
    </xdr:from>
    <xdr:to>
      <xdr:col>71</xdr:col>
      <xdr:colOff>177800</xdr:colOff>
      <xdr:row>74</xdr:row>
      <xdr:rowOff>89212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28277"/>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164025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58284</xdr:rowOff>
    </xdr:from>
    <xdr:to>
      <xdr:col>85</xdr:col>
      <xdr:colOff>177800</xdr:colOff>
      <xdr:row>73</xdr:row>
      <xdr:rowOff>159884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5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81161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2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78972</xdr:rowOff>
    </xdr:from>
    <xdr:to>
      <xdr:col>81</xdr:col>
      <xdr:colOff>101600</xdr:colOff>
      <xdr:row>75</xdr:row>
      <xdr:rowOff>9122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25649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54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95415</xdr:rowOff>
    </xdr:from>
    <xdr:to>
      <xdr:col>76</xdr:col>
      <xdr:colOff>165100</xdr:colOff>
      <xdr:row>75</xdr:row>
      <xdr:rowOff>25565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42092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5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161627</xdr:rowOff>
    </xdr:from>
    <xdr:to>
      <xdr:col>72</xdr:col>
      <xdr:colOff>38100</xdr:colOff>
      <xdr:row>74</xdr:row>
      <xdr:rowOff>91777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108304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4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38412</xdr:rowOff>
    </xdr:from>
    <xdr:to>
      <xdr:col>67</xdr:col>
      <xdr:colOff>101600</xdr:colOff>
      <xdr:row>74</xdr:row>
      <xdr:rowOff>140012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156539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0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163895</xdr:rowOff>
    </xdr:from>
    <xdr:to>
      <xdr:col>85</xdr:col>
      <xdr:colOff>127000</xdr:colOff>
      <xdr:row>94</xdr:row>
      <xdr:rowOff>157883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5765845"/>
          <a:ext cx="838200" cy="50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77728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36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163895</xdr:rowOff>
    </xdr:from>
    <xdr:to>
      <xdr:col>81</xdr:col>
      <xdr:colOff>50800</xdr:colOff>
      <xdr:row>95</xdr:row>
      <xdr:rowOff>45059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5765845"/>
          <a:ext cx="889000" cy="56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33407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95603</xdr:rowOff>
    </xdr:from>
    <xdr:to>
      <xdr:col>76</xdr:col>
      <xdr:colOff>114300</xdr:colOff>
      <xdr:row>95</xdr:row>
      <xdr:rowOff>45059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040453"/>
          <a:ext cx="889000" cy="29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95603</xdr:rowOff>
    </xdr:from>
    <xdr:to>
      <xdr:col>71</xdr:col>
      <xdr:colOff>177800</xdr:colOff>
      <xdr:row>94</xdr:row>
      <xdr:rowOff>170804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040453"/>
          <a:ext cx="889000" cy="2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33083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158210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107083</xdr:rowOff>
    </xdr:from>
    <xdr:to>
      <xdr:col>85</xdr:col>
      <xdr:colOff>177800</xdr:colOff>
      <xdr:row>95</xdr:row>
      <xdr:rowOff>37233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22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129960</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07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113095</xdr:rowOff>
    </xdr:from>
    <xdr:to>
      <xdr:col>81</xdr:col>
      <xdr:colOff>101600</xdr:colOff>
      <xdr:row>92</xdr:row>
      <xdr:rowOff>43245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7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59772</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549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165709</xdr:rowOff>
    </xdr:from>
    <xdr:to>
      <xdr:col>76</xdr:col>
      <xdr:colOff>165100</xdr:colOff>
      <xdr:row>95</xdr:row>
      <xdr:rowOff>95859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2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112386</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05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44803</xdr:rowOff>
    </xdr:from>
    <xdr:to>
      <xdr:col>72</xdr:col>
      <xdr:colOff>38100</xdr:colOff>
      <xdr:row>93</xdr:row>
      <xdr:rowOff>146403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59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162930</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576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120004</xdr:rowOff>
    </xdr:from>
    <xdr:to>
      <xdr:col>67</xdr:col>
      <xdr:colOff>101600</xdr:colOff>
      <xdr:row>95</xdr:row>
      <xdr:rowOff>50154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2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66681</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01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167178</xdr:rowOff>
    </xdr:from>
    <xdr:to>
      <xdr:col>116</xdr:col>
      <xdr:colOff>63500</xdr:colOff>
      <xdr:row>34</xdr:row>
      <xdr:rowOff>2860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5482128"/>
          <a:ext cx="838200" cy="35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45702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1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2860</xdr:rowOff>
    </xdr:from>
    <xdr:to>
      <xdr:col>111</xdr:col>
      <xdr:colOff>177800</xdr:colOff>
      <xdr:row>34</xdr:row>
      <xdr:rowOff>30704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832160"/>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82186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4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30704</xdr:rowOff>
    </xdr:from>
    <xdr:to>
      <xdr:col>107</xdr:col>
      <xdr:colOff>50800</xdr:colOff>
      <xdr:row>34</xdr:row>
      <xdr:rowOff>99192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860004"/>
          <a:ext cx="889000"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117985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4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31572</xdr:rowOff>
    </xdr:from>
    <xdr:to>
      <xdr:col>102</xdr:col>
      <xdr:colOff>114300</xdr:colOff>
      <xdr:row>34</xdr:row>
      <xdr:rowOff>99192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5860872"/>
          <a:ext cx="8890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126214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149303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9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116378</xdr:rowOff>
    </xdr:from>
    <xdr:to>
      <xdr:col>116</xdr:col>
      <xdr:colOff>114300</xdr:colOff>
      <xdr:row>32</xdr:row>
      <xdr:rowOff>46528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4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31305</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3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123510</xdr:rowOff>
    </xdr:from>
    <xdr:to>
      <xdr:col>112</xdr:col>
      <xdr:colOff>38100</xdr:colOff>
      <xdr:row>34</xdr:row>
      <xdr:rowOff>53660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7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70187</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55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151354</xdr:rowOff>
    </xdr:from>
    <xdr:to>
      <xdr:col>107</xdr:col>
      <xdr:colOff>101600</xdr:colOff>
      <xdr:row>34</xdr:row>
      <xdr:rowOff>81504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80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98031</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58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48392</xdr:rowOff>
    </xdr:from>
    <xdr:to>
      <xdr:col>102</xdr:col>
      <xdr:colOff>165100</xdr:colOff>
      <xdr:row>34</xdr:row>
      <xdr:rowOff>149992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8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166519</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56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152222</xdr:rowOff>
    </xdr:from>
    <xdr:to>
      <xdr:col>98</xdr:col>
      <xdr:colOff>38100</xdr:colOff>
      <xdr:row>34</xdr:row>
      <xdr:rowOff>82372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8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98899</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389111" y="55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73101</xdr:rowOff>
    </xdr:from>
    <xdr:to>
      <xdr:col>116</xdr:col>
      <xdr:colOff>63500</xdr:colOff>
      <xdr:row>51</xdr:row>
      <xdr:rowOff>99314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8817051"/>
          <a:ext cx="8382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136898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38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99314</xdr:rowOff>
    </xdr:from>
    <xdr:to>
      <xdr:col>111</xdr:col>
      <xdr:colOff>177800</xdr:colOff>
      <xdr:row>51</xdr:row>
      <xdr:rowOff>106705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8843264"/>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96740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6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81635</xdr:rowOff>
    </xdr:from>
    <xdr:to>
      <xdr:col>107</xdr:col>
      <xdr:colOff>50800</xdr:colOff>
      <xdr:row>51</xdr:row>
      <xdr:rowOff>106705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8825585"/>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124553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81635</xdr:rowOff>
    </xdr:from>
    <xdr:to>
      <xdr:col>102</xdr:col>
      <xdr:colOff>114300</xdr:colOff>
      <xdr:row>51</xdr:row>
      <xdr:rowOff>120497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882558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123944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147566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22301</xdr:rowOff>
    </xdr:from>
    <xdr:to>
      <xdr:col>116</xdr:col>
      <xdr:colOff>114300</xdr:colOff>
      <xdr:row>51</xdr:row>
      <xdr:rowOff>123901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876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45178</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86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48514</xdr:rowOff>
    </xdr:from>
    <xdr:to>
      <xdr:col>112</xdr:col>
      <xdr:colOff>38100</xdr:colOff>
      <xdr:row>51</xdr:row>
      <xdr:rowOff>150114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879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166641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85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55905</xdr:rowOff>
    </xdr:from>
    <xdr:to>
      <xdr:col>107</xdr:col>
      <xdr:colOff>101600</xdr:colOff>
      <xdr:row>51</xdr:row>
      <xdr:rowOff>157505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87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2582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57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30835</xdr:rowOff>
    </xdr:from>
    <xdr:to>
      <xdr:col>102</xdr:col>
      <xdr:colOff>165100</xdr:colOff>
      <xdr:row>51</xdr:row>
      <xdr:rowOff>132435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87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148962</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55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69697</xdr:rowOff>
    </xdr:from>
    <xdr:to>
      <xdr:col>98</xdr:col>
      <xdr:colOff>38100</xdr:colOff>
      <xdr:row>51</xdr:row>
      <xdr:rowOff>171297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88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16374</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858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92761</xdr:rowOff>
    </xdr:from>
    <xdr:to>
      <xdr:col>116</xdr:col>
      <xdr:colOff>63500</xdr:colOff>
      <xdr:row>75</xdr:row>
      <xdr:rowOff>15113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265711"/>
          <a:ext cx="838200" cy="60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42130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5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92761</xdr:rowOff>
    </xdr:from>
    <xdr:to>
      <xdr:col>111</xdr:col>
      <xdr:colOff>177800</xdr:colOff>
      <xdr:row>71</xdr:row>
      <xdr:rowOff>121888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265711"/>
          <a:ext cx="8890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131830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121888</xdr:rowOff>
    </xdr:from>
    <xdr:to>
      <xdr:col>107</xdr:col>
      <xdr:colOff>50800</xdr:colOff>
      <xdr:row>72</xdr:row>
      <xdr:rowOff>55899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294838"/>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144746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55899</xdr:rowOff>
    </xdr:from>
    <xdr:to>
      <xdr:col>102</xdr:col>
      <xdr:colOff>114300</xdr:colOff>
      <xdr:row>72</xdr:row>
      <xdr:rowOff>166770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400299"/>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16825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69994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135763</xdr:rowOff>
    </xdr:from>
    <xdr:to>
      <xdr:col>116</xdr:col>
      <xdr:colOff>114300</xdr:colOff>
      <xdr:row>75</xdr:row>
      <xdr:rowOff>65913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114190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41961</xdr:rowOff>
    </xdr:from>
    <xdr:to>
      <xdr:col>112</xdr:col>
      <xdr:colOff>38100</xdr:colOff>
      <xdr:row>71</xdr:row>
      <xdr:rowOff>143561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2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160088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19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71088</xdr:rowOff>
    </xdr:from>
    <xdr:to>
      <xdr:col>107</xdr:col>
      <xdr:colOff>101600</xdr:colOff>
      <xdr:row>72</xdr:row>
      <xdr:rowOff>1238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2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17765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01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5099</xdr:rowOff>
    </xdr:from>
    <xdr:to>
      <xdr:col>102</xdr:col>
      <xdr:colOff>165100</xdr:colOff>
      <xdr:row>72</xdr:row>
      <xdr:rowOff>106699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123226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1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115970</xdr:rowOff>
    </xdr:from>
    <xdr:to>
      <xdr:col>98</xdr:col>
      <xdr:colOff>38100</xdr:colOff>
      <xdr:row>73</xdr:row>
      <xdr:rowOff>46120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62647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2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1,184,618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170,507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円となっており、類似団体と比較して高い水準にある。これについては、主にふるさと応援寄附金奨励事業に係る事業費が考えられる。</a:t>
          </a:r>
        </a:p>
        <a:p>
          <a:r>
            <a:rPr kumimoji="1" lang="ja-JP" altLang="en-US" sz="1300">
              <a:latin typeface="ＭＳ Ｐゴシック" panose="020B0600070205080204" pitchFamily="50" charset="-128"/>
              <a:ea typeface="ＭＳ Ｐゴシック" panose="020B0600070205080204" pitchFamily="50" charset="-128"/>
            </a:rPr>
            <a:t>　また、扶助費、補助費等、普通建設事業費についても高い水準にあり、扶助費は物価高騰支援、低所得世帯支援や子育て世帯への給付金によるものや自立支援給付費、児童手当などが考えられる。</a:t>
          </a:r>
        </a:p>
        <a:p>
          <a:r>
            <a:rPr kumimoji="1" lang="ja-JP" altLang="en-US" sz="1300">
              <a:latin typeface="ＭＳ Ｐゴシック" panose="020B0600070205080204" pitchFamily="50" charset="-128"/>
              <a:ea typeface="ＭＳ Ｐゴシック" panose="020B0600070205080204" pitchFamily="50" charset="-128"/>
            </a:rPr>
            <a:t>　補助費等は令和６年度より企業会計へ移行した下水道事業会計、熊石地域簡易水道事業会計、農業集落排水事業会計への繰出金（補助費等）、定額減税調整給付金、物価高騰対応プレミアム商品券発行事業など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は令和６年度の主な事業として、小学校空調設備整備事業、落部漁業協同組合事務所建設事業、関内地域会館整備事業などが挙げられる。今後、既存施設の老朽化が進み、普通建設事業費の増嵩が見込まれるが、公共施設等総合管理計画に基づき、施設の在り方を見極めながら事業費の抑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14,514
14,058
956.08
17,568,498
17,193,548
345,263
8,398,927
12,426,525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127584</xdr:rowOff>
    </xdr:from>
    <xdr:to>
      <xdr:col>24</xdr:col>
      <xdr:colOff>63500</xdr:colOff>
      <xdr:row>35</xdr:row>
      <xdr:rowOff>107010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688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112590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1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107010</xdr:rowOff>
    </xdr:from>
    <xdr:to>
      <xdr:col>19</xdr:col>
      <xdr:colOff>177800</xdr:colOff>
      <xdr:row>35</xdr:row>
      <xdr:rowOff>142443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07760"/>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64355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142443</xdr:rowOff>
    </xdr:from>
    <xdr:to>
      <xdr:col>15</xdr:col>
      <xdr:colOff>50800</xdr:colOff>
      <xdr:row>36</xdr:row>
      <xdr:rowOff>137185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43193"/>
          <a:ext cx="889000" cy="16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75557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137185</xdr:rowOff>
    </xdr:from>
    <xdr:to>
      <xdr:col>10</xdr:col>
      <xdr:colOff>114300</xdr:colOff>
      <xdr:row>37</xdr:row>
      <xdr:rowOff>49631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09385"/>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155363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76784</xdr:rowOff>
    </xdr:from>
    <xdr:to>
      <xdr:col>24</xdr:col>
      <xdr:colOff>114300</xdr:colOff>
      <xdr:row>35</xdr:row>
      <xdr:rowOff>6934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99661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56210</xdr:rowOff>
    </xdr:from>
    <xdr:to>
      <xdr:col>20</xdr:col>
      <xdr:colOff>38100</xdr:colOff>
      <xdr:row>35</xdr:row>
      <xdr:rowOff>157810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2887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91643</xdr:rowOff>
    </xdr:from>
    <xdr:to>
      <xdr:col>15</xdr:col>
      <xdr:colOff>101600</xdr:colOff>
      <xdr:row>36</xdr:row>
      <xdr:rowOff>21793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38320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86385</xdr:rowOff>
    </xdr:from>
    <xdr:to>
      <xdr:col>10</xdr:col>
      <xdr:colOff>165100</xdr:colOff>
      <xdr:row>37</xdr:row>
      <xdr:rowOff>16535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7662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170281</xdr:rowOff>
    </xdr:from>
    <xdr:to>
      <xdr:col>6</xdr:col>
      <xdr:colOff>38100</xdr:colOff>
      <xdr:row>37</xdr:row>
      <xdr:rowOff>100431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91558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166132</xdr:rowOff>
    </xdr:from>
    <xdr:to>
      <xdr:col>24</xdr:col>
      <xdr:colOff>63500</xdr:colOff>
      <xdr:row>55</xdr:row>
      <xdr:rowOff>17458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081532"/>
          <a:ext cx="838200" cy="36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32697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166132</xdr:rowOff>
    </xdr:from>
    <xdr:to>
      <xdr:col>19</xdr:col>
      <xdr:colOff>177800</xdr:colOff>
      <xdr:row>56</xdr:row>
      <xdr:rowOff>53260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081532"/>
          <a:ext cx="889000" cy="57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33311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93098</xdr:rowOff>
    </xdr:from>
    <xdr:to>
      <xdr:col>15</xdr:col>
      <xdr:colOff>50800</xdr:colOff>
      <xdr:row>56</xdr:row>
      <xdr:rowOff>53260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351398"/>
          <a:ext cx="889000" cy="30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67169</xdr:rowOff>
    </xdr:from>
    <xdr:to>
      <xdr:col>10</xdr:col>
      <xdr:colOff>114300</xdr:colOff>
      <xdr:row>54</xdr:row>
      <xdr:rowOff>93098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325469"/>
          <a:ext cx="889000" cy="2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76736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41384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138108</xdr:rowOff>
    </xdr:from>
    <xdr:to>
      <xdr:col>24</xdr:col>
      <xdr:colOff>114300</xdr:colOff>
      <xdr:row>55</xdr:row>
      <xdr:rowOff>68258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9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160985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4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115332</xdr:rowOff>
    </xdr:from>
    <xdr:to>
      <xdr:col>20</xdr:col>
      <xdr:colOff>38100</xdr:colOff>
      <xdr:row>53</xdr:row>
      <xdr:rowOff>45482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0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62009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80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2460</xdr:rowOff>
    </xdr:from>
    <xdr:to>
      <xdr:col>15</xdr:col>
      <xdr:colOff>101600</xdr:colOff>
      <xdr:row>56</xdr:row>
      <xdr:rowOff>104060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0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120587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37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42298</xdr:rowOff>
    </xdr:from>
    <xdr:to>
      <xdr:col>10</xdr:col>
      <xdr:colOff>165100</xdr:colOff>
      <xdr:row>54</xdr:row>
      <xdr:rowOff>143898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160425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07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16369</xdr:rowOff>
    </xdr:from>
    <xdr:to>
      <xdr:col>6</xdr:col>
      <xdr:colOff>38100</xdr:colOff>
      <xdr:row>54</xdr:row>
      <xdr:rowOff>117969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2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134496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04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148387</xdr:rowOff>
    </xdr:from>
    <xdr:to>
      <xdr:col>24</xdr:col>
      <xdr:colOff>63500</xdr:colOff>
      <xdr:row>74</xdr:row>
      <xdr:rowOff>76835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664237"/>
          <a:ext cx="8382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112920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57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148387</xdr:rowOff>
    </xdr:from>
    <xdr:to>
      <xdr:col>19</xdr:col>
      <xdr:colOff>177800</xdr:colOff>
      <xdr:row>75</xdr:row>
      <xdr:rowOff>55396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664237"/>
          <a:ext cx="889000" cy="2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55396</xdr:rowOff>
    </xdr:from>
    <xdr:to>
      <xdr:col>15</xdr:col>
      <xdr:colOff>50800</xdr:colOff>
      <xdr:row>75</xdr:row>
      <xdr:rowOff>56522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14146"/>
          <a:ext cx="8890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56522</xdr:rowOff>
    </xdr:from>
    <xdr:to>
      <xdr:col>10</xdr:col>
      <xdr:colOff>114300</xdr:colOff>
      <xdr:row>78</xdr:row>
      <xdr:rowOff>117411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15272"/>
          <a:ext cx="889000" cy="57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113651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56396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8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26035</xdr:rowOff>
    </xdr:from>
    <xdr:to>
      <xdr:col>24</xdr:col>
      <xdr:colOff>114300</xdr:colOff>
      <xdr:row>74</xdr:row>
      <xdr:rowOff>127635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4462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9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97587</xdr:rowOff>
    </xdr:from>
    <xdr:to>
      <xdr:col>20</xdr:col>
      <xdr:colOff>38100</xdr:colOff>
      <xdr:row>74</xdr:row>
      <xdr:rowOff>27737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44264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4596</xdr:rowOff>
    </xdr:from>
    <xdr:to>
      <xdr:col>15</xdr:col>
      <xdr:colOff>101600</xdr:colOff>
      <xdr:row>75</xdr:row>
      <xdr:rowOff>106196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6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122723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3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5722</xdr:rowOff>
    </xdr:from>
    <xdr:to>
      <xdr:col>10</xdr:col>
      <xdr:colOff>165100</xdr:colOff>
      <xdr:row>75</xdr:row>
      <xdr:rowOff>107322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123849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3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66611</xdr:rowOff>
    </xdr:from>
    <xdr:to>
      <xdr:col>6</xdr:col>
      <xdr:colOff>38100</xdr:colOff>
      <xdr:row>78</xdr:row>
      <xdr:rowOff>168211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159338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37962</xdr:rowOff>
    </xdr:from>
    <xdr:to>
      <xdr:col>24</xdr:col>
      <xdr:colOff>63500</xdr:colOff>
      <xdr:row>92</xdr:row>
      <xdr:rowOff>21459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639912"/>
          <a:ext cx="838200" cy="15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16110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75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112877</xdr:rowOff>
    </xdr:from>
    <xdr:to>
      <xdr:col>19</xdr:col>
      <xdr:colOff>177800</xdr:colOff>
      <xdr:row>92</xdr:row>
      <xdr:rowOff>21459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5714827"/>
          <a:ext cx="889000" cy="8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154043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112029</xdr:rowOff>
    </xdr:from>
    <xdr:to>
      <xdr:col>15</xdr:col>
      <xdr:colOff>50800</xdr:colOff>
      <xdr:row>91</xdr:row>
      <xdr:rowOff>112877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5542529"/>
          <a:ext cx="889000" cy="17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112029</xdr:rowOff>
    </xdr:from>
    <xdr:to>
      <xdr:col>10</xdr:col>
      <xdr:colOff>114300</xdr:colOff>
      <xdr:row>92</xdr:row>
      <xdr:rowOff>7928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5542529"/>
          <a:ext cx="889000" cy="2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135983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17525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158612</xdr:rowOff>
    </xdr:from>
    <xdr:to>
      <xdr:col>24</xdr:col>
      <xdr:colOff>114300</xdr:colOff>
      <xdr:row>91</xdr:row>
      <xdr:rowOff>88762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5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111639</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54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142109</xdr:rowOff>
    </xdr:from>
    <xdr:to>
      <xdr:col>20</xdr:col>
      <xdr:colOff>38100</xdr:colOff>
      <xdr:row>92</xdr:row>
      <xdr:rowOff>72259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7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88786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551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62077</xdr:rowOff>
    </xdr:from>
    <xdr:to>
      <xdr:col>15</xdr:col>
      <xdr:colOff>101600</xdr:colOff>
      <xdr:row>91</xdr:row>
      <xdr:rowOff>163677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6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8754</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08795" y="1543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61229</xdr:rowOff>
    </xdr:from>
    <xdr:to>
      <xdr:col>10</xdr:col>
      <xdr:colOff>165100</xdr:colOff>
      <xdr:row>90</xdr:row>
      <xdr:rowOff>162829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549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7906</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19795" y="1526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128578</xdr:rowOff>
    </xdr:from>
    <xdr:to>
      <xdr:col>6</xdr:col>
      <xdr:colOff>38100</xdr:colOff>
      <xdr:row>92</xdr:row>
      <xdr:rowOff>58728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7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75255</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30795" y="1550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145415</xdr:rowOff>
    </xdr:from>
    <xdr:to>
      <xdr:col>55</xdr:col>
      <xdr:colOff>0</xdr:colOff>
      <xdr:row>32</xdr:row>
      <xdr:rowOff>27686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460365"/>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112133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55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157302</xdr:rowOff>
    </xdr:from>
    <xdr:to>
      <xdr:col>50</xdr:col>
      <xdr:colOff>114300</xdr:colOff>
      <xdr:row>32</xdr:row>
      <xdr:rowOff>27686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472252"/>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65041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157302</xdr:rowOff>
    </xdr:from>
    <xdr:to>
      <xdr:col>45</xdr:col>
      <xdr:colOff>177800</xdr:colOff>
      <xdr:row>34</xdr:row>
      <xdr:rowOff>35230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472252"/>
          <a:ext cx="889000" cy="3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67098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82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116383</xdr:rowOff>
    </xdr:from>
    <xdr:to>
      <xdr:col>41</xdr:col>
      <xdr:colOff>50800</xdr:colOff>
      <xdr:row>34</xdr:row>
      <xdr:rowOff>35230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431333"/>
          <a:ext cx="889000" cy="4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88816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603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59326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94615</xdr:rowOff>
    </xdr:from>
    <xdr:to>
      <xdr:col>55</xdr:col>
      <xdr:colOff>50800</xdr:colOff>
      <xdr:row>32</xdr:row>
      <xdr:rowOff>24765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47642</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36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148336</xdr:rowOff>
    </xdr:from>
    <xdr:to>
      <xdr:col>50</xdr:col>
      <xdr:colOff>165100</xdr:colOff>
      <xdr:row>32</xdr:row>
      <xdr:rowOff>78486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4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95013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2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106502</xdr:rowOff>
    </xdr:from>
    <xdr:to>
      <xdr:col>46</xdr:col>
      <xdr:colOff>38100</xdr:colOff>
      <xdr:row>32</xdr:row>
      <xdr:rowOff>36652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4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53179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19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155880</xdr:rowOff>
    </xdr:from>
    <xdr:to>
      <xdr:col>41</xdr:col>
      <xdr:colOff>101600</xdr:colOff>
      <xdr:row>34</xdr:row>
      <xdr:rowOff>86030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8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102557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5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65583</xdr:rowOff>
    </xdr:from>
    <xdr:to>
      <xdr:col>36</xdr:col>
      <xdr:colOff>165100</xdr:colOff>
      <xdr:row>31</xdr:row>
      <xdr:rowOff>167183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38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12260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15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8831</xdr:rowOff>
    </xdr:from>
    <xdr:to>
      <xdr:col>54</xdr:col>
      <xdr:colOff>189865</xdr:colOff>
      <xdr:row>58</xdr:row>
      <xdr:rowOff>30374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9438581"/>
          <a:ext cx="1270" cy="53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34201</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30374</xdr:rowOff>
    </xdr:from>
    <xdr:to>
      <xdr:col>55</xdr:col>
      <xdr:colOff>88900</xdr:colOff>
      <xdr:row>58</xdr:row>
      <xdr:rowOff>30374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74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126958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92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8831</xdr:rowOff>
    </xdr:from>
    <xdr:to>
      <xdr:col>55</xdr:col>
      <xdr:colOff>88900</xdr:colOff>
      <xdr:row>55</xdr:row>
      <xdr:rowOff>8831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4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34064</xdr:rowOff>
    </xdr:from>
    <xdr:to>
      <xdr:col>55</xdr:col>
      <xdr:colOff>0</xdr:colOff>
      <xdr:row>56</xdr:row>
      <xdr:rowOff>43592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35264"/>
          <a:ext cx="838200" cy="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122612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3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144185</xdr:rowOff>
    </xdr:from>
    <xdr:to>
      <xdr:col>55</xdr:col>
      <xdr:colOff>50800</xdr:colOff>
      <xdr:row>57</xdr:row>
      <xdr:rowOff>74335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43592</xdr:rowOff>
    </xdr:from>
    <xdr:to>
      <xdr:col>50</xdr:col>
      <xdr:colOff>114300</xdr:colOff>
      <xdr:row>57</xdr:row>
      <xdr:rowOff>3395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44792"/>
          <a:ext cx="889000" cy="13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140765</xdr:rowOff>
    </xdr:from>
    <xdr:to>
      <xdr:col>50</xdr:col>
      <xdr:colOff>165100</xdr:colOff>
      <xdr:row>57</xdr:row>
      <xdr:rowOff>70915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62042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3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157225</xdr:rowOff>
    </xdr:from>
    <xdr:to>
      <xdr:col>45</xdr:col>
      <xdr:colOff>177800</xdr:colOff>
      <xdr:row>57</xdr:row>
      <xdr:rowOff>3395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58425"/>
          <a:ext cx="889000" cy="1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163734</xdr:rowOff>
    </xdr:from>
    <xdr:to>
      <xdr:col>46</xdr:col>
      <xdr:colOff>38100</xdr:colOff>
      <xdr:row>57</xdr:row>
      <xdr:rowOff>93884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85011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107833</xdr:rowOff>
    </xdr:from>
    <xdr:to>
      <xdr:col>41</xdr:col>
      <xdr:colOff>50800</xdr:colOff>
      <xdr:row>56</xdr:row>
      <xdr:rowOff>157225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8851783"/>
          <a:ext cx="889000" cy="9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135315</xdr:rowOff>
    </xdr:from>
    <xdr:to>
      <xdr:col>41</xdr:col>
      <xdr:colOff>101600</xdr:colOff>
      <xdr:row>57</xdr:row>
      <xdr:rowOff>65465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3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56592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66346</xdr:rowOff>
    </xdr:from>
    <xdr:to>
      <xdr:col>36</xdr:col>
      <xdr:colOff>165100</xdr:colOff>
      <xdr:row>56</xdr:row>
      <xdr:rowOff>167946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159073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154714</xdr:rowOff>
    </xdr:from>
    <xdr:to>
      <xdr:col>55</xdr:col>
      <xdr:colOff>50800</xdr:colOff>
      <xdr:row>56</xdr:row>
      <xdr:rowOff>84864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8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6141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3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164242</xdr:rowOff>
    </xdr:from>
    <xdr:to>
      <xdr:col>50</xdr:col>
      <xdr:colOff>165100</xdr:colOff>
      <xdr:row>56</xdr:row>
      <xdr:rowOff>94392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110919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124045</xdr:rowOff>
    </xdr:from>
    <xdr:to>
      <xdr:col>46</xdr:col>
      <xdr:colOff>38100</xdr:colOff>
      <xdr:row>57</xdr:row>
      <xdr:rowOff>54195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70722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0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106425</xdr:rowOff>
    </xdr:from>
    <xdr:to>
      <xdr:col>41</xdr:col>
      <xdr:colOff>101600</xdr:colOff>
      <xdr:row>57</xdr:row>
      <xdr:rowOff>36575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53102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57033</xdr:rowOff>
    </xdr:from>
    <xdr:to>
      <xdr:col>36</xdr:col>
      <xdr:colOff>165100</xdr:colOff>
      <xdr:row>51</xdr:row>
      <xdr:rowOff>158633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8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3710</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857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87941</xdr:rowOff>
    </xdr:from>
    <xdr:to>
      <xdr:col>55</xdr:col>
      <xdr:colOff>0</xdr:colOff>
      <xdr:row>76</xdr:row>
      <xdr:rowOff>35649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946691"/>
          <a:ext cx="838200" cy="1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61098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1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162027</xdr:rowOff>
    </xdr:from>
    <xdr:to>
      <xdr:col>50</xdr:col>
      <xdr:colOff>114300</xdr:colOff>
      <xdr:row>76</xdr:row>
      <xdr:rowOff>35649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49327"/>
          <a:ext cx="889000" cy="21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162027</xdr:rowOff>
    </xdr:from>
    <xdr:to>
      <xdr:col>45</xdr:col>
      <xdr:colOff>177800</xdr:colOff>
      <xdr:row>75</xdr:row>
      <xdr:rowOff>9855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49327"/>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23398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9855</xdr:rowOff>
    </xdr:from>
    <xdr:to>
      <xdr:col>41</xdr:col>
      <xdr:colOff>50800</xdr:colOff>
      <xdr:row>75</xdr:row>
      <xdr:rowOff>28410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868605"/>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67594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50810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37141</xdr:rowOff>
    </xdr:from>
    <xdr:to>
      <xdr:col>55</xdr:col>
      <xdr:colOff>50800</xdr:colOff>
      <xdr:row>75</xdr:row>
      <xdr:rowOff>138741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60018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156299</xdr:rowOff>
    </xdr:from>
    <xdr:to>
      <xdr:col>50</xdr:col>
      <xdr:colOff>165100</xdr:colOff>
      <xdr:row>76</xdr:row>
      <xdr:rowOff>86449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77576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111227</xdr:rowOff>
    </xdr:from>
    <xdr:to>
      <xdr:col>46</xdr:col>
      <xdr:colOff>38100</xdr:colOff>
      <xdr:row>75</xdr:row>
      <xdr:rowOff>41377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57904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57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130505</xdr:rowOff>
    </xdr:from>
    <xdr:to>
      <xdr:col>41</xdr:col>
      <xdr:colOff>101600</xdr:colOff>
      <xdr:row>75</xdr:row>
      <xdr:rowOff>60655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77182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5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149060</xdr:rowOff>
    </xdr:from>
    <xdr:to>
      <xdr:col>36</xdr:col>
      <xdr:colOff>165100</xdr:colOff>
      <xdr:row>75</xdr:row>
      <xdr:rowOff>79210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8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95737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166849</xdr:rowOff>
    </xdr:from>
    <xdr:to>
      <xdr:col>55</xdr:col>
      <xdr:colOff>0</xdr:colOff>
      <xdr:row>93</xdr:row>
      <xdr:rowOff>6731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5940249"/>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33929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5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118821</xdr:rowOff>
    </xdr:from>
    <xdr:to>
      <xdr:col>50</xdr:col>
      <xdr:colOff>114300</xdr:colOff>
      <xdr:row>92</xdr:row>
      <xdr:rowOff>166849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5892221"/>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50889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118821</xdr:rowOff>
    </xdr:from>
    <xdr:to>
      <xdr:col>45</xdr:col>
      <xdr:colOff>177800</xdr:colOff>
      <xdr:row>94</xdr:row>
      <xdr:rowOff>68867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5892221"/>
          <a:ext cx="889000" cy="29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117074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0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162767</xdr:rowOff>
    </xdr:from>
    <xdr:to>
      <xdr:col>41</xdr:col>
      <xdr:colOff>50800</xdr:colOff>
      <xdr:row>94</xdr:row>
      <xdr:rowOff>68867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936167"/>
          <a:ext cx="889000" cy="24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137670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19518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127381</xdr:rowOff>
    </xdr:from>
    <xdr:to>
      <xdr:col>55</xdr:col>
      <xdr:colOff>50800</xdr:colOff>
      <xdr:row>93</xdr:row>
      <xdr:rowOff>57531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0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150258</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5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116049</xdr:rowOff>
    </xdr:from>
    <xdr:to>
      <xdr:col>50</xdr:col>
      <xdr:colOff>165100</xdr:colOff>
      <xdr:row>93</xdr:row>
      <xdr:rowOff>46199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88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62726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66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68021</xdr:rowOff>
    </xdr:from>
    <xdr:to>
      <xdr:col>46</xdr:col>
      <xdr:colOff>38100</xdr:colOff>
      <xdr:row>92</xdr:row>
      <xdr:rowOff>169621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8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14698</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61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18067</xdr:rowOff>
    </xdr:from>
    <xdr:to>
      <xdr:col>41</xdr:col>
      <xdr:colOff>101600</xdr:colOff>
      <xdr:row>94</xdr:row>
      <xdr:rowOff>119667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136194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0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111967</xdr:rowOff>
    </xdr:from>
    <xdr:to>
      <xdr:col>36</xdr:col>
      <xdr:colOff>165100</xdr:colOff>
      <xdr:row>93</xdr:row>
      <xdr:rowOff>42117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8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58644</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66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1435</xdr:rowOff>
    </xdr:from>
    <xdr:to>
      <xdr:col>85</xdr:col>
      <xdr:colOff>127000</xdr:colOff>
      <xdr:row>36</xdr:row>
      <xdr:rowOff>45364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002185"/>
          <a:ext cx="838200" cy="21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127220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33249</xdr:rowOff>
    </xdr:from>
    <xdr:to>
      <xdr:col>81</xdr:col>
      <xdr:colOff>50800</xdr:colOff>
      <xdr:row>36</xdr:row>
      <xdr:rowOff>45364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33999"/>
          <a:ext cx="889000" cy="1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4119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30239</xdr:rowOff>
    </xdr:from>
    <xdr:to>
      <xdr:col>76</xdr:col>
      <xdr:colOff>114300</xdr:colOff>
      <xdr:row>35</xdr:row>
      <xdr:rowOff>33249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859539"/>
          <a:ext cx="889000" cy="17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53458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30239</xdr:rowOff>
    </xdr:from>
    <xdr:to>
      <xdr:col>71</xdr:col>
      <xdr:colOff>177800</xdr:colOff>
      <xdr:row>34</xdr:row>
      <xdr:rowOff>152502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859539"/>
          <a:ext cx="889000" cy="1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90111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122085</xdr:rowOff>
    </xdr:from>
    <xdr:to>
      <xdr:col>85</xdr:col>
      <xdr:colOff>177800</xdr:colOff>
      <xdr:row>35</xdr:row>
      <xdr:rowOff>52235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95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144962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166014</xdr:rowOff>
    </xdr:from>
    <xdr:to>
      <xdr:col>81</xdr:col>
      <xdr:colOff>101600</xdr:colOff>
      <xdr:row>36</xdr:row>
      <xdr:rowOff>96164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112691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153899</xdr:rowOff>
    </xdr:from>
    <xdr:to>
      <xdr:col>76</xdr:col>
      <xdr:colOff>165100</xdr:colOff>
      <xdr:row>35</xdr:row>
      <xdr:rowOff>84049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9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100576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150889</xdr:rowOff>
    </xdr:from>
    <xdr:to>
      <xdr:col>72</xdr:col>
      <xdr:colOff>38100</xdr:colOff>
      <xdr:row>34</xdr:row>
      <xdr:rowOff>81039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8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97566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101702</xdr:rowOff>
    </xdr:from>
    <xdr:to>
      <xdr:col>67</xdr:col>
      <xdr:colOff>101600</xdr:colOff>
      <xdr:row>35</xdr:row>
      <xdr:rowOff>31852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9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48379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0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155049</xdr:rowOff>
    </xdr:from>
    <xdr:to>
      <xdr:col>85</xdr:col>
      <xdr:colOff>127000</xdr:colOff>
      <xdr:row>55</xdr:row>
      <xdr:rowOff>127976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8898999"/>
          <a:ext cx="838200" cy="6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155049</xdr:rowOff>
    </xdr:from>
    <xdr:to>
      <xdr:col>81</xdr:col>
      <xdr:colOff>50800</xdr:colOff>
      <xdr:row>57</xdr:row>
      <xdr:rowOff>112513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898999"/>
          <a:ext cx="889000" cy="9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153754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1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112513</xdr:rowOff>
    </xdr:from>
    <xdr:to>
      <xdr:col>76</xdr:col>
      <xdr:colOff>114300</xdr:colOff>
      <xdr:row>58</xdr:row>
      <xdr:rowOff>57894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85163"/>
          <a:ext cx="889000" cy="1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81852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74451</xdr:rowOff>
    </xdr:from>
    <xdr:to>
      <xdr:col>71</xdr:col>
      <xdr:colOff>177800</xdr:colOff>
      <xdr:row>58</xdr:row>
      <xdr:rowOff>57894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161301"/>
          <a:ext cx="889000" cy="84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126805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5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117097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77176</xdr:rowOff>
    </xdr:from>
    <xdr:to>
      <xdr:col>85</xdr:col>
      <xdr:colOff>177800</xdr:colOff>
      <xdr:row>56</xdr:row>
      <xdr:rowOff>7326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55603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104249</xdr:rowOff>
    </xdr:from>
    <xdr:to>
      <xdr:col>81</xdr:col>
      <xdr:colOff>101600</xdr:colOff>
      <xdr:row>52</xdr:row>
      <xdr:rowOff>34399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8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50926</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62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61713</xdr:rowOff>
    </xdr:from>
    <xdr:to>
      <xdr:col>76</xdr:col>
      <xdr:colOff>165100</xdr:colOff>
      <xdr:row>57</xdr:row>
      <xdr:rowOff>163313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3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154440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7094</xdr:rowOff>
    </xdr:from>
    <xdr:to>
      <xdr:col>72</xdr:col>
      <xdr:colOff>38100</xdr:colOff>
      <xdr:row>58</xdr:row>
      <xdr:rowOff>108694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99821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4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23651</xdr:rowOff>
    </xdr:from>
    <xdr:to>
      <xdr:col>67</xdr:col>
      <xdr:colOff>101600</xdr:colOff>
      <xdr:row>53</xdr:row>
      <xdr:rowOff>125251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1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141778</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88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15021</xdr:rowOff>
    </xdr:from>
    <xdr:to>
      <xdr:col>85</xdr:col>
      <xdr:colOff>127000</xdr:colOff>
      <xdr:row>78</xdr:row>
      <xdr:rowOff>124132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388121"/>
          <a:ext cx="838200" cy="10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164001</xdr:rowOff>
    </xdr:from>
    <xdr:to>
      <xdr:col>81</xdr:col>
      <xdr:colOff>50800</xdr:colOff>
      <xdr:row>78</xdr:row>
      <xdr:rowOff>124132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365651"/>
          <a:ext cx="889000" cy="13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164001</xdr:rowOff>
    </xdr:from>
    <xdr:to>
      <xdr:col>76</xdr:col>
      <xdr:colOff>114300</xdr:colOff>
      <xdr:row>78</xdr:row>
      <xdr:rowOff>136613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65651"/>
          <a:ext cx="889000" cy="1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126327</xdr:rowOff>
    </xdr:from>
    <xdr:to>
      <xdr:col>71</xdr:col>
      <xdr:colOff>177800</xdr:colOff>
      <xdr:row>78</xdr:row>
      <xdr:rowOff>136613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99427"/>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69228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135671</xdr:rowOff>
    </xdr:from>
    <xdr:to>
      <xdr:col>85</xdr:col>
      <xdr:colOff>177800</xdr:colOff>
      <xdr:row>78</xdr:row>
      <xdr:rowOff>65821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50598</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5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73332</xdr:rowOff>
    </xdr:from>
    <xdr:to>
      <xdr:col>81</xdr:col>
      <xdr:colOff>101600</xdr:colOff>
      <xdr:row>79</xdr:row>
      <xdr:rowOff>3482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166059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39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113201</xdr:rowOff>
    </xdr:from>
    <xdr:to>
      <xdr:col>76</xdr:col>
      <xdr:colOff>165100</xdr:colOff>
      <xdr:row>78</xdr:row>
      <xdr:rowOff>43351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34478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40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85813</xdr:rowOff>
    </xdr:from>
    <xdr:to>
      <xdr:col>72</xdr:col>
      <xdr:colOff>38100</xdr:colOff>
      <xdr:row>79</xdr:row>
      <xdr:rowOff>15963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7090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5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75527</xdr:rowOff>
    </xdr:from>
    <xdr:to>
      <xdr:col>67</xdr:col>
      <xdr:colOff>101600</xdr:colOff>
      <xdr:row>79</xdr:row>
      <xdr:rowOff>5677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4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168254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4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109083</xdr:rowOff>
    </xdr:from>
    <xdr:to>
      <xdr:col>85</xdr:col>
      <xdr:colOff>127000</xdr:colOff>
      <xdr:row>94</xdr:row>
      <xdr:rowOff>129772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053933"/>
          <a:ext cx="838200" cy="19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165575</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129772</xdr:rowOff>
    </xdr:from>
    <xdr:to>
      <xdr:col>81</xdr:col>
      <xdr:colOff>50800</xdr:colOff>
      <xdr:row>94</xdr:row>
      <xdr:rowOff>146214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46072"/>
          <a:ext cx="889000" cy="1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139157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40962</xdr:rowOff>
    </xdr:from>
    <xdr:to>
      <xdr:col>76</xdr:col>
      <xdr:colOff>114300</xdr:colOff>
      <xdr:row>94</xdr:row>
      <xdr:rowOff>146214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157262"/>
          <a:ext cx="889000" cy="10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17215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40962</xdr:rowOff>
    </xdr:from>
    <xdr:to>
      <xdr:col>71</xdr:col>
      <xdr:colOff>177800</xdr:colOff>
      <xdr:row>94</xdr:row>
      <xdr:rowOff>89212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157262"/>
          <a:ext cx="889000" cy="4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164025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58283</xdr:rowOff>
    </xdr:from>
    <xdr:to>
      <xdr:col>85</xdr:col>
      <xdr:colOff>177800</xdr:colOff>
      <xdr:row>93</xdr:row>
      <xdr:rowOff>159883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0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81160</xdr:rowOff>
    </xdr:from>
    <xdr:ext cx="599010"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5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78972</xdr:rowOff>
    </xdr:from>
    <xdr:to>
      <xdr:col>81</xdr:col>
      <xdr:colOff>101600</xdr:colOff>
      <xdr:row>95</xdr:row>
      <xdr:rowOff>9122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1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25649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7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95414</xdr:rowOff>
    </xdr:from>
    <xdr:to>
      <xdr:col>76</xdr:col>
      <xdr:colOff>165100</xdr:colOff>
      <xdr:row>95</xdr:row>
      <xdr:rowOff>25564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42091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161612</xdr:rowOff>
    </xdr:from>
    <xdr:to>
      <xdr:col>72</xdr:col>
      <xdr:colOff>38100</xdr:colOff>
      <xdr:row>94</xdr:row>
      <xdr:rowOff>91762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1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108289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88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38412</xdr:rowOff>
    </xdr:from>
    <xdr:to>
      <xdr:col>67</xdr:col>
      <xdr:colOff>101600</xdr:colOff>
      <xdr:row>94</xdr:row>
      <xdr:rowOff>140012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1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156539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92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1,184,618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334,932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円となっており、類似団体と比較して高い水準にあるのは、はふるさと応援寄附金奨励事業に係る経費が主な要因である。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161,596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のは、病院事業会計に対する繰出金が多額であることや最終処分場浸出水処理施設整備に係る経費が影響していると考えられる。ついては、病院事業会計においては、普通会計からの基準外繰出を必要としない健全な財政運営を目指すよう引き続き努力していく必要が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98,105</a:t>
          </a:r>
          <a:r>
            <a:rPr kumimoji="1" lang="ja-JP" altLang="en-US" sz="1300">
              <a:latin typeface="ＭＳ Ｐゴシック" panose="020B0600070205080204" pitchFamily="50" charset="-128"/>
              <a:ea typeface="ＭＳ Ｐゴシック" panose="020B0600070205080204" pitchFamily="50" charset="-128"/>
            </a:rPr>
            <a:t>円、土木費は住民一人当たり</a:t>
          </a:r>
          <a:r>
            <a:rPr kumimoji="1" lang="en-US" altLang="ja-JP" sz="1300">
              <a:latin typeface="ＭＳ Ｐゴシック" panose="020B0600070205080204" pitchFamily="50" charset="-128"/>
              <a:ea typeface="ＭＳ Ｐゴシック" panose="020B0600070205080204" pitchFamily="50" charset="-128"/>
            </a:rPr>
            <a:t>102,965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のは、落部漁協協同組合事務所建設事業や道路長寿命化事業、除雪機械整備事業などの普通建設事業に係る経費が主な要因である。普通建設事業については、公共施設等総合管理計画に基づきながら、事業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６年度の地方交付税は昨年度より増収となったが、普通建設事業や病院事業への繰出しなどによる財源不足を補うため財政調整基金等を取り崩しての財政運営となったことから、実質単年度収支は引き続きマイナスとなっている。</a:t>
          </a:r>
        </a:p>
        <a:p>
          <a:r>
            <a:rPr kumimoji="1" lang="ja-JP" altLang="en-US" sz="1200">
              <a:latin typeface="ＭＳ ゴシック" pitchFamily="49" charset="-128"/>
              <a:ea typeface="ＭＳ ゴシック" pitchFamily="49" charset="-128"/>
            </a:rPr>
            <a:t>　今後においても、人件費抑制や事務事業の見直しによる歳出削減により財政の健全化を図っていくこととするが、財政調整基金をはじめとする各種基金の運用による財政運営が求められるため、実質単年度収支の黒字確保が厳しい状況が続くことが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各会計において赤字額が生じなかったものの、病院事業会計への資金不足解消対策等、一般会計から各会計への繰出しが多額であり、負担が大きい。</a:t>
          </a:r>
        </a:p>
        <a:p>
          <a:r>
            <a:rPr kumimoji="1" lang="ja-JP" altLang="en-US" sz="1400">
              <a:latin typeface="ＭＳ ゴシック" pitchFamily="49" charset="-128"/>
              <a:ea typeface="ＭＳ ゴシック" pitchFamily="49" charset="-128"/>
            </a:rPr>
            <a:t>　今後においては、普通会計からの基準外繰出を可能な限り行わないよう、各会計が健全な財政運営を行うとともに、普通会計においても普通交付税を含めた一般財源の確保が厳しい見込みであり、財政調整基金をはじめとする各種基金の運用による財政運営が求められるため、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0" t="s">
        <v>80</v>
      </c>
      <c r="X3" s="471"/>
      <c r="Y3" s="471"/>
      <c r="Z3" s="471"/>
      <c r="AA3" s="471"/>
      <c r="AB3" s="580"/>
      <c r="AC3" s="584" t="s">
        <v>81</v>
      </c>
      <c r="AD3" s="471"/>
      <c r="AE3" s="471"/>
      <c r="AF3" s="471"/>
      <c r="AG3" s="471"/>
      <c r="AH3" s="471"/>
      <c r="AI3" s="471"/>
      <c r="AJ3" s="471"/>
      <c r="AK3" s="471"/>
      <c r="AL3" s="546"/>
      <c r="AM3" s="470" t="s">
        <v>82</v>
      </c>
      <c r="AN3" s="471"/>
      <c r="AO3" s="471"/>
      <c r="AP3" s="471"/>
      <c r="AQ3" s="471"/>
      <c r="AR3" s="471"/>
      <c r="AS3" s="471"/>
      <c r="AT3" s="471"/>
      <c r="AU3" s="471"/>
      <c r="AV3" s="471"/>
      <c r="AW3" s="471"/>
      <c r="AX3" s="546"/>
      <c r="AY3" s="538" t="s">
        <v>1</v>
      </c>
      <c r="AZ3" s="539"/>
      <c r="BA3" s="539"/>
      <c r="BB3" s="539"/>
      <c r="BC3" s="539"/>
      <c r="BD3" s="539"/>
      <c r="BE3" s="539"/>
      <c r="BF3" s="539"/>
      <c r="BG3" s="539"/>
      <c r="BH3" s="539"/>
      <c r="BI3" s="539"/>
      <c r="BJ3" s="539"/>
      <c r="BK3" s="539"/>
      <c r="BL3" s="539"/>
      <c r="BM3" s="588"/>
      <c r="BN3" s="470" t="s">
        <v>83</v>
      </c>
      <c r="BO3" s="471"/>
      <c r="BP3" s="471"/>
      <c r="BQ3" s="471"/>
      <c r="BR3" s="471"/>
      <c r="BS3" s="471"/>
      <c r="BT3" s="471"/>
      <c r="BU3" s="546"/>
      <c r="BV3" s="470" t="s">
        <v>84</v>
      </c>
      <c r="BW3" s="471"/>
      <c r="BX3" s="471"/>
      <c r="BY3" s="471"/>
      <c r="BZ3" s="471"/>
      <c r="CA3" s="471"/>
      <c r="CB3" s="471"/>
      <c r="CC3" s="546"/>
      <c r="CD3" s="538" t="s">
        <v>1</v>
      </c>
      <c r="CE3" s="539"/>
      <c r="CF3" s="539"/>
      <c r="CG3" s="539"/>
      <c r="CH3" s="539"/>
      <c r="CI3" s="539"/>
      <c r="CJ3" s="539"/>
      <c r="CK3" s="539"/>
      <c r="CL3" s="539"/>
      <c r="CM3" s="539"/>
      <c r="CN3" s="539"/>
      <c r="CO3" s="539"/>
      <c r="CP3" s="539"/>
      <c r="CQ3" s="539"/>
      <c r="CR3" s="539"/>
      <c r="CS3" s="588"/>
      <c r="CT3" s="470" t="s">
        <v>85</v>
      </c>
      <c r="CU3" s="471"/>
      <c r="CV3" s="471"/>
      <c r="CW3" s="471"/>
      <c r="CX3" s="471"/>
      <c r="CY3" s="471"/>
      <c r="CZ3" s="471"/>
      <c r="DA3" s="546"/>
      <c r="DB3" s="470" t="s">
        <v>86</v>
      </c>
      <c r="DC3" s="471"/>
      <c r="DD3" s="471"/>
      <c r="DE3" s="471"/>
      <c r="DF3" s="471"/>
      <c r="DG3" s="471"/>
      <c r="DH3" s="471"/>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5"/>
      <c r="AN4" s="423"/>
      <c r="AO4" s="423"/>
      <c r="AP4" s="423"/>
      <c r="AQ4" s="423"/>
      <c r="AR4" s="423"/>
      <c r="AS4" s="423"/>
      <c r="AT4" s="423"/>
      <c r="AU4" s="423"/>
      <c r="AV4" s="423"/>
      <c r="AW4" s="423"/>
      <c r="AX4" s="587"/>
      <c r="AY4" s="398" t="s">
        <v>87</v>
      </c>
      <c r="AZ4" s="399"/>
      <c r="BA4" s="399"/>
      <c r="BB4" s="399"/>
      <c r="BC4" s="399"/>
      <c r="BD4" s="399"/>
      <c r="BE4" s="399"/>
      <c r="BF4" s="399"/>
      <c r="BG4" s="399"/>
      <c r="BH4" s="399"/>
      <c r="BI4" s="399"/>
      <c r="BJ4" s="399"/>
      <c r="BK4" s="399"/>
      <c r="BL4" s="399"/>
      <c r="BM4" s="400"/>
      <c r="BN4" s="401">
        <v>17568498</v>
      </c>
      <c r="BO4" s="402"/>
      <c r="BP4" s="402"/>
      <c r="BQ4" s="402"/>
      <c r="BR4" s="402"/>
      <c r="BS4" s="402"/>
      <c r="BT4" s="402"/>
      <c r="BU4" s="403"/>
      <c r="BV4" s="401">
        <v>19609554</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4.0999999999999996</v>
      </c>
      <c r="CU4" s="576"/>
      <c r="CV4" s="576"/>
      <c r="CW4" s="576"/>
      <c r="CX4" s="576"/>
      <c r="CY4" s="576"/>
      <c r="CZ4" s="576"/>
      <c r="DA4" s="577"/>
      <c r="DB4" s="575">
        <v>4.2</v>
      </c>
      <c r="DC4" s="576"/>
      <c r="DD4" s="576"/>
      <c r="DE4" s="576"/>
      <c r="DF4" s="576"/>
      <c r="DG4" s="576"/>
      <c r="DH4" s="576"/>
      <c r="DI4" s="577"/>
    </row>
    <row r="5" spans="1:119" ht="18.75" customHeight="1" x14ac:dyDescent="0.15">
      <c r="A5" s="163"/>
      <c r="B5" s="582"/>
      <c r="C5" s="424"/>
      <c r="D5" s="424"/>
      <c r="E5" s="583"/>
      <c r="F5" s="583"/>
      <c r="G5" s="583"/>
      <c r="H5" s="583"/>
      <c r="I5" s="583"/>
      <c r="J5" s="583"/>
      <c r="K5" s="583"/>
      <c r="L5" s="583"/>
      <c r="M5" s="583"/>
      <c r="N5" s="583"/>
      <c r="O5" s="583"/>
      <c r="P5" s="583"/>
      <c r="Q5" s="583"/>
      <c r="R5" s="422"/>
      <c r="S5" s="422"/>
      <c r="T5" s="422"/>
      <c r="U5" s="422"/>
      <c r="V5" s="586"/>
      <c r="W5" s="505"/>
      <c r="X5" s="423"/>
      <c r="Y5" s="423"/>
      <c r="Z5" s="423"/>
      <c r="AA5" s="423"/>
      <c r="AB5" s="424"/>
      <c r="AC5" s="422"/>
      <c r="AD5" s="423"/>
      <c r="AE5" s="423"/>
      <c r="AF5" s="423"/>
      <c r="AG5" s="423"/>
      <c r="AH5" s="423"/>
      <c r="AI5" s="423"/>
      <c r="AJ5" s="423"/>
      <c r="AK5" s="423"/>
      <c r="AL5" s="587"/>
      <c r="AM5" s="476" t="s">
        <v>89</v>
      </c>
      <c r="AN5" s="380"/>
      <c r="AO5" s="380"/>
      <c r="AP5" s="380"/>
      <c r="AQ5" s="380"/>
      <c r="AR5" s="380"/>
      <c r="AS5" s="380"/>
      <c r="AT5" s="381"/>
      <c r="AU5" s="456" t="s">
        <v>90</v>
      </c>
      <c r="AV5" s="457"/>
      <c r="AW5" s="457"/>
      <c r="AX5" s="457"/>
      <c r="AY5" s="386" t="s">
        <v>91</v>
      </c>
      <c r="AZ5" s="387"/>
      <c r="BA5" s="387"/>
      <c r="BB5" s="387"/>
      <c r="BC5" s="387"/>
      <c r="BD5" s="387"/>
      <c r="BE5" s="387"/>
      <c r="BF5" s="387"/>
      <c r="BG5" s="387"/>
      <c r="BH5" s="387"/>
      <c r="BI5" s="387"/>
      <c r="BJ5" s="387"/>
      <c r="BK5" s="387"/>
      <c r="BL5" s="387"/>
      <c r="BM5" s="388"/>
      <c r="BN5" s="406">
        <v>17193548</v>
      </c>
      <c r="BO5" s="407"/>
      <c r="BP5" s="407"/>
      <c r="BQ5" s="407"/>
      <c r="BR5" s="407"/>
      <c r="BS5" s="407"/>
      <c r="BT5" s="407"/>
      <c r="BU5" s="408"/>
      <c r="BV5" s="406">
        <v>19189554</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86.3</v>
      </c>
      <c r="CU5" s="377"/>
      <c r="CV5" s="377"/>
      <c r="CW5" s="377"/>
      <c r="CX5" s="377"/>
      <c r="CY5" s="377"/>
      <c r="CZ5" s="377"/>
      <c r="DA5" s="378"/>
      <c r="DB5" s="376">
        <v>85.3</v>
      </c>
      <c r="DC5" s="377"/>
      <c r="DD5" s="377"/>
      <c r="DE5" s="377"/>
      <c r="DF5" s="377"/>
      <c r="DG5" s="377"/>
      <c r="DH5" s="377"/>
      <c r="DI5" s="378"/>
    </row>
    <row r="6" spans="1:119" ht="18.75" customHeight="1" x14ac:dyDescent="0.15">
      <c r="A6" s="163"/>
      <c r="B6" s="552" t="s">
        <v>93</v>
      </c>
      <c r="C6" s="421"/>
      <c r="D6" s="421"/>
      <c r="E6" s="553"/>
      <c r="F6" s="553"/>
      <c r="G6" s="553"/>
      <c r="H6" s="553"/>
      <c r="I6" s="553"/>
      <c r="J6" s="553"/>
      <c r="K6" s="553"/>
      <c r="L6" s="553" t="s">
        <v>94</v>
      </c>
      <c r="M6" s="553"/>
      <c r="N6" s="553"/>
      <c r="O6" s="553"/>
      <c r="P6" s="553"/>
      <c r="Q6" s="553"/>
      <c r="R6" s="448"/>
      <c r="S6" s="448"/>
      <c r="T6" s="448"/>
      <c r="U6" s="448"/>
      <c r="V6" s="559"/>
      <c r="W6" s="487" t="s">
        <v>95</v>
      </c>
      <c r="X6" s="420"/>
      <c r="Y6" s="420"/>
      <c r="Z6" s="420"/>
      <c r="AA6" s="420"/>
      <c r="AB6" s="421"/>
      <c r="AC6" s="564" t="s">
        <v>96</v>
      </c>
      <c r="AD6" s="565"/>
      <c r="AE6" s="565"/>
      <c r="AF6" s="565"/>
      <c r="AG6" s="565"/>
      <c r="AH6" s="565"/>
      <c r="AI6" s="565"/>
      <c r="AJ6" s="565"/>
      <c r="AK6" s="565"/>
      <c r="AL6" s="566"/>
      <c r="AM6" s="476" t="s">
        <v>97</v>
      </c>
      <c r="AN6" s="380"/>
      <c r="AO6" s="380"/>
      <c r="AP6" s="380"/>
      <c r="AQ6" s="380"/>
      <c r="AR6" s="380"/>
      <c r="AS6" s="380"/>
      <c r="AT6" s="381"/>
      <c r="AU6" s="456" t="s">
        <v>90</v>
      </c>
      <c r="AV6" s="457"/>
      <c r="AW6" s="457"/>
      <c r="AX6" s="457"/>
      <c r="AY6" s="386" t="s">
        <v>98</v>
      </c>
      <c r="AZ6" s="387"/>
      <c r="BA6" s="387"/>
      <c r="BB6" s="387"/>
      <c r="BC6" s="387"/>
      <c r="BD6" s="387"/>
      <c r="BE6" s="387"/>
      <c r="BF6" s="387"/>
      <c r="BG6" s="387"/>
      <c r="BH6" s="387"/>
      <c r="BI6" s="387"/>
      <c r="BJ6" s="387"/>
      <c r="BK6" s="387"/>
      <c r="BL6" s="387"/>
      <c r="BM6" s="388"/>
      <c r="BN6" s="406">
        <v>374950</v>
      </c>
      <c r="BO6" s="407"/>
      <c r="BP6" s="407"/>
      <c r="BQ6" s="407"/>
      <c r="BR6" s="407"/>
      <c r="BS6" s="407"/>
      <c r="BT6" s="407"/>
      <c r="BU6" s="408"/>
      <c r="BV6" s="406">
        <v>420000</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86.5</v>
      </c>
      <c r="CU6" s="550"/>
      <c r="CV6" s="550"/>
      <c r="CW6" s="550"/>
      <c r="CX6" s="550"/>
      <c r="CY6" s="550"/>
      <c r="CZ6" s="550"/>
      <c r="DA6" s="551"/>
      <c r="DB6" s="549">
        <v>85.7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76" t="s">
        <v>100</v>
      </c>
      <c r="AN7" s="380"/>
      <c r="AO7" s="380"/>
      <c r="AP7" s="380"/>
      <c r="AQ7" s="380"/>
      <c r="AR7" s="380"/>
      <c r="AS7" s="380"/>
      <c r="AT7" s="381"/>
      <c r="AU7" s="456" t="s">
        <v>90</v>
      </c>
      <c r="AV7" s="457"/>
      <c r="AW7" s="457"/>
      <c r="AX7" s="457"/>
      <c r="AY7" s="386" t="s">
        <v>101</v>
      </c>
      <c r="AZ7" s="387"/>
      <c r="BA7" s="387"/>
      <c r="BB7" s="387"/>
      <c r="BC7" s="387"/>
      <c r="BD7" s="387"/>
      <c r="BE7" s="387"/>
      <c r="BF7" s="387"/>
      <c r="BG7" s="387"/>
      <c r="BH7" s="387"/>
      <c r="BI7" s="387"/>
      <c r="BJ7" s="387"/>
      <c r="BK7" s="387"/>
      <c r="BL7" s="387"/>
      <c r="BM7" s="388"/>
      <c r="BN7" s="406">
        <v>29687</v>
      </c>
      <c r="BO7" s="407"/>
      <c r="BP7" s="407"/>
      <c r="BQ7" s="407"/>
      <c r="BR7" s="407"/>
      <c r="BS7" s="407"/>
      <c r="BT7" s="407"/>
      <c r="BU7" s="408"/>
      <c r="BV7" s="406">
        <v>72942</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8398927</v>
      </c>
      <c r="CU7" s="407"/>
      <c r="CV7" s="407"/>
      <c r="CW7" s="407"/>
      <c r="CX7" s="407"/>
      <c r="CY7" s="407"/>
      <c r="CZ7" s="407"/>
      <c r="DA7" s="408"/>
      <c r="DB7" s="406">
        <v>8193652</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2"/>
      <c r="X8" s="473"/>
      <c r="Y8" s="473"/>
      <c r="Z8" s="473"/>
      <c r="AA8" s="473"/>
      <c r="AB8" s="488"/>
      <c r="AC8" s="569"/>
      <c r="AD8" s="570"/>
      <c r="AE8" s="570"/>
      <c r="AF8" s="570"/>
      <c r="AG8" s="570"/>
      <c r="AH8" s="570"/>
      <c r="AI8" s="570"/>
      <c r="AJ8" s="570"/>
      <c r="AK8" s="570"/>
      <c r="AL8" s="571"/>
      <c r="AM8" s="476" t="s">
        <v>103</v>
      </c>
      <c r="AN8" s="380"/>
      <c r="AO8" s="380"/>
      <c r="AP8" s="380"/>
      <c r="AQ8" s="380"/>
      <c r="AR8" s="380"/>
      <c r="AS8" s="380"/>
      <c r="AT8" s="381"/>
      <c r="AU8" s="456" t="s">
        <v>90</v>
      </c>
      <c r="AV8" s="457"/>
      <c r="AW8" s="457"/>
      <c r="AX8" s="457"/>
      <c r="AY8" s="386" t="s">
        <v>104</v>
      </c>
      <c r="AZ8" s="387"/>
      <c r="BA8" s="387"/>
      <c r="BB8" s="387"/>
      <c r="BC8" s="387"/>
      <c r="BD8" s="387"/>
      <c r="BE8" s="387"/>
      <c r="BF8" s="387"/>
      <c r="BG8" s="387"/>
      <c r="BH8" s="387"/>
      <c r="BI8" s="387"/>
      <c r="BJ8" s="387"/>
      <c r="BK8" s="387"/>
      <c r="BL8" s="387"/>
      <c r="BM8" s="388"/>
      <c r="BN8" s="406">
        <v>345263</v>
      </c>
      <c r="BO8" s="407"/>
      <c r="BP8" s="407"/>
      <c r="BQ8" s="407"/>
      <c r="BR8" s="407"/>
      <c r="BS8" s="407"/>
      <c r="BT8" s="407"/>
      <c r="BU8" s="408"/>
      <c r="BV8" s="406">
        <v>347058</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11">
        <v>0.3</v>
      </c>
      <c r="CU8" s="512"/>
      <c r="CV8" s="512"/>
      <c r="CW8" s="512"/>
      <c r="CX8" s="512"/>
      <c r="CY8" s="512"/>
      <c r="CZ8" s="512"/>
      <c r="DA8" s="513"/>
      <c r="DB8" s="511">
        <v>0.3</v>
      </c>
      <c r="DC8" s="512"/>
      <c r="DD8" s="512"/>
      <c r="DE8" s="512"/>
      <c r="DF8" s="512"/>
      <c r="DG8" s="512"/>
      <c r="DH8" s="512"/>
      <c r="DI8" s="513"/>
    </row>
    <row r="9" spans="1:119" ht="18.75" customHeight="1" thickBot="1" x14ac:dyDescent="0.2">
      <c r="A9" s="163"/>
      <c r="B9" s="538" t="s">
        <v>106</v>
      </c>
      <c r="C9" s="539"/>
      <c r="D9" s="539"/>
      <c r="E9" s="539"/>
      <c r="F9" s="539"/>
      <c r="G9" s="539"/>
      <c r="H9" s="539"/>
      <c r="I9" s="539"/>
      <c r="J9" s="539"/>
      <c r="K9" s="459"/>
      <c r="L9" s="540" t="s">
        <v>107</v>
      </c>
      <c r="M9" s="541"/>
      <c r="N9" s="541"/>
      <c r="O9" s="541"/>
      <c r="P9" s="541"/>
      <c r="Q9" s="542"/>
      <c r="R9" s="543">
        <v>15826</v>
      </c>
      <c r="S9" s="544"/>
      <c r="T9" s="544"/>
      <c r="U9" s="544"/>
      <c r="V9" s="545"/>
      <c r="W9" s="470" t="s">
        <v>108</v>
      </c>
      <c r="X9" s="471"/>
      <c r="Y9" s="471"/>
      <c r="Z9" s="471"/>
      <c r="AA9" s="471"/>
      <c r="AB9" s="471"/>
      <c r="AC9" s="471"/>
      <c r="AD9" s="471"/>
      <c r="AE9" s="471"/>
      <c r="AF9" s="471"/>
      <c r="AG9" s="471"/>
      <c r="AH9" s="471"/>
      <c r="AI9" s="471"/>
      <c r="AJ9" s="471"/>
      <c r="AK9" s="471"/>
      <c r="AL9" s="546"/>
      <c r="AM9" s="476" t="s">
        <v>109</v>
      </c>
      <c r="AN9" s="380"/>
      <c r="AO9" s="380"/>
      <c r="AP9" s="380"/>
      <c r="AQ9" s="380"/>
      <c r="AR9" s="380"/>
      <c r="AS9" s="380"/>
      <c r="AT9" s="381"/>
      <c r="AU9" s="456" t="s">
        <v>90</v>
      </c>
      <c r="AV9" s="457"/>
      <c r="AW9" s="457"/>
      <c r="AX9" s="457"/>
      <c r="AY9" s="386" t="s">
        <v>110</v>
      </c>
      <c r="AZ9" s="387"/>
      <c r="BA9" s="387"/>
      <c r="BB9" s="387"/>
      <c r="BC9" s="387"/>
      <c r="BD9" s="387"/>
      <c r="BE9" s="387"/>
      <c r="BF9" s="387"/>
      <c r="BG9" s="387"/>
      <c r="BH9" s="387"/>
      <c r="BI9" s="387"/>
      <c r="BJ9" s="387"/>
      <c r="BK9" s="387"/>
      <c r="BL9" s="387"/>
      <c r="BM9" s="388"/>
      <c r="BN9" s="406">
        <v>-1795</v>
      </c>
      <c r="BO9" s="407"/>
      <c r="BP9" s="407"/>
      <c r="BQ9" s="407"/>
      <c r="BR9" s="407"/>
      <c r="BS9" s="407"/>
      <c r="BT9" s="407"/>
      <c r="BU9" s="408"/>
      <c r="BV9" s="406">
        <v>-150844</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12.5</v>
      </c>
      <c r="CU9" s="377"/>
      <c r="CV9" s="377"/>
      <c r="CW9" s="377"/>
      <c r="CX9" s="377"/>
      <c r="CY9" s="377"/>
      <c r="CZ9" s="377"/>
      <c r="DA9" s="378"/>
      <c r="DB9" s="376">
        <v>10.7</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112</v>
      </c>
      <c r="M10" s="380"/>
      <c r="N10" s="380"/>
      <c r="O10" s="380"/>
      <c r="P10" s="380"/>
      <c r="Q10" s="381"/>
      <c r="R10" s="382">
        <v>17252</v>
      </c>
      <c r="S10" s="383"/>
      <c r="T10" s="383"/>
      <c r="U10" s="383"/>
      <c r="V10" s="385"/>
      <c r="W10" s="547"/>
      <c r="X10" s="357"/>
      <c r="Y10" s="357"/>
      <c r="Z10" s="357"/>
      <c r="AA10" s="357"/>
      <c r="AB10" s="357"/>
      <c r="AC10" s="357"/>
      <c r="AD10" s="357"/>
      <c r="AE10" s="357"/>
      <c r="AF10" s="357"/>
      <c r="AG10" s="357"/>
      <c r="AH10" s="357"/>
      <c r="AI10" s="357"/>
      <c r="AJ10" s="357"/>
      <c r="AK10" s="357"/>
      <c r="AL10" s="548"/>
      <c r="AM10" s="476" t="s">
        <v>113</v>
      </c>
      <c r="AN10" s="380"/>
      <c r="AO10" s="380"/>
      <c r="AP10" s="380"/>
      <c r="AQ10" s="380"/>
      <c r="AR10" s="380"/>
      <c r="AS10" s="380"/>
      <c r="AT10" s="381"/>
      <c r="AU10" s="456" t="s">
        <v>114</v>
      </c>
      <c r="AV10" s="457"/>
      <c r="AW10" s="457"/>
      <c r="AX10" s="457"/>
      <c r="AY10" s="386" t="s">
        <v>115</v>
      </c>
      <c r="AZ10" s="387"/>
      <c r="BA10" s="387"/>
      <c r="BB10" s="387"/>
      <c r="BC10" s="387"/>
      <c r="BD10" s="387"/>
      <c r="BE10" s="387"/>
      <c r="BF10" s="387"/>
      <c r="BG10" s="387"/>
      <c r="BH10" s="387"/>
      <c r="BI10" s="387"/>
      <c r="BJ10" s="387"/>
      <c r="BK10" s="387"/>
      <c r="BL10" s="387"/>
      <c r="BM10" s="388"/>
      <c r="BN10" s="406">
        <v>0</v>
      </c>
      <c r="BO10" s="407"/>
      <c r="BP10" s="407"/>
      <c r="BQ10" s="407"/>
      <c r="BR10" s="407"/>
      <c r="BS10" s="407"/>
      <c r="BT10" s="407"/>
      <c r="BU10" s="408"/>
      <c r="BV10" s="406">
        <v>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76" t="s">
        <v>119</v>
      </c>
      <c r="AN11" s="380"/>
      <c r="AO11" s="380"/>
      <c r="AP11" s="380"/>
      <c r="AQ11" s="380"/>
      <c r="AR11" s="380"/>
      <c r="AS11" s="380"/>
      <c r="AT11" s="381"/>
      <c r="AU11" s="456" t="s">
        <v>114</v>
      </c>
      <c r="AV11" s="457"/>
      <c r="AW11" s="457"/>
      <c r="AX11" s="457"/>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11" t="s">
        <v>122</v>
      </c>
      <c r="CU11" s="512"/>
      <c r="CV11" s="512"/>
      <c r="CW11" s="512"/>
      <c r="CX11" s="512"/>
      <c r="CY11" s="512"/>
      <c r="CZ11" s="512"/>
      <c r="DA11" s="513"/>
      <c r="DB11" s="511" t="s">
        <v>122</v>
      </c>
      <c r="DC11" s="512"/>
      <c r="DD11" s="512"/>
      <c r="DE11" s="512"/>
      <c r="DF11" s="512"/>
      <c r="DG11" s="512"/>
      <c r="DH11" s="512"/>
      <c r="DI11" s="513"/>
    </row>
    <row r="12" spans="1:119" ht="18.75" customHeight="1" x14ac:dyDescent="0.15">
      <c r="A12" s="163"/>
      <c r="B12" s="514" t="s">
        <v>123</v>
      </c>
      <c r="C12" s="515"/>
      <c r="D12" s="515"/>
      <c r="E12" s="515"/>
      <c r="F12" s="515"/>
      <c r="G12" s="515"/>
      <c r="H12" s="515"/>
      <c r="I12" s="515"/>
      <c r="J12" s="515"/>
      <c r="K12" s="516"/>
      <c r="L12" s="523" t="s">
        <v>124</v>
      </c>
      <c r="M12" s="524"/>
      <c r="N12" s="524"/>
      <c r="O12" s="524"/>
      <c r="P12" s="524"/>
      <c r="Q12" s="525"/>
      <c r="R12" s="526">
        <v>14514</v>
      </c>
      <c r="S12" s="527"/>
      <c r="T12" s="527"/>
      <c r="U12" s="527"/>
      <c r="V12" s="528"/>
      <c r="W12" s="529" t="s">
        <v>1</v>
      </c>
      <c r="X12" s="457"/>
      <c r="Y12" s="457"/>
      <c r="Z12" s="457"/>
      <c r="AA12" s="457"/>
      <c r="AB12" s="530"/>
      <c r="AC12" s="531" t="s">
        <v>125</v>
      </c>
      <c r="AD12" s="532"/>
      <c r="AE12" s="532"/>
      <c r="AF12" s="532"/>
      <c r="AG12" s="533"/>
      <c r="AH12" s="531" t="s">
        <v>126</v>
      </c>
      <c r="AI12" s="532"/>
      <c r="AJ12" s="532"/>
      <c r="AK12" s="532"/>
      <c r="AL12" s="534"/>
      <c r="AM12" s="476" t="s">
        <v>127</v>
      </c>
      <c r="AN12" s="380"/>
      <c r="AO12" s="380"/>
      <c r="AP12" s="380"/>
      <c r="AQ12" s="380"/>
      <c r="AR12" s="380"/>
      <c r="AS12" s="380"/>
      <c r="AT12" s="381"/>
      <c r="AU12" s="456" t="s">
        <v>114</v>
      </c>
      <c r="AV12" s="457"/>
      <c r="AW12" s="457"/>
      <c r="AX12" s="457"/>
      <c r="AY12" s="386" t="s">
        <v>128</v>
      </c>
      <c r="AZ12" s="387"/>
      <c r="BA12" s="387"/>
      <c r="BB12" s="387"/>
      <c r="BC12" s="387"/>
      <c r="BD12" s="387"/>
      <c r="BE12" s="387"/>
      <c r="BF12" s="387"/>
      <c r="BG12" s="387"/>
      <c r="BH12" s="387"/>
      <c r="BI12" s="387"/>
      <c r="BJ12" s="387"/>
      <c r="BK12" s="387"/>
      <c r="BL12" s="387"/>
      <c r="BM12" s="388"/>
      <c r="BN12" s="406">
        <v>250000</v>
      </c>
      <c r="BO12" s="407"/>
      <c r="BP12" s="407"/>
      <c r="BQ12" s="407"/>
      <c r="BR12" s="407"/>
      <c r="BS12" s="407"/>
      <c r="BT12" s="407"/>
      <c r="BU12" s="408"/>
      <c r="BV12" s="406">
        <v>400000</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11" t="s">
        <v>122</v>
      </c>
      <c r="CU12" s="512"/>
      <c r="CV12" s="512"/>
      <c r="CW12" s="512"/>
      <c r="CX12" s="512"/>
      <c r="CY12" s="512"/>
      <c r="CZ12" s="512"/>
      <c r="DA12" s="513"/>
      <c r="DB12" s="511" t="s">
        <v>122</v>
      </c>
      <c r="DC12" s="512"/>
      <c r="DD12" s="512"/>
      <c r="DE12" s="512"/>
      <c r="DF12" s="512"/>
      <c r="DG12" s="512"/>
      <c r="DH12" s="512"/>
      <c r="DI12" s="513"/>
    </row>
    <row r="13" spans="1:119" ht="18.75" customHeight="1" x14ac:dyDescent="0.15">
      <c r="A13" s="163"/>
      <c r="B13" s="517"/>
      <c r="C13" s="518"/>
      <c r="D13" s="518"/>
      <c r="E13" s="518"/>
      <c r="F13" s="518"/>
      <c r="G13" s="518"/>
      <c r="H13" s="518"/>
      <c r="I13" s="518"/>
      <c r="J13" s="518"/>
      <c r="K13" s="519"/>
      <c r="L13" s="178"/>
      <c r="M13" s="499" t="s">
        <v>130</v>
      </c>
      <c r="N13" s="500"/>
      <c r="O13" s="500"/>
      <c r="P13" s="500"/>
      <c r="Q13" s="501"/>
      <c r="R13" s="502">
        <v>14058</v>
      </c>
      <c r="S13" s="503"/>
      <c r="T13" s="503"/>
      <c r="U13" s="503"/>
      <c r="V13" s="504"/>
      <c r="W13" s="487" t="s">
        <v>131</v>
      </c>
      <c r="X13" s="420"/>
      <c r="Y13" s="420"/>
      <c r="Z13" s="420"/>
      <c r="AA13" s="420"/>
      <c r="AB13" s="421"/>
      <c r="AC13" s="382">
        <v>1564</v>
      </c>
      <c r="AD13" s="383"/>
      <c r="AE13" s="383"/>
      <c r="AF13" s="383"/>
      <c r="AG13" s="384"/>
      <c r="AH13" s="382">
        <v>1773</v>
      </c>
      <c r="AI13" s="383"/>
      <c r="AJ13" s="383"/>
      <c r="AK13" s="383"/>
      <c r="AL13" s="385"/>
      <c r="AM13" s="476" t="s">
        <v>132</v>
      </c>
      <c r="AN13" s="380"/>
      <c r="AO13" s="380"/>
      <c r="AP13" s="380"/>
      <c r="AQ13" s="380"/>
      <c r="AR13" s="380"/>
      <c r="AS13" s="380"/>
      <c r="AT13" s="381"/>
      <c r="AU13" s="456" t="s">
        <v>114</v>
      </c>
      <c r="AV13" s="457"/>
      <c r="AW13" s="457"/>
      <c r="AX13" s="457"/>
      <c r="AY13" s="386" t="s">
        <v>133</v>
      </c>
      <c r="AZ13" s="387"/>
      <c r="BA13" s="387"/>
      <c r="BB13" s="387"/>
      <c r="BC13" s="387"/>
      <c r="BD13" s="387"/>
      <c r="BE13" s="387"/>
      <c r="BF13" s="387"/>
      <c r="BG13" s="387"/>
      <c r="BH13" s="387"/>
      <c r="BI13" s="387"/>
      <c r="BJ13" s="387"/>
      <c r="BK13" s="387"/>
      <c r="BL13" s="387"/>
      <c r="BM13" s="388"/>
      <c r="BN13" s="406">
        <v>-251795</v>
      </c>
      <c r="BO13" s="407"/>
      <c r="BP13" s="407"/>
      <c r="BQ13" s="407"/>
      <c r="BR13" s="407"/>
      <c r="BS13" s="407"/>
      <c r="BT13" s="407"/>
      <c r="BU13" s="408"/>
      <c r="BV13" s="406">
        <v>-550844</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8.1999999999999993</v>
      </c>
      <c r="CU13" s="377"/>
      <c r="CV13" s="377"/>
      <c r="CW13" s="377"/>
      <c r="CX13" s="377"/>
      <c r="CY13" s="377"/>
      <c r="CZ13" s="377"/>
      <c r="DA13" s="378"/>
      <c r="DB13" s="376">
        <v>9.4</v>
      </c>
      <c r="DC13" s="377"/>
      <c r="DD13" s="377"/>
      <c r="DE13" s="377"/>
      <c r="DF13" s="377"/>
      <c r="DG13" s="377"/>
      <c r="DH13" s="377"/>
      <c r="DI13" s="378"/>
    </row>
    <row r="14" spans="1:119" ht="18.75" customHeight="1" thickBot="1" x14ac:dyDescent="0.2">
      <c r="A14" s="163"/>
      <c r="B14" s="517"/>
      <c r="C14" s="518"/>
      <c r="D14" s="518"/>
      <c r="E14" s="518"/>
      <c r="F14" s="518"/>
      <c r="G14" s="518"/>
      <c r="H14" s="518"/>
      <c r="I14" s="518"/>
      <c r="J14" s="518"/>
      <c r="K14" s="519"/>
      <c r="L14" s="492" t="s">
        <v>135</v>
      </c>
      <c r="M14" s="509"/>
      <c r="N14" s="509"/>
      <c r="O14" s="509"/>
      <c r="P14" s="509"/>
      <c r="Q14" s="510"/>
      <c r="R14" s="502">
        <v>14779</v>
      </c>
      <c r="S14" s="503"/>
      <c r="T14" s="503"/>
      <c r="U14" s="503"/>
      <c r="V14" s="504"/>
      <c r="W14" s="505"/>
      <c r="X14" s="423"/>
      <c r="Y14" s="423"/>
      <c r="Z14" s="423"/>
      <c r="AA14" s="423"/>
      <c r="AB14" s="424"/>
      <c r="AC14" s="495">
        <v>19.8</v>
      </c>
      <c r="AD14" s="496"/>
      <c r="AE14" s="496"/>
      <c r="AF14" s="496"/>
      <c r="AG14" s="497"/>
      <c r="AH14" s="495">
        <v>20.8</v>
      </c>
      <c r="AI14" s="496"/>
      <c r="AJ14" s="496"/>
      <c r="AK14" s="496"/>
      <c r="AL14" s="498"/>
      <c r="AM14" s="476"/>
      <c r="AN14" s="380"/>
      <c r="AO14" s="380"/>
      <c r="AP14" s="380"/>
      <c r="AQ14" s="380"/>
      <c r="AR14" s="380"/>
      <c r="AS14" s="380"/>
      <c r="AT14" s="381"/>
      <c r="AU14" s="456"/>
      <c r="AV14" s="457"/>
      <c r="AW14" s="457"/>
      <c r="AX14" s="457"/>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15">
      <c r="A15" s="163"/>
      <c r="B15" s="517"/>
      <c r="C15" s="518"/>
      <c r="D15" s="518"/>
      <c r="E15" s="518"/>
      <c r="F15" s="518"/>
      <c r="G15" s="518"/>
      <c r="H15" s="518"/>
      <c r="I15" s="518"/>
      <c r="J15" s="518"/>
      <c r="K15" s="519"/>
      <c r="L15" s="178"/>
      <c r="M15" s="499" t="s">
        <v>130</v>
      </c>
      <c r="N15" s="500"/>
      <c r="O15" s="500"/>
      <c r="P15" s="500"/>
      <c r="Q15" s="501"/>
      <c r="R15" s="502">
        <v>14339</v>
      </c>
      <c r="S15" s="503"/>
      <c r="T15" s="503"/>
      <c r="U15" s="503"/>
      <c r="V15" s="504"/>
      <c r="W15" s="487" t="s">
        <v>137</v>
      </c>
      <c r="X15" s="420"/>
      <c r="Y15" s="420"/>
      <c r="Z15" s="420"/>
      <c r="AA15" s="420"/>
      <c r="AB15" s="421"/>
      <c r="AC15" s="382">
        <v>1749</v>
      </c>
      <c r="AD15" s="383"/>
      <c r="AE15" s="383"/>
      <c r="AF15" s="383"/>
      <c r="AG15" s="384"/>
      <c r="AH15" s="382">
        <v>1625</v>
      </c>
      <c r="AI15" s="383"/>
      <c r="AJ15" s="383"/>
      <c r="AK15" s="383"/>
      <c r="AL15" s="385"/>
      <c r="AM15" s="476"/>
      <c r="AN15" s="380"/>
      <c r="AO15" s="380"/>
      <c r="AP15" s="380"/>
      <c r="AQ15" s="380"/>
      <c r="AR15" s="380"/>
      <c r="AS15" s="380"/>
      <c r="AT15" s="381"/>
      <c r="AU15" s="456"/>
      <c r="AV15" s="457"/>
      <c r="AW15" s="457"/>
      <c r="AX15" s="457"/>
      <c r="AY15" s="398" t="s">
        <v>138</v>
      </c>
      <c r="AZ15" s="399"/>
      <c r="BA15" s="399"/>
      <c r="BB15" s="399"/>
      <c r="BC15" s="399"/>
      <c r="BD15" s="399"/>
      <c r="BE15" s="399"/>
      <c r="BF15" s="399"/>
      <c r="BG15" s="399"/>
      <c r="BH15" s="399"/>
      <c r="BI15" s="399"/>
      <c r="BJ15" s="399"/>
      <c r="BK15" s="399"/>
      <c r="BL15" s="399"/>
      <c r="BM15" s="400"/>
      <c r="BN15" s="401">
        <v>2346111</v>
      </c>
      <c r="BO15" s="402"/>
      <c r="BP15" s="402"/>
      <c r="BQ15" s="402"/>
      <c r="BR15" s="402"/>
      <c r="BS15" s="402"/>
      <c r="BT15" s="402"/>
      <c r="BU15" s="403"/>
      <c r="BV15" s="401">
        <v>2279886</v>
      </c>
      <c r="BW15" s="402"/>
      <c r="BX15" s="402"/>
      <c r="BY15" s="402"/>
      <c r="BZ15" s="402"/>
      <c r="CA15" s="402"/>
      <c r="CB15" s="402"/>
      <c r="CC15" s="403"/>
      <c r="CD15" s="489" t="s">
        <v>139</v>
      </c>
      <c r="CE15" s="490"/>
      <c r="CF15" s="490"/>
      <c r="CG15" s="490"/>
      <c r="CH15" s="490"/>
      <c r="CI15" s="490"/>
      <c r="CJ15" s="490"/>
      <c r="CK15" s="490"/>
      <c r="CL15" s="490"/>
      <c r="CM15" s="490"/>
      <c r="CN15" s="490"/>
      <c r="CO15" s="490"/>
      <c r="CP15" s="490"/>
      <c r="CQ15" s="490"/>
      <c r="CR15" s="490"/>
      <c r="CS15" s="49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7"/>
      <c r="C16" s="518"/>
      <c r="D16" s="518"/>
      <c r="E16" s="518"/>
      <c r="F16" s="518"/>
      <c r="G16" s="518"/>
      <c r="H16" s="518"/>
      <c r="I16" s="518"/>
      <c r="J16" s="518"/>
      <c r="K16" s="519"/>
      <c r="L16" s="492" t="s">
        <v>140</v>
      </c>
      <c r="M16" s="493"/>
      <c r="N16" s="493"/>
      <c r="O16" s="493"/>
      <c r="P16" s="493"/>
      <c r="Q16" s="494"/>
      <c r="R16" s="484" t="s">
        <v>141</v>
      </c>
      <c r="S16" s="485"/>
      <c r="T16" s="485"/>
      <c r="U16" s="485"/>
      <c r="V16" s="486"/>
      <c r="W16" s="505"/>
      <c r="X16" s="423"/>
      <c r="Y16" s="423"/>
      <c r="Z16" s="423"/>
      <c r="AA16" s="423"/>
      <c r="AB16" s="424"/>
      <c r="AC16" s="495">
        <v>22.2</v>
      </c>
      <c r="AD16" s="496"/>
      <c r="AE16" s="496"/>
      <c r="AF16" s="496"/>
      <c r="AG16" s="497"/>
      <c r="AH16" s="495">
        <v>19.100000000000001</v>
      </c>
      <c r="AI16" s="496"/>
      <c r="AJ16" s="496"/>
      <c r="AK16" s="496"/>
      <c r="AL16" s="498"/>
      <c r="AM16" s="476"/>
      <c r="AN16" s="380"/>
      <c r="AO16" s="380"/>
      <c r="AP16" s="380"/>
      <c r="AQ16" s="380"/>
      <c r="AR16" s="380"/>
      <c r="AS16" s="380"/>
      <c r="AT16" s="381"/>
      <c r="AU16" s="456"/>
      <c r="AV16" s="457"/>
      <c r="AW16" s="457"/>
      <c r="AX16" s="457"/>
      <c r="AY16" s="386" t="s">
        <v>142</v>
      </c>
      <c r="AZ16" s="387"/>
      <c r="BA16" s="387"/>
      <c r="BB16" s="387"/>
      <c r="BC16" s="387"/>
      <c r="BD16" s="387"/>
      <c r="BE16" s="387"/>
      <c r="BF16" s="387"/>
      <c r="BG16" s="387"/>
      <c r="BH16" s="387"/>
      <c r="BI16" s="387"/>
      <c r="BJ16" s="387"/>
      <c r="BK16" s="387"/>
      <c r="BL16" s="387"/>
      <c r="BM16" s="388"/>
      <c r="BN16" s="406">
        <v>7778831</v>
      </c>
      <c r="BO16" s="407"/>
      <c r="BP16" s="407"/>
      <c r="BQ16" s="407"/>
      <c r="BR16" s="407"/>
      <c r="BS16" s="407"/>
      <c r="BT16" s="407"/>
      <c r="BU16" s="408"/>
      <c r="BV16" s="406">
        <v>7569177</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20"/>
      <c r="C17" s="521"/>
      <c r="D17" s="521"/>
      <c r="E17" s="521"/>
      <c r="F17" s="521"/>
      <c r="G17" s="521"/>
      <c r="H17" s="521"/>
      <c r="I17" s="521"/>
      <c r="J17" s="521"/>
      <c r="K17" s="522"/>
      <c r="L17" s="182"/>
      <c r="M17" s="481" t="s">
        <v>143</v>
      </c>
      <c r="N17" s="482"/>
      <c r="O17" s="482"/>
      <c r="P17" s="482"/>
      <c r="Q17" s="483"/>
      <c r="R17" s="484" t="s">
        <v>144</v>
      </c>
      <c r="S17" s="485"/>
      <c r="T17" s="485"/>
      <c r="U17" s="485"/>
      <c r="V17" s="486"/>
      <c r="W17" s="487" t="s">
        <v>145</v>
      </c>
      <c r="X17" s="420"/>
      <c r="Y17" s="420"/>
      <c r="Z17" s="420"/>
      <c r="AA17" s="420"/>
      <c r="AB17" s="421"/>
      <c r="AC17" s="382">
        <v>4576</v>
      </c>
      <c r="AD17" s="383"/>
      <c r="AE17" s="383"/>
      <c r="AF17" s="383"/>
      <c r="AG17" s="384"/>
      <c r="AH17" s="382">
        <v>5132</v>
      </c>
      <c r="AI17" s="383"/>
      <c r="AJ17" s="383"/>
      <c r="AK17" s="383"/>
      <c r="AL17" s="385"/>
      <c r="AM17" s="476"/>
      <c r="AN17" s="380"/>
      <c r="AO17" s="380"/>
      <c r="AP17" s="380"/>
      <c r="AQ17" s="380"/>
      <c r="AR17" s="380"/>
      <c r="AS17" s="380"/>
      <c r="AT17" s="381"/>
      <c r="AU17" s="456"/>
      <c r="AV17" s="457"/>
      <c r="AW17" s="457"/>
      <c r="AX17" s="457"/>
      <c r="AY17" s="386" t="s">
        <v>146</v>
      </c>
      <c r="AZ17" s="387"/>
      <c r="BA17" s="387"/>
      <c r="BB17" s="387"/>
      <c r="BC17" s="387"/>
      <c r="BD17" s="387"/>
      <c r="BE17" s="387"/>
      <c r="BF17" s="387"/>
      <c r="BG17" s="387"/>
      <c r="BH17" s="387"/>
      <c r="BI17" s="387"/>
      <c r="BJ17" s="387"/>
      <c r="BK17" s="387"/>
      <c r="BL17" s="387"/>
      <c r="BM17" s="388"/>
      <c r="BN17" s="406">
        <v>2947931</v>
      </c>
      <c r="BO17" s="407"/>
      <c r="BP17" s="407"/>
      <c r="BQ17" s="407"/>
      <c r="BR17" s="407"/>
      <c r="BS17" s="407"/>
      <c r="BT17" s="407"/>
      <c r="BU17" s="408"/>
      <c r="BV17" s="406">
        <v>2852329</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147</v>
      </c>
      <c r="C18" s="459"/>
      <c r="D18" s="459"/>
      <c r="E18" s="460"/>
      <c r="F18" s="460"/>
      <c r="G18" s="460"/>
      <c r="H18" s="460"/>
      <c r="I18" s="460"/>
      <c r="J18" s="460"/>
      <c r="K18" s="460"/>
      <c r="L18" s="477">
        <v>956.08</v>
      </c>
      <c r="M18" s="477"/>
      <c r="N18" s="477"/>
      <c r="O18" s="477"/>
      <c r="P18" s="477"/>
      <c r="Q18" s="477"/>
      <c r="R18" s="478"/>
      <c r="S18" s="478"/>
      <c r="T18" s="478"/>
      <c r="U18" s="478"/>
      <c r="V18" s="479"/>
      <c r="W18" s="472"/>
      <c r="X18" s="473"/>
      <c r="Y18" s="473"/>
      <c r="Z18" s="473"/>
      <c r="AA18" s="473"/>
      <c r="AB18" s="488"/>
      <c r="AC18" s="370">
        <v>58</v>
      </c>
      <c r="AD18" s="371"/>
      <c r="AE18" s="371"/>
      <c r="AF18" s="371"/>
      <c r="AG18" s="480"/>
      <c r="AH18" s="370">
        <v>60.2</v>
      </c>
      <c r="AI18" s="371"/>
      <c r="AJ18" s="371"/>
      <c r="AK18" s="371"/>
      <c r="AL18" s="372"/>
      <c r="AM18" s="476"/>
      <c r="AN18" s="380"/>
      <c r="AO18" s="380"/>
      <c r="AP18" s="380"/>
      <c r="AQ18" s="380"/>
      <c r="AR18" s="380"/>
      <c r="AS18" s="380"/>
      <c r="AT18" s="381"/>
      <c r="AU18" s="456"/>
      <c r="AV18" s="457"/>
      <c r="AW18" s="457"/>
      <c r="AX18" s="457"/>
      <c r="AY18" s="386" t="s">
        <v>148</v>
      </c>
      <c r="AZ18" s="387"/>
      <c r="BA18" s="387"/>
      <c r="BB18" s="387"/>
      <c r="BC18" s="387"/>
      <c r="BD18" s="387"/>
      <c r="BE18" s="387"/>
      <c r="BF18" s="387"/>
      <c r="BG18" s="387"/>
      <c r="BH18" s="387"/>
      <c r="BI18" s="387"/>
      <c r="BJ18" s="387"/>
      <c r="BK18" s="387"/>
      <c r="BL18" s="387"/>
      <c r="BM18" s="388"/>
      <c r="BN18" s="406">
        <v>7437964</v>
      </c>
      <c r="BO18" s="407"/>
      <c r="BP18" s="407"/>
      <c r="BQ18" s="407"/>
      <c r="BR18" s="407"/>
      <c r="BS18" s="407"/>
      <c r="BT18" s="407"/>
      <c r="BU18" s="408"/>
      <c r="BV18" s="406">
        <v>7260150</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149</v>
      </c>
      <c r="C19" s="459"/>
      <c r="D19" s="459"/>
      <c r="E19" s="460"/>
      <c r="F19" s="460"/>
      <c r="G19" s="460"/>
      <c r="H19" s="460"/>
      <c r="I19" s="460"/>
      <c r="J19" s="460"/>
      <c r="K19" s="460"/>
      <c r="L19" s="461">
        <v>17</v>
      </c>
      <c r="M19" s="461"/>
      <c r="N19" s="461"/>
      <c r="O19" s="461"/>
      <c r="P19" s="461"/>
      <c r="Q19" s="461"/>
      <c r="R19" s="462"/>
      <c r="S19" s="462"/>
      <c r="T19" s="462"/>
      <c r="U19" s="462"/>
      <c r="V19" s="463"/>
      <c r="W19" s="470"/>
      <c r="X19" s="471"/>
      <c r="Y19" s="471"/>
      <c r="Z19" s="471"/>
      <c r="AA19" s="471"/>
      <c r="AB19" s="471"/>
      <c r="AC19" s="474"/>
      <c r="AD19" s="474"/>
      <c r="AE19" s="474"/>
      <c r="AF19" s="474"/>
      <c r="AG19" s="474"/>
      <c r="AH19" s="474"/>
      <c r="AI19" s="474"/>
      <c r="AJ19" s="474"/>
      <c r="AK19" s="474"/>
      <c r="AL19" s="475"/>
      <c r="AM19" s="476"/>
      <c r="AN19" s="380"/>
      <c r="AO19" s="380"/>
      <c r="AP19" s="380"/>
      <c r="AQ19" s="380"/>
      <c r="AR19" s="380"/>
      <c r="AS19" s="380"/>
      <c r="AT19" s="381"/>
      <c r="AU19" s="456"/>
      <c r="AV19" s="457"/>
      <c r="AW19" s="457"/>
      <c r="AX19" s="457"/>
      <c r="AY19" s="386" t="s">
        <v>150</v>
      </c>
      <c r="AZ19" s="387"/>
      <c r="BA19" s="387"/>
      <c r="BB19" s="387"/>
      <c r="BC19" s="387"/>
      <c r="BD19" s="387"/>
      <c r="BE19" s="387"/>
      <c r="BF19" s="387"/>
      <c r="BG19" s="387"/>
      <c r="BH19" s="387"/>
      <c r="BI19" s="387"/>
      <c r="BJ19" s="387"/>
      <c r="BK19" s="387"/>
      <c r="BL19" s="387"/>
      <c r="BM19" s="388"/>
      <c r="BN19" s="406">
        <v>11377125</v>
      </c>
      <c r="BO19" s="407"/>
      <c r="BP19" s="407"/>
      <c r="BQ19" s="407"/>
      <c r="BR19" s="407"/>
      <c r="BS19" s="407"/>
      <c r="BT19" s="407"/>
      <c r="BU19" s="408"/>
      <c r="BV19" s="406">
        <v>11832441</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151</v>
      </c>
      <c r="C20" s="459"/>
      <c r="D20" s="459"/>
      <c r="E20" s="460"/>
      <c r="F20" s="460"/>
      <c r="G20" s="460"/>
      <c r="H20" s="460"/>
      <c r="I20" s="460"/>
      <c r="J20" s="460"/>
      <c r="K20" s="460"/>
      <c r="L20" s="461">
        <v>7519</v>
      </c>
      <c r="M20" s="461"/>
      <c r="N20" s="461"/>
      <c r="O20" s="461"/>
      <c r="P20" s="461"/>
      <c r="Q20" s="461"/>
      <c r="R20" s="462"/>
      <c r="S20" s="462"/>
      <c r="T20" s="462"/>
      <c r="U20" s="462"/>
      <c r="V20" s="463"/>
      <c r="W20" s="472"/>
      <c r="X20" s="473"/>
      <c r="Y20" s="473"/>
      <c r="Z20" s="473"/>
      <c r="AA20" s="473"/>
      <c r="AB20" s="473"/>
      <c r="AC20" s="464"/>
      <c r="AD20" s="464"/>
      <c r="AE20" s="464"/>
      <c r="AF20" s="464"/>
      <c r="AG20" s="464"/>
      <c r="AH20" s="464"/>
      <c r="AI20" s="464"/>
      <c r="AJ20" s="464"/>
      <c r="AK20" s="464"/>
      <c r="AL20" s="465"/>
      <c r="AM20" s="466"/>
      <c r="AN20" s="362"/>
      <c r="AO20" s="362"/>
      <c r="AP20" s="362"/>
      <c r="AQ20" s="362"/>
      <c r="AR20" s="362"/>
      <c r="AS20" s="362"/>
      <c r="AT20" s="363"/>
      <c r="AU20" s="467"/>
      <c r="AV20" s="468"/>
      <c r="AW20" s="468"/>
      <c r="AX20" s="469"/>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36" t="s">
        <v>152</v>
      </c>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8"/>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39" t="s">
        <v>153</v>
      </c>
      <c r="C22" s="440"/>
      <c r="D22" s="441"/>
      <c r="E22" s="448" t="s">
        <v>1</v>
      </c>
      <c r="F22" s="420"/>
      <c r="G22" s="420"/>
      <c r="H22" s="420"/>
      <c r="I22" s="420"/>
      <c r="J22" s="420"/>
      <c r="K22" s="421"/>
      <c r="L22" s="448" t="s">
        <v>154</v>
      </c>
      <c r="M22" s="420"/>
      <c r="N22" s="420"/>
      <c r="O22" s="420"/>
      <c r="P22" s="421"/>
      <c r="Q22" s="430" t="s">
        <v>155</v>
      </c>
      <c r="R22" s="431"/>
      <c r="S22" s="431"/>
      <c r="T22" s="431"/>
      <c r="U22" s="431"/>
      <c r="V22" s="449"/>
      <c r="W22" s="451" t="s">
        <v>156</v>
      </c>
      <c r="X22" s="440"/>
      <c r="Y22" s="441"/>
      <c r="Z22" s="448" t="s">
        <v>1</v>
      </c>
      <c r="AA22" s="420"/>
      <c r="AB22" s="420"/>
      <c r="AC22" s="420"/>
      <c r="AD22" s="420"/>
      <c r="AE22" s="420"/>
      <c r="AF22" s="420"/>
      <c r="AG22" s="421"/>
      <c r="AH22" s="419" t="s">
        <v>157</v>
      </c>
      <c r="AI22" s="420"/>
      <c r="AJ22" s="420"/>
      <c r="AK22" s="420"/>
      <c r="AL22" s="421"/>
      <c r="AM22" s="419" t="s">
        <v>158</v>
      </c>
      <c r="AN22" s="425"/>
      <c r="AO22" s="425"/>
      <c r="AP22" s="425"/>
      <c r="AQ22" s="425"/>
      <c r="AR22" s="426"/>
      <c r="AS22" s="430" t="s">
        <v>155</v>
      </c>
      <c r="AT22" s="431"/>
      <c r="AU22" s="431"/>
      <c r="AV22" s="431"/>
      <c r="AW22" s="431"/>
      <c r="AX22" s="432"/>
      <c r="AY22" s="398" t="s">
        <v>159</v>
      </c>
      <c r="AZ22" s="399"/>
      <c r="BA22" s="399"/>
      <c r="BB22" s="399"/>
      <c r="BC22" s="399"/>
      <c r="BD22" s="399"/>
      <c r="BE22" s="399"/>
      <c r="BF22" s="399"/>
      <c r="BG22" s="399"/>
      <c r="BH22" s="399"/>
      <c r="BI22" s="399"/>
      <c r="BJ22" s="399"/>
      <c r="BK22" s="399"/>
      <c r="BL22" s="399"/>
      <c r="BM22" s="400"/>
      <c r="BN22" s="401">
        <v>12426525</v>
      </c>
      <c r="BO22" s="402"/>
      <c r="BP22" s="402"/>
      <c r="BQ22" s="402"/>
      <c r="BR22" s="402"/>
      <c r="BS22" s="402"/>
      <c r="BT22" s="402"/>
      <c r="BU22" s="403"/>
      <c r="BV22" s="401">
        <v>12733467</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42"/>
      <c r="C23" s="443"/>
      <c r="D23" s="444"/>
      <c r="E23" s="422"/>
      <c r="F23" s="423"/>
      <c r="G23" s="423"/>
      <c r="H23" s="423"/>
      <c r="I23" s="423"/>
      <c r="J23" s="423"/>
      <c r="K23" s="424"/>
      <c r="L23" s="422"/>
      <c r="M23" s="423"/>
      <c r="N23" s="423"/>
      <c r="O23" s="423"/>
      <c r="P23" s="424"/>
      <c r="Q23" s="433"/>
      <c r="R23" s="434"/>
      <c r="S23" s="434"/>
      <c r="T23" s="434"/>
      <c r="U23" s="434"/>
      <c r="V23" s="450"/>
      <c r="W23" s="452"/>
      <c r="X23" s="443"/>
      <c r="Y23" s="444"/>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86" t="s">
        <v>160</v>
      </c>
      <c r="AZ23" s="387"/>
      <c r="BA23" s="387"/>
      <c r="BB23" s="387"/>
      <c r="BC23" s="387"/>
      <c r="BD23" s="387"/>
      <c r="BE23" s="387"/>
      <c r="BF23" s="387"/>
      <c r="BG23" s="387"/>
      <c r="BH23" s="387"/>
      <c r="BI23" s="387"/>
      <c r="BJ23" s="387"/>
      <c r="BK23" s="387"/>
      <c r="BL23" s="387"/>
      <c r="BM23" s="388"/>
      <c r="BN23" s="406">
        <v>11532888</v>
      </c>
      <c r="BO23" s="407"/>
      <c r="BP23" s="407"/>
      <c r="BQ23" s="407"/>
      <c r="BR23" s="407"/>
      <c r="BS23" s="407"/>
      <c r="BT23" s="407"/>
      <c r="BU23" s="408"/>
      <c r="BV23" s="406">
        <v>12083705</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42"/>
      <c r="C24" s="443"/>
      <c r="D24" s="444"/>
      <c r="E24" s="379" t="s">
        <v>161</v>
      </c>
      <c r="F24" s="380"/>
      <c r="G24" s="380"/>
      <c r="H24" s="380"/>
      <c r="I24" s="380"/>
      <c r="J24" s="380"/>
      <c r="K24" s="381"/>
      <c r="L24" s="382">
        <v>1</v>
      </c>
      <c r="M24" s="383"/>
      <c r="N24" s="383"/>
      <c r="O24" s="383"/>
      <c r="P24" s="384"/>
      <c r="Q24" s="382">
        <v>9000</v>
      </c>
      <c r="R24" s="383"/>
      <c r="S24" s="383"/>
      <c r="T24" s="383"/>
      <c r="U24" s="383"/>
      <c r="V24" s="384"/>
      <c r="W24" s="452"/>
      <c r="X24" s="443"/>
      <c r="Y24" s="444"/>
      <c r="Z24" s="379" t="s">
        <v>162</v>
      </c>
      <c r="AA24" s="380"/>
      <c r="AB24" s="380"/>
      <c r="AC24" s="380"/>
      <c r="AD24" s="380"/>
      <c r="AE24" s="380"/>
      <c r="AF24" s="380"/>
      <c r="AG24" s="381"/>
      <c r="AH24" s="382">
        <v>238</v>
      </c>
      <c r="AI24" s="383"/>
      <c r="AJ24" s="383"/>
      <c r="AK24" s="383"/>
      <c r="AL24" s="384"/>
      <c r="AM24" s="382">
        <v>723758</v>
      </c>
      <c r="AN24" s="383"/>
      <c r="AO24" s="383"/>
      <c r="AP24" s="383"/>
      <c r="AQ24" s="383"/>
      <c r="AR24" s="384"/>
      <c r="AS24" s="382">
        <v>3041</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9014611</v>
      </c>
      <c r="BO24" s="407"/>
      <c r="BP24" s="407"/>
      <c r="BQ24" s="407"/>
      <c r="BR24" s="407"/>
      <c r="BS24" s="407"/>
      <c r="BT24" s="407"/>
      <c r="BU24" s="408"/>
      <c r="BV24" s="406">
        <v>8917702</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42"/>
      <c r="C25" s="443"/>
      <c r="D25" s="444"/>
      <c r="E25" s="379" t="s">
        <v>164</v>
      </c>
      <c r="F25" s="380"/>
      <c r="G25" s="380"/>
      <c r="H25" s="380"/>
      <c r="I25" s="380"/>
      <c r="J25" s="380"/>
      <c r="K25" s="381"/>
      <c r="L25" s="382">
        <v>1</v>
      </c>
      <c r="M25" s="383"/>
      <c r="N25" s="383"/>
      <c r="O25" s="383"/>
      <c r="P25" s="384"/>
      <c r="Q25" s="382">
        <v>7200</v>
      </c>
      <c r="R25" s="383"/>
      <c r="S25" s="383"/>
      <c r="T25" s="383"/>
      <c r="U25" s="383"/>
      <c r="V25" s="384"/>
      <c r="W25" s="452"/>
      <c r="X25" s="443"/>
      <c r="Y25" s="444"/>
      <c r="Z25" s="379" t="s">
        <v>165</v>
      </c>
      <c r="AA25" s="380"/>
      <c r="AB25" s="380"/>
      <c r="AC25" s="380"/>
      <c r="AD25" s="380"/>
      <c r="AE25" s="380"/>
      <c r="AF25" s="380"/>
      <c r="AG25" s="381"/>
      <c r="AH25" s="382">
        <v>55</v>
      </c>
      <c r="AI25" s="383"/>
      <c r="AJ25" s="383"/>
      <c r="AK25" s="383"/>
      <c r="AL25" s="384"/>
      <c r="AM25" s="382">
        <v>156860</v>
      </c>
      <c r="AN25" s="383"/>
      <c r="AO25" s="383"/>
      <c r="AP25" s="383"/>
      <c r="AQ25" s="383"/>
      <c r="AR25" s="384"/>
      <c r="AS25" s="382">
        <v>2852</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269620</v>
      </c>
      <c r="BO25" s="402"/>
      <c r="BP25" s="402"/>
      <c r="BQ25" s="402"/>
      <c r="BR25" s="402"/>
      <c r="BS25" s="402"/>
      <c r="BT25" s="402"/>
      <c r="BU25" s="403"/>
      <c r="BV25" s="401">
        <v>319692</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42"/>
      <c r="C26" s="443"/>
      <c r="D26" s="444"/>
      <c r="E26" s="379" t="s">
        <v>167</v>
      </c>
      <c r="F26" s="380"/>
      <c r="G26" s="380"/>
      <c r="H26" s="380"/>
      <c r="I26" s="380"/>
      <c r="J26" s="380"/>
      <c r="K26" s="381"/>
      <c r="L26" s="382">
        <v>1</v>
      </c>
      <c r="M26" s="383"/>
      <c r="N26" s="383"/>
      <c r="O26" s="383"/>
      <c r="P26" s="384"/>
      <c r="Q26" s="382">
        <v>6400</v>
      </c>
      <c r="R26" s="383"/>
      <c r="S26" s="383"/>
      <c r="T26" s="383"/>
      <c r="U26" s="383"/>
      <c r="V26" s="384"/>
      <c r="W26" s="452"/>
      <c r="X26" s="443"/>
      <c r="Y26" s="444"/>
      <c r="Z26" s="379" t="s">
        <v>168</v>
      </c>
      <c r="AA26" s="417"/>
      <c r="AB26" s="417"/>
      <c r="AC26" s="417"/>
      <c r="AD26" s="417"/>
      <c r="AE26" s="417"/>
      <c r="AF26" s="417"/>
      <c r="AG26" s="418"/>
      <c r="AH26" s="382">
        <v>3</v>
      </c>
      <c r="AI26" s="383"/>
      <c r="AJ26" s="383"/>
      <c r="AK26" s="383"/>
      <c r="AL26" s="384"/>
      <c r="AM26" s="382">
        <v>10878</v>
      </c>
      <c r="AN26" s="383"/>
      <c r="AO26" s="383"/>
      <c r="AP26" s="383"/>
      <c r="AQ26" s="383"/>
      <c r="AR26" s="384"/>
      <c r="AS26" s="382">
        <v>3626</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42"/>
      <c r="C27" s="443"/>
      <c r="D27" s="444"/>
      <c r="E27" s="379" t="s">
        <v>170</v>
      </c>
      <c r="F27" s="380"/>
      <c r="G27" s="380"/>
      <c r="H27" s="380"/>
      <c r="I27" s="380"/>
      <c r="J27" s="380"/>
      <c r="K27" s="381"/>
      <c r="L27" s="382">
        <v>1</v>
      </c>
      <c r="M27" s="383"/>
      <c r="N27" s="383"/>
      <c r="O27" s="383"/>
      <c r="P27" s="384"/>
      <c r="Q27" s="382">
        <v>3400</v>
      </c>
      <c r="R27" s="383"/>
      <c r="S27" s="383"/>
      <c r="T27" s="383"/>
      <c r="U27" s="383"/>
      <c r="V27" s="384"/>
      <c r="W27" s="452"/>
      <c r="X27" s="443"/>
      <c r="Y27" s="444"/>
      <c r="Z27" s="379" t="s">
        <v>171</v>
      </c>
      <c r="AA27" s="380"/>
      <c r="AB27" s="380"/>
      <c r="AC27" s="380"/>
      <c r="AD27" s="380"/>
      <c r="AE27" s="380"/>
      <c r="AF27" s="380"/>
      <c r="AG27" s="381"/>
      <c r="AH27" s="382">
        <v>1</v>
      </c>
      <c r="AI27" s="383"/>
      <c r="AJ27" s="383"/>
      <c r="AK27" s="383"/>
      <c r="AL27" s="384"/>
      <c r="AM27" s="382" t="s">
        <v>172</v>
      </c>
      <c r="AN27" s="383"/>
      <c r="AO27" s="383"/>
      <c r="AP27" s="383"/>
      <c r="AQ27" s="383"/>
      <c r="AR27" s="384"/>
      <c r="AS27" s="382" t="s">
        <v>172</v>
      </c>
      <c r="AT27" s="383"/>
      <c r="AU27" s="383"/>
      <c r="AV27" s="383"/>
      <c r="AW27" s="383"/>
      <c r="AX27" s="385"/>
      <c r="AY27" s="412" t="s">
        <v>173</v>
      </c>
      <c r="AZ27" s="413"/>
      <c r="BA27" s="413"/>
      <c r="BB27" s="413"/>
      <c r="BC27" s="413"/>
      <c r="BD27" s="413"/>
      <c r="BE27" s="413"/>
      <c r="BF27" s="413"/>
      <c r="BG27" s="413"/>
      <c r="BH27" s="413"/>
      <c r="BI27" s="413"/>
      <c r="BJ27" s="413"/>
      <c r="BK27" s="413"/>
      <c r="BL27" s="413"/>
      <c r="BM27" s="414"/>
      <c r="BN27" s="409">
        <v>303500</v>
      </c>
      <c r="BO27" s="410"/>
      <c r="BP27" s="410"/>
      <c r="BQ27" s="410"/>
      <c r="BR27" s="410"/>
      <c r="BS27" s="410"/>
      <c r="BT27" s="410"/>
      <c r="BU27" s="411"/>
      <c r="BV27" s="409">
        <v>303499</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42"/>
      <c r="C28" s="443"/>
      <c r="D28" s="444"/>
      <c r="E28" s="379" t="s">
        <v>174</v>
      </c>
      <c r="F28" s="380"/>
      <c r="G28" s="380"/>
      <c r="H28" s="380"/>
      <c r="I28" s="380"/>
      <c r="J28" s="380"/>
      <c r="K28" s="381"/>
      <c r="L28" s="382">
        <v>1</v>
      </c>
      <c r="M28" s="383"/>
      <c r="N28" s="383"/>
      <c r="O28" s="383"/>
      <c r="P28" s="384"/>
      <c r="Q28" s="382">
        <v>2750</v>
      </c>
      <c r="R28" s="383"/>
      <c r="S28" s="383"/>
      <c r="T28" s="383"/>
      <c r="U28" s="383"/>
      <c r="V28" s="384"/>
      <c r="W28" s="452"/>
      <c r="X28" s="443"/>
      <c r="Y28" s="444"/>
      <c r="Z28" s="379" t="s">
        <v>175</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176</v>
      </c>
      <c r="AZ28" s="390"/>
      <c r="BA28" s="390"/>
      <c r="BB28" s="391"/>
      <c r="BC28" s="398" t="s">
        <v>46</v>
      </c>
      <c r="BD28" s="399"/>
      <c r="BE28" s="399"/>
      <c r="BF28" s="399"/>
      <c r="BG28" s="399"/>
      <c r="BH28" s="399"/>
      <c r="BI28" s="399"/>
      <c r="BJ28" s="399"/>
      <c r="BK28" s="399"/>
      <c r="BL28" s="399"/>
      <c r="BM28" s="400"/>
      <c r="BN28" s="401">
        <v>1028061</v>
      </c>
      <c r="BO28" s="402"/>
      <c r="BP28" s="402"/>
      <c r="BQ28" s="402"/>
      <c r="BR28" s="402"/>
      <c r="BS28" s="402"/>
      <c r="BT28" s="402"/>
      <c r="BU28" s="403"/>
      <c r="BV28" s="401">
        <v>1028061</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42"/>
      <c r="C29" s="443"/>
      <c r="D29" s="444"/>
      <c r="E29" s="379" t="s">
        <v>177</v>
      </c>
      <c r="F29" s="380"/>
      <c r="G29" s="380"/>
      <c r="H29" s="380"/>
      <c r="I29" s="380"/>
      <c r="J29" s="380"/>
      <c r="K29" s="381"/>
      <c r="L29" s="382">
        <v>12</v>
      </c>
      <c r="M29" s="383"/>
      <c r="N29" s="383"/>
      <c r="O29" s="383"/>
      <c r="P29" s="384"/>
      <c r="Q29" s="382">
        <v>2430</v>
      </c>
      <c r="R29" s="383"/>
      <c r="S29" s="383"/>
      <c r="T29" s="383"/>
      <c r="U29" s="383"/>
      <c r="V29" s="384"/>
      <c r="W29" s="453"/>
      <c r="X29" s="454"/>
      <c r="Y29" s="455"/>
      <c r="Z29" s="379" t="s">
        <v>178</v>
      </c>
      <c r="AA29" s="380"/>
      <c r="AB29" s="380"/>
      <c r="AC29" s="380"/>
      <c r="AD29" s="380"/>
      <c r="AE29" s="380"/>
      <c r="AF29" s="380"/>
      <c r="AG29" s="381"/>
      <c r="AH29" s="382">
        <v>239</v>
      </c>
      <c r="AI29" s="383"/>
      <c r="AJ29" s="383"/>
      <c r="AK29" s="383"/>
      <c r="AL29" s="384"/>
      <c r="AM29" s="382">
        <v>726677</v>
      </c>
      <c r="AN29" s="383"/>
      <c r="AO29" s="383"/>
      <c r="AP29" s="383"/>
      <c r="AQ29" s="383"/>
      <c r="AR29" s="384"/>
      <c r="AS29" s="382">
        <v>3040</v>
      </c>
      <c r="AT29" s="383"/>
      <c r="AU29" s="383"/>
      <c r="AV29" s="383"/>
      <c r="AW29" s="383"/>
      <c r="AX29" s="385"/>
      <c r="AY29" s="392"/>
      <c r="AZ29" s="393"/>
      <c r="BA29" s="393"/>
      <c r="BB29" s="394"/>
      <c r="BC29" s="386" t="s">
        <v>179</v>
      </c>
      <c r="BD29" s="387"/>
      <c r="BE29" s="387"/>
      <c r="BF29" s="387"/>
      <c r="BG29" s="387"/>
      <c r="BH29" s="387"/>
      <c r="BI29" s="387"/>
      <c r="BJ29" s="387"/>
      <c r="BK29" s="387"/>
      <c r="BL29" s="387"/>
      <c r="BM29" s="388"/>
      <c r="BN29" s="406">
        <v>1756901</v>
      </c>
      <c r="BO29" s="407"/>
      <c r="BP29" s="407"/>
      <c r="BQ29" s="407"/>
      <c r="BR29" s="407"/>
      <c r="BS29" s="407"/>
      <c r="BT29" s="407"/>
      <c r="BU29" s="408"/>
      <c r="BV29" s="406">
        <v>1517454</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45"/>
      <c r="C30" s="446"/>
      <c r="D30" s="447"/>
      <c r="E30" s="361"/>
      <c r="F30" s="362"/>
      <c r="G30" s="362"/>
      <c r="H30" s="362"/>
      <c r="I30" s="362"/>
      <c r="J30" s="362"/>
      <c r="K30" s="363"/>
      <c r="L30" s="364"/>
      <c r="M30" s="365"/>
      <c r="N30" s="365"/>
      <c r="O30" s="365"/>
      <c r="P30" s="366"/>
      <c r="Q30" s="364"/>
      <c r="R30" s="365"/>
      <c r="S30" s="365"/>
      <c r="T30" s="365"/>
      <c r="U30" s="365"/>
      <c r="V30" s="366"/>
      <c r="W30" s="367" t="s">
        <v>180</v>
      </c>
      <c r="X30" s="368"/>
      <c r="Y30" s="368"/>
      <c r="Z30" s="368"/>
      <c r="AA30" s="368"/>
      <c r="AB30" s="368"/>
      <c r="AC30" s="368"/>
      <c r="AD30" s="368"/>
      <c r="AE30" s="368"/>
      <c r="AF30" s="368"/>
      <c r="AG30" s="369"/>
      <c r="AH30" s="370">
        <v>95.9</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12281087</v>
      </c>
      <c r="BO30" s="410"/>
      <c r="BP30" s="410"/>
      <c r="BQ30" s="410"/>
      <c r="BR30" s="410"/>
      <c r="BS30" s="410"/>
      <c r="BT30" s="410"/>
      <c r="BU30" s="411"/>
      <c r="BV30" s="409">
        <v>11985457</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181</v>
      </c>
      <c r="D32" s="359"/>
      <c r="E32" s="359"/>
      <c r="F32" s="359"/>
      <c r="G32" s="359"/>
      <c r="H32" s="359"/>
      <c r="I32" s="359"/>
      <c r="J32" s="359"/>
      <c r="K32" s="359"/>
      <c r="L32" s="359"/>
      <c r="M32" s="359"/>
      <c r="N32" s="359"/>
      <c r="O32" s="359"/>
      <c r="P32" s="359"/>
      <c r="Q32" s="359"/>
      <c r="R32" s="359"/>
      <c r="S32" s="359"/>
      <c r="U32" s="360" t="s">
        <v>182</v>
      </c>
      <c r="V32" s="360"/>
      <c r="W32" s="360"/>
      <c r="X32" s="360"/>
      <c r="Y32" s="360"/>
      <c r="Z32" s="360"/>
      <c r="AA32" s="360"/>
      <c r="AB32" s="360"/>
      <c r="AC32" s="360"/>
      <c r="AD32" s="360"/>
      <c r="AE32" s="360"/>
      <c r="AF32" s="360"/>
      <c r="AG32" s="360"/>
      <c r="AH32" s="360"/>
      <c r="AI32" s="360"/>
      <c r="AJ32" s="360"/>
      <c r="AK32" s="360"/>
      <c r="AM32" s="360" t="s">
        <v>183</v>
      </c>
      <c r="AN32" s="360"/>
      <c r="AO32" s="360"/>
      <c r="AP32" s="360"/>
      <c r="AQ32" s="360"/>
      <c r="AR32" s="360"/>
      <c r="AS32" s="360"/>
      <c r="AT32" s="360"/>
      <c r="AU32" s="360"/>
      <c r="AV32" s="360"/>
      <c r="AW32" s="360"/>
      <c r="AX32" s="360"/>
      <c r="AY32" s="360"/>
      <c r="AZ32" s="360"/>
      <c r="BA32" s="360"/>
      <c r="BB32" s="360"/>
      <c r="BC32" s="360"/>
      <c r="BE32" s="360" t="s">
        <v>184</v>
      </c>
      <c r="BF32" s="360"/>
      <c r="BG32" s="360"/>
      <c r="BH32" s="360"/>
      <c r="BI32" s="360"/>
      <c r="BJ32" s="360"/>
      <c r="BK32" s="360"/>
      <c r="BL32" s="360"/>
      <c r="BM32" s="360"/>
      <c r="BN32" s="360"/>
      <c r="BO32" s="360"/>
      <c r="BP32" s="360"/>
      <c r="BQ32" s="360"/>
      <c r="BR32" s="360"/>
      <c r="BS32" s="360"/>
      <c r="BT32" s="360"/>
      <c r="BU32" s="360"/>
      <c r="BW32" s="360" t="s">
        <v>185</v>
      </c>
      <c r="BX32" s="360"/>
      <c r="BY32" s="360"/>
      <c r="BZ32" s="360"/>
      <c r="CA32" s="360"/>
      <c r="CB32" s="360"/>
      <c r="CC32" s="360"/>
      <c r="CD32" s="360"/>
      <c r="CE32" s="360"/>
      <c r="CF32" s="360"/>
      <c r="CG32" s="360"/>
      <c r="CH32" s="360"/>
      <c r="CI32" s="360"/>
      <c r="CJ32" s="360"/>
      <c r="CK32" s="360"/>
      <c r="CL32" s="360"/>
      <c r="CM32" s="360"/>
      <c r="CO32" s="360" t="s">
        <v>186</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八雲町病院事業会計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渡島・檜山地方税滞納整理機構</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株式会社　青年舎</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八雲町水道事業会計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渡島廃棄物処理広域連合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株式会社　木蓮</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八雲町熊石地域簡易水道事業会計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南部檜山衛生処理組合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介護保険（サービス）事業特別会計</v>
      </c>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IF('各会計、関係団体の財政状況及び健全化判断比率'!B35="","",'各会計、関係団体の財政状況及び健全化判断比率'!B35)</f>
        <v>八雲町下水道事業会計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10</v>
      </c>
      <c r="AN38" s="354"/>
      <c r="AO38" s="355" t="str">
        <f>IF('各会計、関係団体の財政状況及び健全化判断比率'!B36="","",'各会計、関係団体の財政状況及び健全化判断比率'!B36)</f>
        <v>八雲町農業集落排水事業会計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GrX86qT2qIcO4gPLTdLdzcWDwXPxC4BNHbxOvtIzZK0VxveWPwjpfTJOUAa7ek2qI8MuBG8VQ+6zkMBzSwlAQ==" saltValue="QrBcLbsXsBBBKdy1DHHJ3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539</v>
      </c>
      <c r="D34" s="1136"/>
      <c r="E34" s="1137"/>
      <c r="F34" s="32">
        <v>11.11</v>
      </c>
      <c r="G34" s="33">
        <v>20.47</v>
      </c>
      <c r="H34" s="33">
        <v>28.81</v>
      </c>
      <c r="I34" s="33">
        <v>26.11</v>
      </c>
      <c r="J34" s="34">
        <v>18.350000000000001</v>
      </c>
      <c r="K34" s="22"/>
      <c r="L34" s="22"/>
      <c r="M34" s="22"/>
      <c r="N34" s="22"/>
      <c r="O34" s="22"/>
      <c r="P34" s="22"/>
    </row>
    <row r="35" spans="1:16" ht="39" customHeight="1" x14ac:dyDescent="0.15">
      <c r="A35" s="22"/>
      <c r="B35" s="35"/>
      <c r="C35" s="1132" t="s">
        <v>540</v>
      </c>
      <c r="D35" s="1132"/>
      <c r="E35" s="1133"/>
      <c r="F35" s="36">
        <v>6.68</v>
      </c>
      <c r="G35" s="37">
        <v>6.52</v>
      </c>
      <c r="H35" s="37">
        <v>7.04</v>
      </c>
      <c r="I35" s="37">
        <v>7.25</v>
      </c>
      <c r="J35" s="38">
        <v>7.18</v>
      </c>
      <c r="K35" s="22"/>
      <c r="L35" s="22"/>
      <c r="M35" s="22"/>
      <c r="N35" s="22"/>
      <c r="O35" s="22"/>
      <c r="P35" s="22"/>
    </row>
    <row r="36" spans="1:16" ht="39" customHeight="1" x14ac:dyDescent="0.15">
      <c r="A36" s="22"/>
      <c r="B36" s="35"/>
      <c r="C36" s="1132" t="s">
        <v>541</v>
      </c>
      <c r="D36" s="1132"/>
      <c r="E36" s="1133"/>
      <c r="F36" s="36">
        <v>5.09</v>
      </c>
      <c r="G36" s="37">
        <v>3.19</v>
      </c>
      <c r="H36" s="37">
        <v>6.14</v>
      </c>
      <c r="I36" s="37">
        <v>4.2300000000000004</v>
      </c>
      <c r="J36" s="38">
        <v>4.1100000000000003</v>
      </c>
      <c r="K36" s="22"/>
      <c r="L36" s="22"/>
      <c r="M36" s="22"/>
      <c r="N36" s="22"/>
      <c r="O36" s="22"/>
      <c r="P36" s="22"/>
    </row>
    <row r="37" spans="1:16" ht="39" customHeight="1" x14ac:dyDescent="0.15">
      <c r="A37" s="22"/>
      <c r="B37" s="35"/>
      <c r="C37" s="1132" t="s">
        <v>542</v>
      </c>
      <c r="D37" s="1132"/>
      <c r="E37" s="1133"/>
      <c r="F37" s="36" t="s">
        <v>491</v>
      </c>
      <c r="G37" s="37" t="s">
        <v>491</v>
      </c>
      <c r="H37" s="37" t="s">
        <v>491</v>
      </c>
      <c r="I37" s="37" t="s">
        <v>491</v>
      </c>
      <c r="J37" s="38">
        <v>2.04</v>
      </c>
      <c r="K37" s="22"/>
      <c r="L37" s="22"/>
      <c r="M37" s="22"/>
      <c r="N37" s="22"/>
      <c r="O37" s="22"/>
      <c r="P37" s="22"/>
    </row>
    <row r="38" spans="1:16" ht="39" customHeight="1" x14ac:dyDescent="0.15">
      <c r="A38" s="22"/>
      <c r="B38" s="35"/>
      <c r="C38" s="1132" t="s">
        <v>543</v>
      </c>
      <c r="D38" s="1132"/>
      <c r="E38" s="1133"/>
      <c r="F38" s="36">
        <v>0.44</v>
      </c>
      <c r="G38" s="37">
        <v>0.54</v>
      </c>
      <c r="H38" s="37">
        <v>0.35</v>
      </c>
      <c r="I38" s="37">
        <v>0.57999999999999996</v>
      </c>
      <c r="J38" s="38">
        <v>0.85</v>
      </c>
      <c r="K38" s="22"/>
      <c r="L38" s="22"/>
      <c r="M38" s="22"/>
      <c r="N38" s="22"/>
      <c r="O38" s="22"/>
      <c r="P38" s="22"/>
    </row>
    <row r="39" spans="1:16" ht="39" customHeight="1" x14ac:dyDescent="0.15">
      <c r="A39" s="22"/>
      <c r="B39" s="35"/>
      <c r="C39" s="1132" t="s">
        <v>544</v>
      </c>
      <c r="D39" s="1132"/>
      <c r="E39" s="1133"/>
      <c r="F39" s="36" t="s">
        <v>491</v>
      </c>
      <c r="G39" s="37" t="s">
        <v>491</v>
      </c>
      <c r="H39" s="37" t="s">
        <v>491</v>
      </c>
      <c r="I39" s="37" t="s">
        <v>491</v>
      </c>
      <c r="J39" s="38">
        <v>0.61</v>
      </c>
      <c r="K39" s="22"/>
      <c r="L39" s="22"/>
      <c r="M39" s="22"/>
      <c r="N39" s="22"/>
      <c r="O39" s="22"/>
      <c r="P39" s="22"/>
    </row>
    <row r="40" spans="1:16" ht="39" customHeight="1" x14ac:dyDescent="0.15">
      <c r="A40" s="22"/>
      <c r="B40" s="35"/>
      <c r="C40" s="1132" t="s">
        <v>545</v>
      </c>
      <c r="D40" s="1132"/>
      <c r="E40" s="1133"/>
      <c r="F40" s="36">
        <v>0.52</v>
      </c>
      <c r="G40" s="37">
        <v>0.23</v>
      </c>
      <c r="H40" s="37">
        <v>0.16</v>
      </c>
      <c r="I40" s="37">
        <v>0.41</v>
      </c>
      <c r="J40" s="38">
        <v>0.39</v>
      </c>
      <c r="K40" s="22"/>
      <c r="L40" s="22"/>
      <c r="M40" s="22"/>
      <c r="N40" s="22"/>
      <c r="O40" s="22"/>
      <c r="P40" s="22"/>
    </row>
    <row r="41" spans="1:16" ht="39" customHeight="1" x14ac:dyDescent="0.15">
      <c r="A41" s="22"/>
      <c r="B41" s="35"/>
      <c r="C41" s="1132" t="s">
        <v>546</v>
      </c>
      <c r="D41" s="1132"/>
      <c r="E41" s="1133"/>
      <c r="F41" s="36" t="s">
        <v>491</v>
      </c>
      <c r="G41" s="37" t="s">
        <v>491</v>
      </c>
      <c r="H41" s="37" t="s">
        <v>491</v>
      </c>
      <c r="I41" s="37" t="s">
        <v>491</v>
      </c>
      <c r="J41" s="38">
        <v>0.25</v>
      </c>
      <c r="K41" s="22"/>
      <c r="L41" s="22"/>
      <c r="M41" s="22"/>
      <c r="N41" s="22"/>
      <c r="O41" s="22"/>
      <c r="P41" s="22"/>
    </row>
    <row r="42" spans="1:16" ht="39" customHeight="1" x14ac:dyDescent="0.15">
      <c r="A42" s="22"/>
      <c r="B42" s="39"/>
      <c r="C42" s="1132" t="s">
        <v>547</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548</v>
      </c>
      <c r="D43" s="1134"/>
      <c r="E43" s="1135"/>
      <c r="F43" s="41">
        <v>0.04</v>
      </c>
      <c r="G43" s="42">
        <v>0.04</v>
      </c>
      <c r="H43" s="42">
        <v>0.04</v>
      </c>
      <c r="I43" s="42">
        <v>0.12</v>
      </c>
      <c r="J43" s="43">
        <v>0.06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otg0+elRhfAMGzmvU6a+O9Vnr4odtUQN023QLSHsCre4u5aDkh0dtAH9LweUkgu0nLmFNsh8xqKNQLEoA4ITw==" saltValue="BmhD1Z+2aatS38evWHFA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1459</v>
      </c>
      <c r="L45" s="58">
        <v>1473</v>
      </c>
      <c r="M45" s="58">
        <v>1348</v>
      </c>
      <c r="N45" s="58">
        <v>1339</v>
      </c>
      <c r="O45" s="59">
        <v>1484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817</v>
      </c>
      <c r="L48" s="62">
        <v>893</v>
      </c>
      <c r="M48" s="62">
        <v>718</v>
      </c>
      <c r="N48" s="62">
        <v>715</v>
      </c>
      <c r="O48" s="63">
        <v>681</v>
      </c>
      <c r="P48" s="46"/>
      <c r="Q48" s="46"/>
      <c r="R48" s="46"/>
      <c r="S48" s="46"/>
      <c r="T48" s="46"/>
      <c r="U48" s="46"/>
    </row>
    <row r="49" spans="1:21" ht="30.75" customHeight="1" x14ac:dyDescent="0.15">
      <c r="A49" s="46"/>
      <c r="B49" s="1163"/>
      <c r="C49" s="1164"/>
      <c r="D49" s="60"/>
      <c r="E49" s="1140" t="s">
        <v>14</v>
      </c>
      <c r="F49" s="1140"/>
      <c r="G49" s="1140"/>
      <c r="H49" s="1140"/>
      <c r="I49" s="1140"/>
      <c r="J49" s="1141"/>
      <c r="K49" s="61">
        <v>13</v>
      </c>
      <c r="L49" s="62">
        <v>32</v>
      </c>
      <c r="M49" s="62">
        <v>31</v>
      </c>
      <c r="N49" s="62">
        <v>31</v>
      </c>
      <c r="O49" s="63">
        <v>30</v>
      </c>
      <c r="P49" s="46"/>
      <c r="Q49" s="46"/>
      <c r="R49" s="46"/>
      <c r="S49" s="46"/>
      <c r="T49" s="46"/>
      <c r="U49" s="46"/>
    </row>
    <row r="50" spans="1:21" ht="30.75" customHeight="1" x14ac:dyDescent="0.15">
      <c r="A50" s="46"/>
      <c r="B50" s="1163"/>
      <c r="C50" s="1164"/>
      <c r="D50" s="60"/>
      <c r="E50" s="1140" t="s">
        <v>15</v>
      </c>
      <c r="F50" s="1140"/>
      <c r="G50" s="1140"/>
      <c r="H50" s="1140"/>
      <c r="I50" s="1140"/>
      <c r="J50" s="1141"/>
      <c r="K50" s="61">
        <v>6</v>
      </c>
      <c r="L50" s="62">
        <v>10</v>
      </c>
      <c r="M50" s="62">
        <v>7</v>
      </c>
      <c r="N50" s="62">
        <v>7</v>
      </c>
      <c r="O50" s="63">
        <v>4</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1510</v>
      </c>
      <c r="L52" s="62">
        <v>1584</v>
      </c>
      <c r="M52" s="62">
        <v>1541</v>
      </c>
      <c r="N52" s="62">
        <v>1569</v>
      </c>
      <c r="O52" s="63">
        <v>1610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785</v>
      </c>
      <c r="L53" s="67">
        <v>824</v>
      </c>
      <c r="M53" s="67">
        <v>563</v>
      </c>
      <c r="N53" s="67">
        <v>523</v>
      </c>
      <c r="O53" s="68">
        <v>589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wEEzVfxpKniheHdwqUaz1cXLgOCTZQlIJnrFgAo7/+05G4ZXCly8j4GFsm7M1vdDagI1sUyJzxZwMmwQmlbFA==" saltValue="Cd77Cef4zr7bI5eQ5617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14157</v>
      </c>
      <c r="J41" s="331">
        <v>13673</v>
      </c>
      <c r="K41" s="331">
        <v>12905</v>
      </c>
      <c r="L41" s="331">
        <v>12733</v>
      </c>
      <c r="M41" s="332">
        <v>12427</v>
      </c>
    </row>
    <row r="42" spans="2:13" ht="27.75" customHeight="1" x14ac:dyDescent="0.15">
      <c r="B42" s="1171"/>
      <c r="C42" s="1172"/>
      <c r="D42" s="104"/>
      <c r="E42" s="1175" t="s">
        <v>32</v>
      </c>
      <c r="F42" s="1175"/>
      <c r="G42" s="1175"/>
      <c r="H42" s="1176"/>
      <c r="I42" s="333">
        <v>4</v>
      </c>
      <c r="J42" s="334" t="s">
        <v>491</v>
      </c>
      <c r="K42" s="334" t="s">
        <v>491</v>
      </c>
      <c r="L42" s="334" t="s">
        <v>491</v>
      </c>
      <c r="M42" s="335" t="s">
        <v>491</v>
      </c>
    </row>
    <row r="43" spans="2:13" ht="27.75" customHeight="1" x14ac:dyDescent="0.15">
      <c r="B43" s="1171"/>
      <c r="C43" s="1172"/>
      <c r="D43" s="104"/>
      <c r="E43" s="1175" t="s">
        <v>33</v>
      </c>
      <c r="F43" s="1175"/>
      <c r="G43" s="1175"/>
      <c r="H43" s="1176"/>
      <c r="I43" s="333">
        <v>8639</v>
      </c>
      <c r="J43" s="334">
        <v>9176</v>
      </c>
      <c r="K43" s="334">
        <v>7805</v>
      </c>
      <c r="L43" s="334">
        <v>6836</v>
      </c>
      <c r="M43" s="335">
        <v>6570</v>
      </c>
    </row>
    <row r="44" spans="2:13" ht="27.75" customHeight="1" x14ac:dyDescent="0.15">
      <c r="B44" s="1171"/>
      <c r="C44" s="1172"/>
      <c r="D44" s="104"/>
      <c r="E44" s="1175" t="s">
        <v>34</v>
      </c>
      <c r="F44" s="1175"/>
      <c r="G44" s="1175"/>
      <c r="H44" s="1176"/>
      <c r="I44" s="333">
        <v>369</v>
      </c>
      <c r="J44" s="334">
        <v>330</v>
      </c>
      <c r="K44" s="334">
        <v>298</v>
      </c>
      <c r="L44" s="334">
        <v>272</v>
      </c>
      <c r="M44" s="335">
        <v>239</v>
      </c>
    </row>
    <row r="45" spans="2:13" ht="27.75" customHeight="1" x14ac:dyDescent="0.15">
      <c r="B45" s="1171"/>
      <c r="C45" s="1172"/>
      <c r="D45" s="104"/>
      <c r="E45" s="1175" t="s">
        <v>35</v>
      </c>
      <c r="F45" s="1175"/>
      <c r="G45" s="1175"/>
      <c r="H45" s="1176"/>
      <c r="I45" s="333">
        <v>771</v>
      </c>
      <c r="J45" s="334">
        <v>665</v>
      </c>
      <c r="K45" s="334">
        <v>559</v>
      </c>
      <c r="L45" s="334">
        <v>545</v>
      </c>
      <c r="M45" s="335">
        <v>709</v>
      </c>
    </row>
    <row r="46" spans="2:13" ht="27.75" customHeight="1" x14ac:dyDescent="0.15">
      <c r="B46" s="1171"/>
      <c r="C46" s="1172"/>
      <c r="D46" s="105"/>
      <c r="E46" s="1175" t="s">
        <v>36</v>
      </c>
      <c r="F46" s="1175"/>
      <c r="G46" s="1175"/>
      <c r="H46" s="1176"/>
      <c r="I46" s="333" t="s">
        <v>491</v>
      </c>
      <c r="J46" s="334" t="s">
        <v>491</v>
      </c>
      <c r="K46" s="334" t="s">
        <v>491</v>
      </c>
      <c r="L46" s="334" t="s">
        <v>491</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6324</v>
      </c>
      <c r="J50" s="334">
        <v>10528</v>
      </c>
      <c r="K50" s="334">
        <v>12242</v>
      </c>
      <c r="L50" s="334">
        <v>14003</v>
      </c>
      <c r="M50" s="335">
        <v>13543</v>
      </c>
    </row>
    <row r="51" spans="2:13" ht="27.75" customHeight="1" x14ac:dyDescent="0.15">
      <c r="B51" s="1171"/>
      <c r="C51" s="1172"/>
      <c r="D51" s="104"/>
      <c r="E51" s="1175" t="s">
        <v>42</v>
      </c>
      <c r="F51" s="1175"/>
      <c r="G51" s="1175"/>
      <c r="H51" s="1176"/>
      <c r="I51" s="333">
        <v>295</v>
      </c>
      <c r="J51" s="334">
        <v>260</v>
      </c>
      <c r="K51" s="334">
        <v>222</v>
      </c>
      <c r="L51" s="334">
        <v>169</v>
      </c>
      <c r="M51" s="335">
        <v>115</v>
      </c>
    </row>
    <row r="52" spans="2:13" ht="27.75" customHeight="1" x14ac:dyDescent="0.15">
      <c r="B52" s="1173"/>
      <c r="C52" s="1174"/>
      <c r="D52" s="104"/>
      <c r="E52" s="1175" t="s">
        <v>43</v>
      </c>
      <c r="F52" s="1175"/>
      <c r="G52" s="1175"/>
      <c r="H52" s="1176"/>
      <c r="I52" s="333">
        <v>16223</v>
      </c>
      <c r="J52" s="334">
        <v>15585</v>
      </c>
      <c r="K52" s="334">
        <v>14889</v>
      </c>
      <c r="L52" s="334">
        <v>14753</v>
      </c>
      <c r="M52" s="335">
        <v>14818</v>
      </c>
    </row>
    <row r="53" spans="2:13" ht="27.75" customHeight="1" thickBot="1" x14ac:dyDescent="0.2">
      <c r="B53" s="1177" t="s">
        <v>19</v>
      </c>
      <c r="C53" s="1178"/>
      <c r="D53" s="108"/>
      <c r="E53" s="1179" t="s">
        <v>44</v>
      </c>
      <c r="F53" s="1179"/>
      <c r="G53" s="1179"/>
      <c r="H53" s="1180"/>
      <c r="I53" s="336">
        <v>1097</v>
      </c>
      <c r="J53" s="337">
        <v>-2529</v>
      </c>
      <c r="K53" s="337">
        <v>-5785</v>
      </c>
      <c r="L53" s="337">
        <v>-8540</v>
      </c>
      <c r="M53" s="338">
        <v>-8532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77nTVwmi/xNQSPc8zNeEXqRSD2Hi5rjCzXRRg2GLX7y2A+xXAqnoDffI572d5TcNhcYMTkZE//NqGGz5Ei3Dg==" saltValue="SIzledp1RDYorbPLedAE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1028</v>
      </c>
      <c r="G55" s="339">
        <v>1028</v>
      </c>
      <c r="H55" s="340">
        <v>1028</v>
      </c>
    </row>
    <row r="56" spans="2:8" ht="52.5" customHeight="1" x14ac:dyDescent="0.15">
      <c r="B56" s="120"/>
      <c r="C56" s="1198" t="s">
        <v>47</v>
      </c>
      <c r="D56" s="1198"/>
      <c r="E56" s="1199"/>
      <c r="F56" s="341">
        <v>1251</v>
      </c>
      <c r="G56" s="341">
        <v>1517</v>
      </c>
      <c r="H56" s="342">
        <v>1757</v>
      </c>
    </row>
    <row r="57" spans="2:8" ht="53.25" customHeight="1" x14ac:dyDescent="0.15">
      <c r="B57" s="120"/>
      <c r="C57" s="1200" t="s">
        <v>48</v>
      </c>
      <c r="D57" s="1200"/>
      <c r="E57" s="1201"/>
      <c r="F57" s="343">
        <v>10440</v>
      </c>
      <c r="G57" s="343">
        <v>11985</v>
      </c>
      <c r="H57" s="344">
        <v>12281</v>
      </c>
    </row>
    <row r="58" spans="2:8" ht="45.75" customHeight="1" x14ac:dyDescent="0.15">
      <c r="B58" s="121"/>
      <c r="C58" s="1188" t="s">
        <v>560</v>
      </c>
      <c r="D58" s="1189"/>
      <c r="E58" s="1190"/>
      <c r="F58" s="345">
        <v>6244</v>
      </c>
      <c r="G58" s="345">
        <v>7779</v>
      </c>
      <c r="H58" s="346">
        <v>8030</v>
      </c>
    </row>
    <row r="59" spans="2:8" ht="45.75" customHeight="1" x14ac:dyDescent="0.15">
      <c r="B59" s="121"/>
      <c r="C59" s="1188" t="s">
        <v>561</v>
      </c>
      <c r="D59" s="1189"/>
      <c r="E59" s="1190"/>
      <c r="F59" s="345">
        <v>2761</v>
      </c>
      <c r="G59" s="345">
        <v>2747</v>
      </c>
      <c r="H59" s="346">
        <v>2750</v>
      </c>
    </row>
    <row r="60" spans="2:8" ht="45.75" customHeight="1" x14ac:dyDescent="0.15">
      <c r="B60" s="121"/>
      <c r="C60" s="1188" t="s">
        <v>562</v>
      </c>
      <c r="D60" s="1189"/>
      <c r="E60" s="1190"/>
      <c r="F60" s="345">
        <v>1100</v>
      </c>
      <c r="G60" s="345">
        <v>1100</v>
      </c>
      <c r="H60" s="346">
        <v>1100</v>
      </c>
    </row>
    <row r="61" spans="2:8" ht="45.75" customHeight="1" x14ac:dyDescent="0.15">
      <c r="B61" s="121"/>
      <c r="C61" s="1188" t="s">
        <v>563</v>
      </c>
      <c r="D61" s="1189"/>
      <c r="E61" s="1190"/>
      <c r="F61" s="345">
        <v>95</v>
      </c>
      <c r="G61" s="345">
        <v>119</v>
      </c>
      <c r="H61" s="346">
        <v>160</v>
      </c>
    </row>
    <row r="62" spans="2:8" ht="45.75" customHeight="1" thickBot="1" x14ac:dyDescent="0.2">
      <c r="B62" s="122"/>
      <c r="C62" s="1191" t="s">
        <v>564</v>
      </c>
      <c r="D62" s="1192"/>
      <c r="E62" s="1193"/>
      <c r="F62" s="347">
        <v>122</v>
      </c>
      <c r="G62" s="347">
        <v>122</v>
      </c>
      <c r="H62" s="348">
        <v>122</v>
      </c>
    </row>
    <row r="63" spans="2:8" ht="52.5" customHeight="1" thickBot="1" x14ac:dyDescent="0.2">
      <c r="B63" s="123"/>
      <c r="C63" s="1194" t="s">
        <v>49</v>
      </c>
      <c r="D63" s="1194"/>
      <c r="E63" s="1195"/>
      <c r="F63" s="349">
        <v>12720</v>
      </c>
      <c r="G63" s="349">
        <v>14531</v>
      </c>
      <c r="H63" s="350">
        <v>15066</v>
      </c>
    </row>
    <row r="64" spans="2:8" x14ac:dyDescent="0.15"/>
  </sheetData>
  <sheetProtection algorithmName="SHA-512" hashValue="0hLvS0XoO379HgYsmzPNrw5SQboX4O2ge/Vcy9PqDLSXHTQ8Y2fw+TvRgGwngw9a2mFtrpKTimYmVBescBAd1Q==" saltValue="PsdztbNNAnkymGVXZo+o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355970</v>
      </c>
      <c r="E3" s="142"/>
      <c r="F3" s="143">
        <v>125418</v>
      </c>
      <c r="G3" s="144"/>
      <c r="H3" s="145"/>
    </row>
    <row r="4" spans="1:8" x14ac:dyDescent="0.15">
      <c r="A4" s="146"/>
      <c r="B4" s="147"/>
      <c r="C4" s="148"/>
      <c r="D4" s="149">
        <v>56308</v>
      </c>
      <c r="E4" s="150"/>
      <c r="F4" s="151">
        <v>60445</v>
      </c>
      <c r="G4" s="152"/>
      <c r="H4" s="153"/>
    </row>
    <row r="5" spans="1:8" x14ac:dyDescent="0.15">
      <c r="A5" s="134" t="s">
        <v>523</v>
      </c>
      <c r="B5" s="139"/>
      <c r="C5" s="140"/>
      <c r="D5" s="141">
        <v>97472</v>
      </c>
      <c r="E5" s="142"/>
      <c r="F5" s="143">
        <v>108384</v>
      </c>
      <c r="G5" s="144"/>
      <c r="H5" s="145"/>
    </row>
    <row r="6" spans="1:8" x14ac:dyDescent="0.15">
      <c r="A6" s="146"/>
      <c r="B6" s="147"/>
      <c r="C6" s="148"/>
      <c r="D6" s="149">
        <v>56425</v>
      </c>
      <c r="E6" s="150"/>
      <c r="F6" s="151">
        <v>51153</v>
      </c>
      <c r="G6" s="152"/>
      <c r="H6" s="153"/>
    </row>
    <row r="7" spans="1:8" x14ac:dyDescent="0.15">
      <c r="A7" s="134" t="s">
        <v>524</v>
      </c>
      <c r="B7" s="139"/>
      <c r="C7" s="140"/>
      <c r="D7" s="141">
        <v>100626</v>
      </c>
      <c r="E7" s="142"/>
      <c r="F7" s="143">
        <v>80959</v>
      </c>
      <c r="G7" s="144"/>
      <c r="H7" s="145"/>
    </row>
    <row r="8" spans="1:8" x14ac:dyDescent="0.15">
      <c r="A8" s="146"/>
      <c r="B8" s="147"/>
      <c r="C8" s="148"/>
      <c r="D8" s="149">
        <v>48572</v>
      </c>
      <c r="E8" s="150"/>
      <c r="F8" s="151">
        <v>43928</v>
      </c>
      <c r="G8" s="152"/>
      <c r="H8" s="153"/>
    </row>
    <row r="9" spans="1:8" x14ac:dyDescent="0.15">
      <c r="A9" s="134" t="s">
        <v>525</v>
      </c>
      <c r="B9" s="139"/>
      <c r="C9" s="140"/>
      <c r="D9" s="141">
        <v>173250</v>
      </c>
      <c r="E9" s="142"/>
      <c r="F9" s="143">
        <v>117242</v>
      </c>
      <c r="G9" s="144"/>
      <c r="H9" s="145"/>
    </row>
    <row r="10" spans="1:8" x14ac:dyDescent="0.15">
      <c r="A10" s="146"/>
      <c r="B10" s="147"/>
      <c r="C10" s="148"/>
      <c r="D10" s="149">
        <v>72779</v>
      </c>
      <c r="E10" s="150"/>
      <c r="F10" s="151">
        <v>59234</v>
      </c>
      <c r="G10" s="152"/>
      <c r="H10" s="153"/>
    </row>
    <row r="11" spans="1:8" x14ac:dyDescent="0.15">
      <c r="A11" s="134" t="s">
        <v>526</v>
      </c>
      <c r="B11" s="139"/>
      <c r="C11" s="140"/>
      <c r="D11" s="141">
        <v>172362</v>
      </c>
      <c r="E11" s="142"/>
      <c r="F11" s="143">
        <v>113894</v>
      </c>
      <c r="G11" s="144"/>
      <c r="H11" s="145"/>
    </row>
    <row r="12" spans="1:8" x14ac:dyDescent="0.15">
      <c r="A12" s="146"/>
      <c r="B12" s="147"/>
      <c r="C12" s="154"/>
      <c r="D12" s="149">
        <v>117843</v>
      </c>
      <c r="E12" s="150"/>
      <c r="F12" s="151">
        <v>65544</v>
      </c>
      <c r="G12" s="152"/>
      <c r="H12" s="153"/>
    </row>
    <row r="13" spans="1:8" x14ac:dyDescent="0.15">
      <c r="A13" s="134"/>
      <c r="B13" s="139"/>
      <c r="C13" s="140"/>
      <c r="D13" s="141">
        <v>179936</v>
      </c>
      <c r="E13" s="142"/>
      <c r="F13" s="143">
        <v>109179</v>
      </c>
      <c r="G13" s="155"/>
      <c r="H13" s="145"/>
    </row>
    <row r="14" spans="1:8" x14ac:dyDescent="0.15">
      <c r="A14" s="146"/>
      <c r="B14" s="147"/>
      <c r="C14" s="148"/>
      <c r="D14" s="149">
        <v>70385</v>
      </c>
      <c r="E14" s="150"/>
      <c r="F14" s="151">
        <v>56061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5.0999999999999996</v>
      </c>
      <c r="C19" s="156">
        <f>ROUND(VALUE(SUBSTITUTE(実質収支比率等に係る経年分析!G$48,"▲","-")),2)</f>
        <v>3.19</v>
      </c>
      <c r="D19" s="156">
        <f>ROUND(VALUE(SUBSTITUTE(実質収支比率等に係る経年分析!H$48,"▲","-")),2)</f>
        <v>6.14</v>
      </c>
      <c r="E19" s="156">
        <f>ROUND(VALUE(SUBSTITUTE(実質収支比率等に係る経年分析!I$48,"▲","-")),2)</f>
        <v>4.24</v>
      </c>
      <c r="F19" s="156">
        <f>ROUND(VALUE(SUBSTITUTE(実質収支比率等に係る経年分析!J$48,"▲","-")),2)</f>
        <v>4.1100000000000003</v>
      </c>
    </row>
    <row r="20" spans="1:11" x14ac:dyDescent="0.15">
      <c r="A20" s="156" t="s">
        <v>53</v>
      </c>
      <c r="B20" s="156">
        <f>ROUND(VALUE(SUBSTITUTE(実質収支比率等に係る経年分析!F$47,"▲","-")),2)</f>
        <v>13.2</v>
      </c>
      <c r="C20" s="156">
        <f>ROUND(VALUE(SUBSTITUTE(実質収支比率等に係る経年分析!G$47,"▲","-")),2)</f>
        <v>13.25</v>
      </c>
      <c r="D20" s="156">
        <f>ROUND(VALUE(SUBSTITUTE(実質収支比率等に係る経年分析!H$47,"▲","-")),2)</f>
        <v>12.69</v>
      </c>
      <c r="E20" s="156">
        <f>ROUND(VALUE(SUBSTITUTE(実質収支比率等に係る経年分析!I$47,"▲","-")),2)</f>
        <v>12.55</v>
      </c>
      <c r="F20" s="156">
        <f>ROUND(VALUE(SUBSTITUTE(実質収支比率等に係る経年分析!J$47,"▲","-")),2)</f>
        <v>12.24</v>
      </c>
    </row>
    <row r="21" spans="1:11" x14ac:dyDescent="0.15">
      <c r="A21" s="156" t="s">
        <v>54</v>
      </c>
      <c r="B21" s="156">
        <f>IF(ISNUMBER(VALUE(SUBSTITUTE(実質収支比率等に係る経年分析!F$49,"▲","-"))),ROUND(VALUE(SUBSTITUTE(実質収支比率等に係る経年分析!F$49,"▲","-")),2),NA())</f>
        <v>-3.21</v>
      </c>
      <c r="C21" s="156">
        <f>IF(ISNUMBER(VALUE(SUBSTITUTE(実質収支比率等に係る経年分析!G$49,"▲","-"))),ROUND(VALUE(SUBSTITUTE(実質収支比率等に係る経年分析!G$49,"▲","-")),2),NA())</f>
        <v>-4.63</v>
      </c>
      <c r="D21" s="156">
        <f>IF(ISNUMBER(VALUE(SUBSTITUTE(実質収支比率等に係る経年分析!H$49,"▲","-"))),ROUND(VALUE(SUBSTITUTE(実質収支比率等に係る経年分析!H$49,"▲","-")),2),NA())</f>
        <v>-0.24</v>
      </c>
      <c r="E21" s="156">
        <f>IF(ISNUMBER(VALUE(SUBSTITUTE(実質収支比率等に係る経年分析!I$49,"▲","-"))),ROUND(VALUE(SUBSTITUTE(実質収支比率等に係る経年分析!I$49,"▲","-")),2),NA())</f>
        <v>-6.72</v>
      </c>
      <c r="F21" s="156">
        <f>IF(ISNUMBER(VALUE(SUBSTITUTE(実質収支比率等に係る経年分析!J$49,"▲","-"))),ROUND(VALUE(SUBSTITUTE(実質収支比率等に係る経年分析!J$49,"▲","-")),2),NA())</f>
        <v>-3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0.06</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八雲町熊石地域簡易水道事業会計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0.25</v>
      </c>
    </row>
    <row r="30" spans="1:11" x14ac:dyDescent="0.15">
      <c r="A30" s="157" t="str">
        <f>IF(連結実質赤字比率に係る赤字・黒字の構成分析!C$40="",NA(),連結実質赤字比率に係る赤字・黒字の構成分析!C$40)</f>
        <v>介護保険（保険）事業特別会計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0.39</v>
      </c>
    </row>
    <row r="31" spans="1:11" x14ac:dyDescent="0.15">
      <c r="A31" s="157" t="str">
        <f>IF(連結実質赤字比率に係る赤字・黒字の構成分析!C$39="",NA(),連結実質赤字比率に係る赤字・黒字の構成分析!C$39)</f>
        <v>八雲町農業集落排水事業会計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0.61</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0.57999999999999996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0.85</v>
      </c>
    </row>
    <row r="33" spans="1:16" x14ac:dyDescent="0.15">
      <c r="A33" s="157" t="str">
        <f>IF(連結実質赤字比率に係る赤字・黒字の構成分析!C$37="",NA(),連結実質赤字比率に係る赤字・黒字の構成分析!C$37)</f>
        <v>八雲町下水道事業会計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2.04</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6.14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4.2300000000000004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4.1100000000000003</v>
      </c>
    </row>
    <row r="35" spans="1:16" x14ac:dyDescent="0.15">
      <c r="A35" s="157" t="str">
        <f>IF(連結実質赤字比率に係る赤字・黒字の構成分析!C$35="",NA(),連結実質赤字比率に係る赤字・黒字の構成分析!C$35)</f>
        <v>八雲町水道事業会計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6.68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6.52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7.18</v>
      </c>
    </row>
    <row r="36" spans="1:16" x14ac:dyDescent="0.15">
      <c r="A36" s="157" t="str">
        <f>IF(連結実質赤字比率に係る赤字・黒字の構成分析!C$34="",NA(),連結実質赤字比率に係る赤字・黒字の構成分析!C$34)</f>
        <v>八雲町病院事業会計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11.11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20.47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28.81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26.11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18.350000000000001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1510</v>
      </c>
      <c r="E42" s="158"/>
      <c r="F42" s="158"/>
      <c r="G42" s="158">
        <f>'実質公債費比率（分子）の構造'!L$52</f>
        <v>1584</v>
      </c>
      <c r="H42" s="158"/>
      <c r="I42" s="158"/>
      <c r="J42" s="158">
        <f>'実質公債費比率（分子）の構造'!M$52</f>
        <v>1541</v>
      </c>
      <c r="K42" s="158"/>
      <c r="L42" s="158"/>
      <c r="M42" s="158">
        <f>'実質公債費比率（分子）の構造'!N$52</f>
        <v>1569</v>
      </c>
      <c r="N42" s="158"/>
      <c r="O42" s="158"/>
      <c r="P42" s="158">
        <f>'実質公債費比率（分子）の構造'!O$52</f>
        <v>1610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6</v>
      </c>
      <c r="C44" s="158"/>
      <c r="D44" s="158"/>
      <c r="E44" s="158">
        <f>'実質公債費比率（分子）の構造'!L$50</f>
        <v>10</v>
      </c>
      <c r="F44" s="158"/>
      <c r="G44" s="158"/>
      <c r="H44" s="158">
        <f>'実質公債費比率（分子）の構造'!M$50</f>
        <v>7</v>
      </c>
      <c r="I44" s="158"/>
      <c r="J44" s="158"/>
      <c r="K44" s="158">
        <f>'実質公債費比率（分子）の構造'!N$50</f>
        <v>7</v>
      </c>
      <c r="L44" s="158"/>
      <c r="M44" s="158"/>
      <c r="N44" s="158">
        <f>'実質公債費比率（分子）の構造'!O$50</f>
        <v>4</v>
      </c>
      <c r="O44" s="158"/>
      <c r="P44" s="158"/>
    </row>
    <row r="45" spans="1:16" x14ac:dyDescent="0.15">
      <c r="A45" s="158" t="s">
        <v>63</v>
      </c>
      <c r="B45" s="158">
        <f>'実質公債費比率（分子）の構造'!K$49</f>
        <v>13</v>
      </c>
      <c r="C45" s="158"/>
      <c r="D45" s="158"/>
      <c r="E45" s="158">
        <f>'実質公債費比率（分子）の構造'!L$49</f>
        <v>32</v>
      </c>
      <c r="F45" s="158"/>
      <c r="G45" s="158"/>
      <c r="H45" s="158">
        <f>'実質公債費比率（分子）の構造'!M$49</f>
        <v>31</v>
      </c>
      <c r="I45" s="158"/>
      <c r="J45" s="158"/>
      <c r="K45" s="158">
        <f>'実質公債費比率（分子）の構造'!N$49</f>
        <v>31</v>
      </c>
      <c r="L45" s="158"/>
      <c r="M45" s="158"/>
      <c r="N45" s="158">
        <f>'実質公債費比率（分子）の構造'!O$49</f>
        <v>30</v>
      </c>
      <c r="O45" s="158"/>
      <c r="P45" s="158"/>
    </row>
    <row r="46" spans="1:16" x14ac:dyDescent="0.15">
      <c r="A46" s="158" t="s">
        <v>64</v>
      </c>
      <c r="B46" s="158">
        <f>'実質公債費比率（分子）の構造'!K$48</f>
        <v>817</v>
      </c>
      <c r="C46" s="158"/>
      <c r="D46" s="158"/>
      <c r="E46" s="158">
        <f>'実質公債費比率（分子）の構造'!L$48</f>
        <v>893</v>
      </c>
      <c r="F46" s="158"/>
      <c r="G46" s="158"/>
      <c r="H46" s="158">
        <f>'実質公債費比率（分子）の構造'!M$48</f>
        <v>718</v>
      </c>
      <c r="I46" s="158"/>
      <c r="J46" s="158"/>
      <c r="K46" s="158">
        <f>'実質公債費比率（分子）の構造'!N$48</f>
        <v>715</v>
      </c>
      <c r="L46" s="158"/>
      <c r="M46" s="158"/>
      <c r="N46" s="158">
        <f>'実質公債費比率（分子）の構造'!O$48</f>
        <v>681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1459</v>
      </c>
      <c r="C49" s="158"/>
      <c r="D49" s="158"/>
      <c r="E49" s="158">
        <f>'実質公債費比率（分子）の構造'!L$45</f>
        <v>1473</v>
      </c>
      <c r="F49" s="158"/>
      <c r="G49" s="158"/>
      <c r="H49" s="158">
        <f>'実質公債費比率（分子）の構造'!M$45</f>
        <v>1348</v>
      </c>
      <c r="I49" s="158"/>
      <c r="J49" s="158"/>
      <c r="K49" s="158">
        <f>'実質公債費比率（分子）の構造'!N$45</f>
        <v>1339</v>
      </c>
      <c r="L49" s="158"/>
      <c r="M49" s="158"/>
      <c r="N49" s="158">
        <f>'実質公債費比率（分子）の構造'!O$45</f>
        <v>1484</v>
      </c>
      <c r="O49" s="158"/>
      <c r="P49" s="158"/>
    </row>
    <row r="50" spans="1:16" x14ac:dyDescent="0.15">
      <c r="A50" s="158" t="s">
        <v>67</v>
      </c>
      <c r="B50" s="158" t="e">
        <f>NA()</f>
        <v>#N/A</v>
      </c>
      <c r="C50" s="158">
        <f>IF(ISNUMBER('実質公債費比率（分子）の構造'!K$53),'実質公債費比率（分子）の構造'!K$53,NA())</f>
        <v>785</v>
      </c>
      <c r="D50" s="158" t="e">
        <f>NA()</f>
        <v>#N/A</v>
      </c>
      <c r="E50" s="158" t="e">
        <f>NA()</f>
        <v>#N/A</v>
      </c>
      <c r="F50" s="158">
        <f>IF(ISNUMBER('実質公債費比率（分子）の構造'!L$53),'実質公債費比率（分子）の構造'!L$53,NA())</f>
        <v>824</v>
      </c>
      <c r="G50" s="158" t="e">
        <f>NA()</f>
        <v>#N/A</v>
      </c>
      <c r="H50" s="158" t="e">
        <f>NA()</f>
        <v>#N/A</v>
      </c>
      <c r="I50" s="158">
        <f>IF(ISNUMBER('実質公債費比率（分子）の構造'!M$53),'実質公債費比率（分子）の構造'!M$53,NA())</f>
        <v>563</v>
      </c>
      <c r="J50" s="158" t="e">
        <f>NA()</f>
        <v>#N/A</v>
      </c>
      <c r="K50" s="158" t="e">
        <f>NA()</f>
        <v>#N/A</v>
      </c>
      <c r="L50" s="158">
        <f>IF(ISNUMBER('実質公債費比率（分子）の構造'!N$53),'実質公債費比率（分子）の構造'!N$53,NA())</f>
        <v>523</v>
      </c>
      <c r="M50" s="158" t="e">
        <f>NA()</f>
        <v>#N/A</v>
      </c>
      <c r="N50" s="158" t="e">
        <f>NA()</f>
        <v>#N/A</v>
      </c>
      <c r="O50" s="158">
        <f>IF(ISNUMBER('実質公債費比率（分子）の構造'!O$53),'実質公債費比率（分子）の構造'!O$53,NA())</f>
        <v>589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16223</v>
      </c>
      <c r="E56" s="157"/>
      <c r="F56" s="157"/>
      <c r="G56" s="157">
        <f>'将来負担比率（分子）の構造'!J$52</f>
        <v>15585</v>
      </c>
      <c r="H56" s="157"/>
      <c r="I56" s="157"/>
      <c r="J56" s="157">
        <f>'将来負担比率（分子）の構造'!K$52</f>
        <v>14889</v>
      </c>
      <c r="K56" s="157"/>
      <c r="L56" s="157"/>
      <c r="M56" s="157">
        <f>'将来負担比率（分子）の構造'!L$52</f>
        <v>14753</v>
      </c>
      <c r="N56" s="157"/>
      <c r="O56" s="157"/>
      <c r="P56" s="157">
        <f>'将来負担比率（分子）の構造'!M$52</f>
        <v>14818</v>
      </c>
    </row>
    <row r="57" spans="1:16" x14ac:dyDescent="0.15">
      <c r="A57" s="157" t="s">
        <v>42</v>
      </c>
      <c r="B57" s="157"/>
      <c r="C57" s="157"/>
      <c r="D57" s="157">
        <f>'将来負担比率（分子）の構造'!I$51</f>
        <v>295</v>
      </c>
      <c r="E57" s="157"/>
      <c r="F57" s="157"/>
      <c r="G57" s="157">
        <f>'将来負担比率（分子）の構造'!J$51</f>
        <v>260</v>
      </c>
      <c r="H57" s="157"/>
      <c r="I57" s="157"/>
      <c r="J57" s="157">
        <f>'将来負担比率（分子）の構造'!K$51</f>
        <v>222</v>
      </c>
      <c r="K57" s="157"/>
      <c r="L57" s="157"/>
      <c r="M57" s="157">
        <f>'将来負担比率（分子）の構造'!L$51</f>
        <v>169</v>
      </c>
      <c r="N57" s="157"/>
      <c r="O57" s="157"/>
      <c r="P57" s="157">
        <f>'将来負担比率（分子）の構造'!M$51</f>
        <v>115</v>
      </c>
    </row>
    <row r="58" spans="1:16" x14ac:dyDescent="0.15">
      <c r="A58" s="157" t="s">
        <v>41</v>
      </c>
      <c r="B58" s="157"/>
      <c r="C58" s="157"/>
      <c r="D58" s="157">
        <f>'将来負担比率（分子）の構造'!I$50</f>
        <v>6324</v>
      </c>
      <c r="E58" s="157"/>
      <c r="F58" s="157"/>
      <c r="G58" s="157">
        <f>'将来負担比率（分子）の構造'!J$50</f>
        <v>10528</v>
      </c>
      <c r="H58" s="157"/>
      <c r="I58" s="157"/>
      <c r="J58" s="157">
        <f>'将来負担比率（分子）の構造'!K$50</f>
        <v>12242</v>
      </c>
      <c r="K58" s="157"/>
      <c r="L58" s="157"/>
      <c r="M58" s="157">
        <f>'将来負担比率（分子）の構造'!L$50</f>
        <v>14003</v>
      </c>
      <c r="N58" s="157"/>
      <c r="O58" s="157"/>
      <c r="P58" s="157">
        <f>'将来負担比率（分子）の構造'!M$50</f>
        <v>13543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771</v>
      </c>
      <c r="C62" s="157"/>
      <c r="D62" s="157"/>
      <c r="E62" s="157">
        <f>'将来負担比率（分子）の構造'!J$45</f>
        <v>665</v>
      </c>
      <c r="F62" s="157"/>
      <c r="G62" s="157"/>
      <c r="H62" s="157">
        <f>'将来負担比率（分子）の構造'!K$45</f>
        <v>559</v>
      </c>
      <c r="I62" s="157"/>
      <c r="J62" s="157"/>
      <c r="K62" s="157">
        <f>'将来負担比率（分子）の構造'!L$45</f>
        <v>545</v>
      </c>
      <c r="L62" s="157"/>
      <c r="M62" s="157"/>
      <c r="N62" s="157">
        <f>'将来負担比率（分子）の構造'!M$45</f>
        <v>709</v>
      </c>
      <c r="O62" s="157"/>
      <c r="P62" s="157"/>
    </row>
    <row r="63" spans="1:16" x14ac:dyDescent="0.15">
      <c r="A63" s="157" t="s">
        <v>34</v>
      </c>
      <c r="B63" s="157">
        <f>'将来負担比率（分子）の構造'!I$44</f>
        <v>369</v>
      </c>
      <c r="C63" s="157"/>
      <c r="D63" s="157"/>
      <c r="E63" s="157">
        <f>'将来負担比率（分子）の構造'!J$44</f>
        <v>330</v>
      </c>
      <c r="F63" s="157"/>
      <c r="G63" s="157"/>
      <c r="H63" s="157">
        <f>'将来負担比率（分子）の構造'!K$44</f>
        <v>298</v>
      </c>
      <c r="I63" s="157"/>
      <c r="J63" s="157"/>
      <c r="K63" s="157">
        <f>'将来負担比率（分子）の構造'!L$44</f>
        <v>272</v>
      </c>
      <c r="L63" s="157"/>
      <c r="M63" s="157"/>
      <c r="N63" s="157">
        <f>'将来負担比率（分子）の構造'!M$44</f>
        <v>239</v>
      </c>
      <c r="O63" s="157"/>
      <c r="P63" s="157"/>
    </row>
    <row r="64" spans="1:16" x14ac:dyDescent="0.15">
      <c r="A64" s="157" t="s">
        <v>33</v>
      </c>
      <c r="B64" s="157">
        <f>'将来負担比率（分子）の構造'!I$43</f>
        <v>8639</v>
      </c>
      <c r="C64" s="157"/>
      <c r="D64" s="157"/>
      <c r="E64" s="157">
        <f>'将来負担比率（分子）の構造'!J$43</f>
        <v>9176</v>
      </c>
      <c r="F64" s="157"/>
      <c r="G64" s="157"/>
      <c r="H64" s="157">
        <f>'将来負担比率（分子）の構造'!K$43</f>
        <v>7805</v>
      </c>
      <c r="I64" s="157"/>
      <c r="J64" s="157"/>
      <c r="K64" s="157">
        <f>'将来負担比率（分子）の構造'!L$43</f>
        <v>6836</v>
      </c>
      <c r="L64" s="157"/>
      <c r="M64" s="157"/>
      <c r="N64" s="157">
        <f>'将来負担比率（分子）の構造'!M$43</f>
        <v>6570</v>
      </c>
      <c r="O64" s="157"/>
      <c r="P64" s="157"/>
    </row>
    <row r="65" spans="1:16" x14ac:dyDescent="0.15">
      <c r="A65" s="157" t="s">
        <v>32</v>
      </c>
      <c r="B65" s="157">
        <f>'将来負担比率（分子）の構造'!I$42</f>
        <v>4</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14157</v>
      </c>
      <c r="C66" s="157"/>
      <c r="D66" s="157"/>
      <c r="E66" s="157">
        <f>'将来負担比率（分子）の構造'!J$41</f>
        <v>13673</v>
      </c>
      <c r="F66" s="157"/>
      <c r="G66" s="157"/>
      <c r="H66" s="157">
        <f>'将来負担比率（分子）の構造'!K$41</f>
        <v>12905</v>
      </c>
      <c r="I66" s="157"/>
      <c r="J66" s="157"/>
      <c r="K66" s="157">
        <f>'将来負担比率（分子）の構造'!L$41</f>
        <v>12733</v>
      </c>
      <c r="L66" s="157"/>
      <c r="M66" s="157"/>
      <c r="N66" s="157">
        <f>'将来負担比率（分子）の構造'!M$41</f>
        <v>12427</v>
      </c>
      <c r="O66" s="157"/>
      <c r="P66" s="157"/>
    </row>
    <row r="67" spans="1:16" x14ac:dyDescent="0.15">
      <c r="A67" s="157" t="s">
        <v>71</v>
      </c>
      <c r="B67" s="157" t="e">
        <f>NA()</f>
        <v>#N/A</v>
      </c>
      <c r="C67" s="157">
        <f>IF(ISNUMBER('将来負担比率（分子）の構造'!I$53), IF('将来負担比率（分子）の構造'!I$53 &lt; 0, 0, '将来負担比率（分子）の構造'!I$53), NA())</f>
        <v>1097</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1028</v>
      </c>
      <c r="C72" s="161">
        <f>基金残高に係る経年分析!G55</f>
        <v>1028</v>
      </c>
      <c r="D72" s="161">
        <f>基金残高に係る経年分析!H55</f>
        <v>1028</v>
      </c>
    </row>
    <row r="73" spans="1:16" x14ac:dyDescent="0.15">
      <c r="A73" s="160" t="s">
        <v>74</v>
      </c>
      <c r="B73" s="161">
        <f>基金残高に係る経年分析!F56</f>
        <v>1251</v>
      </c>
      <c r="C73" s="161">
        <f>基金残高に係る経年分析!G56</f>
        <v>1517</v>
      </c>
      <c r="D73" s="161">
        <f>基金残高に係る経年分析!H56</f>
        <v>1757</v>
      </c>
    </row>
    <row r="74" spans="1:16" x14ac:dyDescent="0.15">
      <c r="A74" s="160" t="s">
        <v>75</v>
      </c>
      <c r="B74" s="161">
        <f>基金残高に係る経年分析!F57</f>
        <v>10440</v>
      </c>
      <c r="C74" s="161">
        <f>基金残高に係る経年分析!G57</f>
        <v>11985</v>
      </c>
      <c r="D74" s="161">
        <f>基金残高に係る経年分析!H57</f>
        <v>12281</v>
      </c>
    </row>
  </sheetData>
  <sheetProtection algorithmName="SHA-512" hashValue="45BL+nQB0enM20DO9TzfmHsskHARS9CXpSJ4LAGJzllxuEVi/jp6w9CYj8/rMSd3qo+mUuZkym7lW1xd54eIbg==" saltValue="xrvnU+5JOPh13zg4yIZ2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5" t="s">
        <v>203</v>
      </c>
      <c r="DI1" s="706"/>
      <c r="DJ1" s="706"/>
      <c r="DK1" s="706"/>
      <c r="DL1" s="706"/>
      <c r="DM1" s="706"/>
      <c r="DN1" s="707"/>
      <c r="DO1" s="196"/>
      <c r="DP1" s="705" t="s">
        <v>204</v>
      </c>
      <c r="DQ1" s="706"/>
      <c r="DR1" s="706"/>
      <c r="DS1" s="706"/>
      <c r="DT1" s="706"/>
      <c r="DU1" s="706"/>
      <c r="DV1" s="706"/>
      <c r="DW1" s="706"/>
      <c r="DX1" s="706"/>
      <c r="DY1" s="706"/>
      <c r="DZ1" s="706"/>
      <c r="EA1" s="706"/>
      <c r="EB1" s="706"/>
      <c r="EC1" s="707"/>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2" t="s">
        <v>212</v>
      </c>
      <c r="AQ4" s="702"/>
      <c r="AR4" s="702"/>
      <c r="AS4" s="702"/>
      <c r="AT4" s="702"/>
      <c r="AU4" s="702"/>
      <c r="AV4" s="702"/>
      <c r="AW4" s="702"/>
      <c r="AX4" s="702"/>
      <c r="AY4" s="702"/>
      <c r="AZ4" s="702"/>
      <c r="BA4" s="702"/>
      <c r="BB4" s="702"/>
      <c r="BC4" s="702"/>
      <c r="BD4" s="702"/>
      <c r="BE4" s="702"/>
      <c r="BF4" s="702"/>
      <c r="BG4" s="702" t="s">
        <v>213</v>
      </c>
      <c r="BH4" s="702"/>
      <c r="BI4" s="702"/>
      <c r="BJ4" s="702"/>
      <c r="BK4" s="702"/>
      <c r="BL4" s="702"/>
      <c r="BM4" s="702"/>
      <c r="BN4" s="702"/>
      <c r="BO4" s="702" t="s">
        <v>210</v>
      </c>
      <c r="BP4" s="702"/>
      <c r="BQ4" s="702"/>
      <c r="BR4" s="702"/>
      <c r="BS4" s="702" t="s">
        <v>214</v>
      </c>
      <c r="BT4" s="702"/>
      <c r="BU4" s="702"/>
      <c r="BV4" s="702"/>
      <c r="BW4" s="702"/>
      <c r="BX4" s="702"/>
      <c r="BY4" s="702"/>
      <c r="BZ4" s="702"/>
      <c r="CA4" s="702"/>
      <c r="CB4" s="702"/>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2283908</v>
      </c>
      <c r="S5" s="661"/>
      <c r="T5" s="661"/>
      <c r="U5" s="661"/>
      <c r="V5" s="661"/>
      <c r="W5" s="661"/>
      <c r="X5" s="661"/>
      <c r="Y5" s="689"/>
      <c r="Z5" s="703">
        <v>13</v>
      </c>
      <c r="AA5" s="703"/>
      <c r="AB5" s="703"/>
      <c r="AC5" s="703"/>
      <c r="AD5" s="704">
        <v>2283908</v>
      </c>
      <c r="AE5" s="704"/>
      <c r="AF5" s="704"/>
      <c r="AG5" s="704"/>
      <c r="AH5" s="704"/>
      <c r="AI5" s="704"/>
      <c r="AJ5" s="704"/>
      <c r="AK5" s="704"/>
      <c r="AL5" s="690">
        <v>26.5</v>
      </c>
      <c r="AM5" s="673"/>
      <c r="AN5" s="673"/>
      <c r="AO5" s="691"/>
      <c r="AP5" s="663" t="s">
        <v>217</v>
      </c>
      <c r="AQ5" s="664"/>
      <c r="AR5" s="664"/>
      <c r="AS5" s="664"/>
      <c r="AT5" s="664"/>
      <c r="AU5" s="664"/>
      <c r="AV5" s="664"/>
      <c r="AW5" s="664"/>
      <c r="AX5" s="664"/>
      <c r="AY5" s="664"/>
      <c r="AZ5" s="664"/>
      <c r="BA5" s="664"/>
      <c r="BB5" s="664"/>
      <c r="BC5" s="664"/>
      <c r="BD5" s="664"/>
      <c r="BE5" s="664"/>
      <c r="BF5" s="665"/>
      <c r="BG5" s="608">
        <v>2280087</v>
      </c>
      <c r="BH5" s="609"/>
      <c r="BI5" s="609"/>
      <c r="BJ5" s="609"/>
      <c r="BK5" s="609"/>
      <c r="BL5" s="609"/>
      <c r="BM5" s="609"/>
      <c r="BN5" s="610"/>
      <c r="BO5" s="650">
        <v>99.8</v>
      </c>
      <c r="BP5" s="650"/>
      <c r="BQ5" s="650"/>
      <c r="BR5" s="650"/>
      <c r="BS5" s="651">
        <v>37883</v>
      </c>
      <c r="BT5" s="651"/>
      <c r="BU5" s="651"/>
      <c r="BV5" s="651"/>
      <c r="BW5" s="651"/>
      <c r="BX5" s="651"/>
      <c r="BY5" s="651"/>
      <c r="BZ5" s="651"/>
      <c r="CA5" s="651"/>
      <c r="CB5" s="685"/>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05" t="s">
        <v>221</v>
      </c>
      <c r="C6" s="606"/>
      <c r="D6" s="606"/>
      <c r="E6" s="606"/>
      <c r="F6" s="606"/>
      <c r="G6" s="606"/>
      <c r="H6" s="606"/>
      <c r="I6" s="606"/>
      <c r="J6" s="606"/>
      <c r="K6" s="606"/>
      <c r="L6" s="606"/>
      <c r="M6" s="606"/>
      <c r="N6" s="606"/>
      <c r="O6" s="606"/>
      <c r="P6" s="606"/>
      <c r="Q6" s="607"/>
      <c r="R6" s="608">
        <v>196800</v>
      </c>
      <c r="S6" s="609"/>
      <c r="T6" s="609"/>
      <c r="U6" s="609"/>
      <c r="V6" s="609"/>
      <c r="W6" s="609"/>
      <c r="X6" s="609"/>
      <c r="Y6" s="610"/>
      <c r="Z6" s="650">
        <v>1.1000000000000001</v>
      </c>
      <c r="AA6" s="650"/>
      <c r="AB6" s="650"/>
      <c r="AC6" s="650"/>
      <c r="AD6" s="651">
        <v>196800</v>
      </c>
      <c r="AE6" s="651"/>
      <c r="AF6" s="651"/>
      <c r="AG6" s="651"/>
      <c r="AH6" s="651"/>
      <c r="AI6" s="651"/>
      <c r="AJ6" s="651"/>
      <c r="AK6" s="651"/>
      <c r="AL6" s="611">
        <v>2.2999999999999998</v>
      </c>
      <c r="AM6" s="612"/>
      <c r="AN6" s="612"/>
      <c r="AO6" s="652"/>
      <c r="AP6" s="605" t="s">
        <v>222</v>
      </c>
      <c r="AQ6" s="606"/>
      <c r="AR6" s="606"/>
      <c r="AS6" s="606"/>
      <c r="AT6" s="606"/>
      <c r="AU6" s="606"/>
      <c r="AV6" s="606"/>
      <c r="AW6" s="606"/>
      <c r="AX6" s="606"/>
      <c r="AY6" s="606"/>
      <c r="AZ6" s="606"/>
      <c r="BA6" s="606"/>
      <c r="BB6" s="606"/>
      <c r="BC6" s="606"/>
      <c r="BD6" s="606"/>
      <c r="BE6" s="606"/>
      <c r="BF6" s="607"/>
      <c r="BG6" s="608">
        <v>2280087</v>
      </c>
      <c r="BH6" s="609"/>
      <c r="BI6" s="609"/>
      <c r="BJ6" s="609"/>
      <c r="BK6" s="609"/>
      <c r="BL6" s="609"/>
      <c r="BM6" s="609"/>
      <c r="BN6" s="610"/>
      <c r="BO6" s="650">
        <v>99.8</v>
      </c>
      <c r="BP6" s="650"/>
      <c r="BQ6" s="650"/>
      <c r="BR6" s="650"/>
      <c r="BS6" s="651">
        <v>37883</v>
      </c>
      <c r="BT6" s="651"/>
      <c r="BU6" s="651"/>
      <c r="BV6" s="651"/>
      <c r="BW6" s="651"/>
      <c r="BX6" s="651"/>
      <c r="BY6" s="651"/>
      <c r="BZ6" s="651"/>
      <c r="CA6" s="651"/>
      <c r="CB6" s="685"/>
      <c r="CD6" s="663" t="s">
        <v>223</v>
      </c>
      <c r="CE6" s="664"/>
      <c r="CF6" s="664"/>
      <c r="CG6" s="664"/>
      <c r="CH6" s="664"/>
      <c r="CI6" s="664"/>
      <c r="CJ6" s="664"/>
      <c r="CK6" s="664"/>
      <c r="CL6" s="664"/>
      <c r="CM6" s="664"/>
      <c r="CN6" s="664"/>
      <c r="CO6" s="664"/>
      <c r="CP6" s="664"/>
      <c r="CQ6" s="665"/>
      <c r="CR6" s="608">
        <v>102371</v>
      </c>
      <c r="CS6" s="609"/>
      <c r="CT6" s="609"/>
      <c r="CU6" s="609"/>
      <c r="CV6" s="609"/>
      <c r="CW6" s="609"/>
      <c r="CX6" s="609"/>
      <c r="CY6" s="610"/>
      <c r="CZ6" s="690">
        <v>0.6</v>
      </c>
      <c r="DA6" s="673"/>
      <c r="DB6" s="673"/>
      <c r="DC6" s="692"/>
      <c r="DD6" s="614" t="s">
        <v>122</v>
      </c>
      <c r="DE6" s="609"/>
      <c r="DF6" s="609"/>
      <c r="DG6" s="609"/>
      <c r="DH6" s="609"/>
      <c r="DI6" s="609"/>
      <c r="DJ6" s="609"/>
      <c r="DK6" s="609"/>
      <c r="DL6" s="609"/>
      <c r="DM6" s="609"/>
      <c r="DN6" s="609"/>
      <c r="DO6" s="609"/>
      <c r="DP6" s="610"/>
      <c r="DQ6" s="614">
        <v>102371</v>
      </c>
      <c r="DR6" s="609"/>
      <c r="DS6" s="609"/>
      <c r="DT6" s="609"/>
      <c r="DU6" s="609"/>
      <c r="DV6" s="609"/>
      <c r="DW6" s="609"/>
      <c r="DX6" s="609"/>
      <c r="DY6" s="609"/>
      <c r="DZ6" s="609"/>
      <c r="EA6" s="609"/>
      <c r="EB6" s="609"/>
      <c r="EC6" s="649"/>
    </row>
    <row r="7" spans="2:143" ht="11.25" customHeight="1" x14ac:dyDescent="0.15">
      <c r="B7" s="605" t="s">
        <v>224</v>
      </c>
      <c r="C7" s="606"/>
      <c r="D7" s="606"/>
      <c r="E7" s="606"/>
      <c r="F7" s="606"/>
      <c r="G7" s="606"/>
      <c r="H7" s="606"/>
      <c r="I7" s="606"/>
      <c r="J7" s="606"/>
      <c r="K7" s="606"/>
      <c r="L7" s="606"/>
      <c r="M7" s="606"/>
      <c r="N7" s="606"/>
      <c r="O7" s="606"/>
      <c r="P7" s="606"/>
      <c r="Q7" s="607"/>
      <c r="R7" s="608">
        <v>861</v>
      </c>
      <c r="S7" s="609"/>
      <c r="T7" s="609"/>
      <c r="U7" s="609"/>
      <c r="V7" s="609"/>
      <c r="W7" s="609"/>
      <c r="X7" s="609"/>
      <c r="Y7" s="610"/>
      <c r="Z7" s="650">
        <v>0</v>
      </c>
      <c r="AA7" s="650"/>
      <c r="AB7" s="650"/>
      <c r="AC7" s="650"/>
      <c r="AD7" s="651">
        <v>861</v>
      </c>
      <c r="AE7" s="651"/>
      <c r="AF7" s="651"/>
      <c r="AG7" s="651"/>
      <c r="AH7" s="651"/>
      <c r="AI7" s="651"/>
      <c r="AJ7" s="651"/>
      <c r="AK7" s="651"/>
      <c r="AL7" s="611">
        <v>0</v>
      </c>
      <c r="AM7" s="612"/>
      <c r="AN7" s="612"/>
      <c r="AO7" s="652"/>
      <c r="AP7" s="605" t="s">
        <v>225</v>
      </c>
      <c r="AQ7" s="606"/>
      <c r="AR7" s="606"/>
      <c r="AS7" s="606"/>
      <c r="AT7" s="606"/>
      <c r="AU7" s="606"/>
      <c r="AV7" s="606"/>
      <c r="AW7" s="606"/>
      <c r="AX7" s="606"/>
      <c r="AY7" s="606"/>
      <c r="AZ7" s="606"/>
      <c r="BA7" s="606"/>
      <c r="BB7" s="606"/>
      <c r="BC7" s="606"/>
      <c r="BD7" s="606"/>
      <c r="BE7" s="606"/>
      <c r="BF7" s="607"/>
      <c r="BG7" s="608">
        <v>974919</v>
      </c>
      <c r="BH7" s="609"/>
      <c r="BI7" s="609"/>
      <c r="BJ7" s="609"/>
      <c r="BK7" s="609"/>
      <c r="BL7" s="609"/>
      <c r="BM7" s="609"/>
      <c r="BN7" s="610"/>
      <c r="BO7" s="650">
        <v>42.7</v>
      </c>
      <c r="BP7" s="650"/>
      <c r="BQ7" s="650"/>
      <c r="BR7" s="650"/>
      <c r="BS7" s="651">
        <v>37883</v>
      </c>
      <c r="BT7" s="651"/>
      <c r="BU7" s="651"/>
      <c r="BV7" s="651"/>
      <c r="BW7" s="651"/>
      <c r="BX7" s="651"/>
      <c r="BY7" s="651"/>
      <c r="BZ7" s="651"/>
      <c r="CA7" s="651"/>
      <c r="CB7" s="685"/>
      <c r="CD7" s="605" t="s">
        <v>226</v>
      </c>
      <c r="CE7" s="606"/>
      <c r="CF7" s="606"/>
      <c r="CG7" s="606"/>
      <c r="CH7" s="606"/>
      <c r="CI7" s="606"/>
      <c r="CJ7" s="606"/>
      <c r="CK7" s="606"/>
      <c r="CL7" s="606"/>
      <c r="CM7" s="606"/>
      <c r="CN7" s="606"/>
      <c r="CO7" s="606"/>
      <c r="CP7" s="606"/>
      <c r="CQ7" s="607"/>
      <c r="CR7" s="608">
        <v>4861203</v>
      </c>
      <c r="CS7" s="609"/>
      <c r="CT7" s="609"/>
      <c r="CU7" s="609"/>
      <c r="CV7" s="609"/>
      <c r="CW7" s="609"/>
      <c r="CX7" s="609"/>
      <c r="CY7" s="610"/>
      <c r="CZ7" s="650">
        <v>28.3</v>
      </c>
      <c r="DA7" s="650"/>
      <c r="DB7" s="650"/>
      <c r="DC7" s="650"/>
      <c r="DD7" s="614">
        <v>746406</v>
      </c>
      <c r="DE7" s="609"/>
      <c r="DF7" s="609"/>
      <c r="DG7" s="609"/>
      <c r="DH7" s="609"/>
      <c r="DI7" s="609"/>
      <c r="DJ7" s="609"/>
      <c r="DK7" s="609"/>
      <c r="DL7" s="609"/>
      <c r="DM7" s="609"/>
      <c r="DN7" s="609"/>
      <c r="DO7" s="609"/>
      <c r="DP7" s="610"/>
      <c r="DQ7" s="614">
        <v>2248794</v>
      </c>
      <c r="DR7" s="609"/>
      <c r="DS7" s="609"/>
      <c r="DT7" s="609"/>
      <c r="DU7" s="609"/>
      <c r="DV7" s="609"/>
      <c r="DW7" s="609"/>
      <c r="DX7" s="609"/>
      <c r="DY7" s="609"/>
      <c r="DZ7" s="609"/>
      <c r="EA7" s="609"/>
      <c r="EB7" s="609"/>
      <c r="EC7" s="649"/>
    </row>
    <row r="8" spans="2:143" ht="11.25" customHeight="1" x14ac:dyDescent="0.15">
      <c r="B8" s="605" t="s">
        <v>227</v>
      </c>
      <c r="C8" s="606"/>
      <c r="D8" s="606"/>
      <c r="E8" s="606"/>
      <c r="F8" s="606"/>
      <c r="G8" s="606"/>
      <c r="H8" s="606"/>
      <c r="I8" s="606"/>
      <c r="J8" s="606"/>
      <c r="K8" s="606"/>
      <c r="L8" s="606"/>
      <c r="M8" s="606"/>
      <c r="N8" s="606"/>
      <c r="O8" s="606"/>
      <c r="P8" s="606"/>
      <c r="Q8" s="607"/>
      <c r="R8" s="608">
        <v>8244</v>
      </c>
      <c r="S8" s="609"/>
      <c r="T8" s="609"/>
      <c r="U8" s="609"/>
      <c r="V8" s="609"/>
      <c r="W8" s="609"/>
      <c r="X8" s="609"/>
      <c r="Y8" s="610"/>
      <c r="Z8" s="650">
        <v>0</v>
      </c>
      <c r="AA8" s="650"/>
      <c r="AB8" s="650"/>
      <c r="AC8" s="650"/>
      <c r="AD8" s="651">
        <v>8244</v>
      </c>
      <c r="AE8" s="651"/>
      <c r="AF8" s="651"/>
      <c r="AG8" s="651"/>
      <c r="AH8" s="651"/>
      <c r="AI8" s="651"/>
      <c r="AJ8" s="651"/>
      <c r="AK8" s="651"/>
      <c r="AL8" s="611">
        <v>0.1</v>
      </c>
      <c r="AM8" s="612"/>
      <c r="AN8" s="612"/>
      <c r="AO8" s="652"/>
      <c r="AP8" s="605" t="s">
        <v>228</v>
      </c>
      <c r="AQ8" s="606"/>
      <c r="AR8" s="606"/>
      <c r="AS8" s="606"/>
      <c r="AT8" s="606"/>
      <c r="AU8" s="606"/>
      <c r="AV8" s="606"/>
      <c r="AW8" s="606"/>
      <c r="AX8" s="606"/>
      <c r="AY8" s="606"/>
      <c r="AZ8" s="606"/>
      <c r="BA8" s="606"/>
      <c r="BB8" s="606"/>
      <c r="BC8" s="606"/>
      <c r="BD8" s="606"/>
      <c r="BE8" s="606"/>
      <c r="BF8" s="607"/>
      <c r="BG8" s="608">
        <v>23616</v>
      </c>
      <c r="BH8" s="609"/>
      <c r="BI8" s="609"/>
      <c r="BJ8" s="609"/>
      <c r="BK8" s="609"/>
      <c r="BL8" s="609"/>
      <c r="BM8" s="609"/>
      <c r="BN8" s="610"/>
      <c r="BO8" s="650">
        <v>1</v>
      </c>
      <c r="BP8" s="650"/>
      <c r="BQ8" s="650"/>
      <c r="BR8" s="650"/>
      <c r="BS8" s="651" t="s">
        <v>122</v>
      </c>
      <c r="BT8" s="651"/>
      <c r="BU8" s="651"/>
      <c r="BV8" s="651"/>
      <c r="BW8" s="651"/>
      <c r="BX8" s="651"/>
      <c r="BY8" s="651"/>
      <c r="BZ8" s="651"/>
      <c r="CA8" s="651"/>
      <c r="CB8" s="685"/>
      <c r="CD8" s="605" t="s">
        <v>229</v>
      </c>
      <c r="CE8" s="606"/>
      <c r="CF8" s="606"/>
      <c r="CG8" s="606"/>
      <c r="CH8" s="606"/>
      <c r="CI8" s="606"/>
      <c r="CJ8" s="606"/>
      <c r="CK8" s="606"/>
      <c r="CL8" s="606"/>
      <c r="CM8" s="606"/>
      <c r="CN8" s="606"/>
      <c r="CO8" s="606"/>
      <c r="CP8" s="606"/>
      <c r="CQ8" s="607"/>
      <c r="CR8" s="608">
        <v>3103813</v>
      </c>
      <c r="CS8" s="609"/>
      <c r="CT8" s="609"/>
      <c r="CU8" s="609"/>
      <c r="CV8" s="609"/>
      <c r="CW8" s="609"/>
      <c r="CX8" s="609"/>
      <c r="CY8" s="610"/>
      <c r="CZ8" s="650">
        <v>18.100000000000001</v>
      </c>
      <c r="DA8" s="650"/>
      <c r="DB8" s="650"/>
      <c r="DC8" s="650"/>
      <c r="DD8" s="614">
        <v>148270</v>
      </c>
      <c r="DE8" s="609"/>
      <c r="DF8" s="609"/>
      <c r="DG8" s="609"/>
      <c r="DH8" s="609"/>
      <c r="DI8" s="609"/>
      <c r="DJ8" s="609"/>
      <c r="DK8" s="609"/>
      <c r="DL8" s="609"/>
      <c r="DM8" s="609"/>
      <c r="DN8" s="609"/>
      <c r="DO8" s="609"/>
      <c r="DP8" s="610"/>
      <c r="DQ8" s="614">
        <v>1683600</v>
      </c>
      <c r="DR8" s="609"/>
      <c r="DS8" s="609"/>
      <c r="DT8" s="609"/>
      <c r="DU8" s="609"/>
      <c r="DV8" s="609"/>
      <c r="DW8" s="609"/>
      <c r="DX8" s="609"/>
      <c r="DY8" s="609"/>
      <c r="DZ8" s="609"/>
      <c r="EA8" s="609"/>
      <c r="EB8" s="609"/>
      <c r="EC8" s="649"/>
    </row>
    <row r="9" spans="2:143" ht="11.25" customHeight="1" x14ac:dyDescent="0.15">
      <c r="B9" s="605" t="s">
        <v>230</v>
      </c>
      <c r="C9" s="606"/>
      <c r="D9" s="606"/>
      <c r="E9" s="606"/>
      <c r="F9" s="606"/>
      <c r="G9" s="606"/>
      <c r="H9" s="606"/>
      <c r="I9" s="606"/>
      <c r="J9" s="606"/>
      <c r="K9" s="606"/>
      <c r="L9" s="606"/>
      <c r="M9" s="606"/>
      <c r="N9" s="606"/>
      <c r="O9" s="606"/>
      <c r="P9" s="606"/>
      <c r="Q9" s="607"/>
      <c r="R9" s="608">
        <v>12762</v>
      </c>
      <c r="S9" s="609"/>
      <c r="T9" s="609"/>
      <c r="U9" s="609"/>
      <c r="V9" s="609"/>
      <c r="W9" s="609"/>
      <c r="X9" s="609"/>
      <c r="Y9" s="610"/>
      <c r="Z9" s="650">
        <v>0.1</v>
      </c>
      <c r="AA9" s="650"/>
      <c r="AB9" s="650"/>
      <c r="AC9" s="650"/>
      <c r="AD9" s="651">
        <v>12762</v>
      </c>
      <c r="AE9" s="651"/>
      <c r="AF9" s="651"/>
      <c r="AG9" s="651"/>
      <c r="AH9" s="651"/>
      <c r="AI9" s="651"/>
      <c r="AJ9" s="651"/>
      <c r="AK9" s="651"/>
      <c r="AL9" s="611">
        <v>0.1</v>
      </c>
      <c r="AM9" s="612"/>
      <c r="AN9" s="612"/>
      <c r="AO9" s="652"/>
      <c r="AP9" s="605" t="s">
        <v>231</v>
      </c>
      <c r="AQ9" s="606"/>
      <c r="AR9" s="606"/>
      <c r="AS9" s="606"/>
      <c r="AT9" s="606"/>
      <c r="AU9" s="606"/>
      <c r="AV9" s="606"/>
      <c r="AW9" s="606"/>
      <c r="AX9" s="606"/>
      <c r="AY9" s="606"/>
      <c r="AZ9" s="606"/>
      <c r="BA9" s="606"/>
      <c r="BB9" s="606"/>
      <c r="BC9" s="606"/>
      <c r="BD9" s="606"/>
      <c r="BE9" s="606"/>
      <c r="BF9" s="607"/>
      <c r="BG9" s="608">
        <v>788885</v>
      </c>
      <c r="BH9" s="609"/>
      <c r="BI9" s="609"/>
      <c r="BJ9" s="609"/>
      <c r="BK9" s="609"/>
      <c r="BL9" s="609"/>
      <c r="BM9" s="609"/>
      <c r="BN9" s="610"/>
      <c r="BO9" s="650">
        <v>34.5</v>
      </c>
      <c r="BP9" s="650"/>
      <c r="BQ9" s="650"/>
      <c r="BR9" s="650"/>
      <c r="BS9" s="651" t="s">
        <v>122</v>
      </c>
      <c r="BT9" s="651"/>
      <c r="BU9" s="651"/>
      <c r="BV9" s="651"/>
      <c r="BW9" s="651"/>
      <c r="BX9" s="651"/>
      <c r="BY9" s="651"/>
      <c r="BZ9" s="651"/>
      <c r="CA9" s="651"/>
      <c r="CB9" s="685"/>
      <c r="CD9" s="605" t="s">
        <v>232</v>
      </c>
      <c r="CE9" s="606"/>
      <c r="CF9" s="606"/>
      <c r="CG9" s="606"/>
      <c r="CH9" s="606"/>
      <c r="CI9" s="606"/>
      <c r="CJ9" s="606"/>
      <c r="CK9" s="606"/>
      <c r="CL9" s="606"/>
      <c r="CM9" s="606"/>
      <c r="CN9" s="606"/>
      <c r="CO9" s="606"/>
      <c r="CP9" s="606"/>
      <c r="CQ9" s="607"/>
      <c r="CR9" s="608">
        <v>2345405</v>
      </c>
      <c r="CS9" s="609"/>
      <c r="CT9" s="609"/>
      <c r="CU9" s="609"/>
      <c r="CV9" s="609"/>
      <c r="CW9" s="609"/>
      <c r="CX9" s="609"/>
      <c r="CY9" s="610"/>
      <c r="CZ9" s="650">
        <v>13.6</v>
      </c>
      <c r="DA9" s="650"/>
      <c r="DB9" s="650"/>
      <c r="DC9" s="650"/>
      <c r="DD9" s="614">
        <v>62325</v>
      </c>
      <c r="DE9" s="609"/>
      <c r="DF9" s="609"/>
      <c r="DG9" s="609"/>
      <c r="DH9" s="609"/>
      <c r="DI9" s="609"/>
      <c r="DJ9" s="609"/>
      <c r="DK9" s="609"/>
      <c r="DL9" s="609"/>
      <c r="DM9" s="609"/>
      <c r="DN9" s="609"/>
      <c r="DO9" s="609"/>
      <c r="DP9" s="610"/>
      <c r="DQ9" s="614">
        <v>2030613</v>
      </c>
      <c r="DR9" s="609"/>
      <c r="DS9" s="609"/>
      <c r="DT9" s="609"/>
      <c r="DU9" s="609"/>
      <c r="DV9" s="609"/>
      <c r="DW9" s="609"/>
      <c r="DX9" s="609"/>
      <c r="DY9" s="609"/>
      <c r="DZ9" s="609"/>
      <c r="EA9" s="609"/>
      <c r="EB9" s="609"/>
      <c r="EC9" s="649"/>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50" t="s">
        <v>122</v>
      </c>
      <c r="AA10" s="650"/>
      <c r="AB10" s="650"/>
      <c r="AC10" s="650"/>
      <c r="AD10" s="651" t="s">
        <v>122</v>
      </c>
      <c r="AE10" s="651"/>
      <c r="AF10" s="651"/>
      <c r="AG10" s="651"/>
      <c r="AH10" s="651"/>
      <c r="AI10" s="651"/>
      <c r="AJ10" s="651"/>
      <c r="AK10" s="651"/>
      <c r="AL10" s="611" t="s">
        <v>122</v>
      </c>
      <c r="AM10" s="612"/>
      <c r="AN10" s="612"/>
      <c r="AO10" s="652"/>
      <c r="AP10" s="605" t="s">
        <v>234</v>
      </c>
      <c r="AQ10" s="606"/>
      <c r="AR10" s="606"/>
      <c r="AS10" s="606"/>
      <c r="AT10" s="606"/>
      <c r="AU10" s="606"/>
      <c r="AV10" s="606"/>
      <c r="AW10" s="606"/>
      <c r="AX10" s="606"/>
      <c r="AY10" s="606"/>
      <c r="AZ10" s="606"/>
      <c r="BA10" s="606"/>
      <c r="BB10" s="606"/>
      <c r="BC10" s="606"/>
      <c r="BD10" s="606"/>
      <c r="BE10" s="606"/>
      <c r="BF10" s="607"/>
      <c r="BG10" s="608">
        <v>70932</v>
      </c>
      <c r="BH10" s="609"/>
      <c r="BI10" s="609"/>
      <c r="BJ10" s="609"/>
      <c r="BK10" s="609"/>
      <c r="BL10" s="609"/>
      <c r="BM10" s="609"/>
      <c r="BN10" s="610"/>
      <c r="BO10" s="650">
        <v>3.1</v>
      </c>
      <c r="BP10" s="650"/>
      <c r="BQ10" s="650"/>
      <c r="BR10" s="650"/>
      <c r="BS10" s="651">
        <v>11745</v>
      </c>
      <c r="BT10" s="651"/>
      <c r="BU10" s="651"/>
      <c r="BV10" s="651"/>
      <c r="BW10" s="651"/>
      <c r="BX10" s="651"/>
      <c r="BY10" s="651"/>
      <c r="BZ10" s="651"/>
      <c r="CA10" s="651"/>
      <c r="CB10" s="685"/>
      <c r="CD10" s="605" t="s">
        <v>235</v>
      </c>
      <c r="CE10" s="606"/>
      <c r="CF10" s="606"/>
      <c r="CG10" s="606"/>
      <c r="CH10" s="606"/>
      <c r="CI10" s="606"/>
      <c r="CJ10" s="606"/>
      <c r="CK10" s="606"/>
      <c r="CL10" s="606"/>
      <c r="CM10" s="606"/>
      <c r="CN10" s="606"/>
      <c r="CO10" s="606"/>
      <c r="CP10" s="606"/>
      <c r="CQ10" s="607"/>
      <c r="CR10" s="608">
        <v>75830</v>
      </c>
      <c r="CS10" s="609"/>
      <c r="CT10" s="609"/>
      <c r="CU10" s="609"/>
      <c r="CV10" s="609"/>
      <c r="CW10" s="609"/>
      <c r="CX10" s="609"/>
      <c r="CY10" s="610"/>
      <c r="CZ10" s="650">
        <v>0.4</v>
      </c>
      <c r="DA10" s="650"/>
      <c r="DB10" s="650"/>
      <c r="DC10" s="650"/>
      <c r="DD10" s="614" t="s">
        <v>122</v>
      </c>
      <c r="DE10" s="609"/>
      <c r="DF10" s="609"/>
      <c r="DG10" s="609"/>
      <c r="DH10" s="609"/>
      <c r="DI10" s="609"/>
      <c r="DJ10" s="609"/>
      <c r="DK10" s="609"/>
      <c r="DL10" s="609"/>
      <c r="DM10" s="609"/>
      <c r="DN10" s="609"/>
      <c r="DO10" s="609"/>
      <c r="DP10" s="610"/>
      <c r="DQ10" s="614">
        <v>40830</v>
      </c>
      <c r="DR10" s="609"/>
      <c r="DS10" s="609"/>
      <c r="DT10" s="609"/>
      <c r="DU10" s="609"/>
      <c r="DV10" s="609"/>
      <c r="DW10" s="609"/>
      <c r="DX10" s="609"/>
      <c r="DY10" s="609"/>
      <c r="DZ10" s="609"/>
      <c r="EA10" s="609"/>
      <c r="EB10" s="609"/>
      <c r="EC10" s="649"/>
    </row>
    <row r="11" spans="2:143" ht="11.25" customHeight="1" x14ac:dyDescent="0.15">
      <c r="B11" s="605" t="s">
        <v>236</v>
      </c>
      <c r="C11" s="606"/>
      <c r="D11" s="606"/>
      <c r="E11" s="606"/>
      <c r="F11" s="606"/>
      <c r="G11" s="606"/>
      <c r="H11" s="606"/>
      <c r="I11" s="606"/>
      <c r="J11" s="606"/>
      <c r="K11" s="606"/>
      <c r="L11" s="606"/>
      <c r="M11" s="606"/>
      <c r="N11" s="606"/>
      <c r="O11" s="606"/>
      <c r="P11" s="606"/>
      <c r="Q11" s="607"/>
      <c r="R11" s="608">
        <v>428730</v>
      </c>
      <c r="S11" s="609"/>
      <c r="T11" s="609"/>
      <c r="U11" s="609"/>
      <c r="V11" s="609"/>
      <c r="W11" s="609"/>
      <c r="X11" s="609"/>
      <c r="Y11" s="610"/>
      <c r="Z11" s="611">
        <v>2.4</v>
      </c>
      <c r="AA11" s="612"/>
      <c r="AB11" s="612"/>
      <c r="AC11" s="613"/>
      <c r="AD11" s="614">
        <v>428730</v>
      </c>
      <c r="AE11" s="609"/>
      <c r="AF11" s="609"/>
      <c r="AG11" s="609"/>
      <c r="AH11" s="609"/>
      <c r="AI11" s="609"/>
      <c r="AJ11" s="609"/>
      <c r="AK11" s="610"/>
      <c r="AL11" s="611">
        <v>5</v>
      </c>
      <c r="AM11" s="612"/>
      <c r="AN11" s="612"/>
      <c r="AO11" s="652"/>
      <c r="AP11" s="605" t="s">
        <v>237</v>
      </c>
      <c r="AQ11" s="606"/>
      <c r="AR11" s="606"/>
      <c r="AS11" s="606"/>
      <c r="AT11" s="606"/>
      <c r="AU11" s="606"/>
      <c r="AV11" s="606"/>
      <c r="AW11" s="606"/>
      <c r="AX11" s="606"/>
      <c r="AY11" s="606"/>
      <c r="AZ11" s="606"/>
      <c r="BA11" s="606"/>
      <c r="BB11" s="606"/>
      <c r="BC11" s="606"/>
      <c r="BD11" s="606"/>
      <c r="BE11" s="606"/>
      <c r="BF11" s="607"/>
      <c r="BG11" s="608">
        <v>91486</v>
      </c>
      <c r="BH11" s="609"/>
      <c r="BI11" s="609"/>
      <c r="BJ11" s="609"/>
      <c r="BK11" s="609"/>
      <c r="BL11" s="609"/>
      <c r="BM11" s="609"/>
      <c r="BN11" s="610"/>
      <c r="BO11" s="650">
        <v>4</v>
      </c>
      <c r="BP11" s="650"/>
      <c r="BQ11" s="650"/>
      <c r="BR11" s="650"/>
      <c r="BS11" s="651">
        <v>26138</v>
      </c>
      <c r="BT11" s="651"/>
      <c r="BU11" s="651"/>
      <c r="BV11" s="651"/>
      <c r="BW11" s="651"/>
      <c r="BX11" s="651"/>
      <c r="BY11" s="651"/>
      <c r="BZ11" s="651"/>
      <c r="CA11" s="651"/>
      <c r="CB11" s="685"/>
      <c r="CD11" s="605" t="s">
        <v>238</v>
      </c>
      <c r="CE11" s="606"/>
      <c r="CF11" s="606"/>
      <c r="CG11" s="606"/>
      <c r="CH11" s="606"/>
      <c r="CI11" s="606"/>
      <c r="CJ11" s="606"/>
      <c r="CK11" s="606"/>
      <c r="CL11" s="606"/>
      <c r="CM11" s="606"/>
      <c r="CN11" s="606"/>
      <c r="CO11" s="606"/>
      <c r="CP11" s="606"/>
      <c r="CQ11" s="607"/>
      <c r="CR11" s="608">
        <v>1423889</v>
      </c>
      <c r="CS11" s="609"/>
      <c r="CT11" s="609"/>
      <c r="CU11" s="609"/>
      <c r="CV11" s="609"/>
      <c r="CW11" s="609"/>
      <c r="CX11" s="609"/>
      <c r="CY11" s="610"/>
      <c r="CZ11" s="650">
        <v>8.3000000000000007</v>
      </c>
      <c r="DA11" s="650"/>
      <c r="DB11" s="650"/>
      <c r="DC11" s="650"/>
      <c r="DD11" s="614">
        <v>793167</v>
      </c>
      <c r="DE11" s="609"/>
      <c r="DF11" s="609"/>
      <c r="DG11" s="609"/>
      <c r="DH11" s="609"/>
      <c r="DI11" s="609"/>
      <c r="DJ11" s="609"/>
      <c r="DK11" s="609"/>
      <c r="DL11" s="609"/>
      <c r="DM11" s="609"/>
      <c r="DN11" s="609"/>
      <c r="DO11" s="609"/>
      <c r="DP11" s="610"/>
      <c r="DQ11" s="614">
        <v>783700</v>
      </c>
      <c r="DR11" s="609"/>
      <c r="DS11" s="609"/>
      <c r="DT11" s="609"/>
      <c r="DU11" s="609"/>
      <c r="DV11" s="609"/>
      <c r="DW11" s="609"/>
      <c r="DX11" s="609"/>
      <c r="DY11" s="609"/>
      <c r="DZ11" s="609"/>
      <c r="EA11" s="609"/>
      <c r="EB11" s="609"/>
      <c r="EC11" s="649"/>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50" t="s">
        <v>122</v>
      </c>
      <c r="AA12" s="650"/>
      <c r="AB12" s="650"/>
      <c r="AC12" s="650"/>
      <c r="AD12" s="651" t="s">
        <v>122</v>
      </c>
      <c r="AE12" s="651"/>
      <c r="AF12" s="651"/>
      <c r="AG12" s="651"/>
      <c r="AH12" s="651"/>
      <c r="AI12" s="651"/>
      <c r="AJ12" s="651"/>
      <c r="AK12" s="651"/>
      <c r="AL12" s="611" t="s">
        <v>122</v>
      </c>
      <c r="AM12" s="612"/>
      <c r="AN12" s="612"/>
      <c r="AO12" s="652"/>
      <c r="AP12" s="605" t="s">
        <v>240</v>
      </c>
      <c r="AQ12" s="606"/>
      <c r="AR12" s="606"/>
      <c r="AS12" s="606"/>
      <c r="AT12" s="606"/>
      <c r="AU12" s="606"/>
      <c r="AV12" s="606"/>
      <c r="AW12" s="606"/>
      <c r="AX12" s="606"/>
      <c r="AY12" s="606"/>
      <c r="AZ12" s="606"/>
      <c r="BA12" s="606"/>
      <c r="BB12" s="606"/>
      <c r="BC12" s="606"/>
      <c r="BD12" s="606"/>
      <c r="BE12" s="606"/>
      <c r="BF12" s="607"/>
      <c r="BG12" s="608">
        <v>1062585</v>
      </c>
      <c r="BH12" s="609"/>
      <c r="BI12" s="609"/>
      <c r="BJ12" s="609"/>
      <c r="BK12" s="609"/>
      <c r="BL12" s="609"/>
      <c r="BM12" s="609"/>
      <c r="BN12" s="610"/>
      <c r="BO12" s="650">
        <v>46.5</v>
      </c>
      <c r="BP12" s="650"/>
      <c r="BQ12" s="650"/>
      <c r="BR12" s="650"/>
      <c r="BS12" s="651" t="s">
        <v>122</v>
      </c>
      <c r="BT12" s="651"/>
      <c r="BU12" s="651"/>
      <c r="BV12" s="651"/>
      <c r="BW12" s="651"/>
      <c r="BX12" s="651"/>
      <c r="BY12" s="651"/>
      <c r="BZ12" s="651"/>
      <c r="CA12" s="651"/>
      <c r="CB12" s="685"/>
      <c r="CD12" s="605" t="s">
        <v>241</v>
      </c>
      <c r="CE12" s="606"/>
      <c r="CF12" s="606"/>
      <c r="CG12" s="606"/>
      <c r="CH12" s="606"/>
      <c r="CI12" s="606"/>
      <c r="CJ12" s="606"/>
      <c r="CK12" s="606"/>
      <c r="CL12" s="606"/>
      <c r="CM12" s="606"/>
      <c r="CN12" s="606"/>
      <c r="CO12" s="606"/>
      <c r="CP12" s="606"/>
      <c r="CQ12" s="607"/>
      <c r="CR12" s="608">
        <v>489372</v>
      </c>
      <c r="CS12" s="609"/>
      <c r="CT12" s="609"/>
      <c r="CU12" s="609"/>
      <c r="CV12" s="609"/>
      <c r="CW12" s="609"/>
      <c r="CX12" s="609"/>
      <c r="CY12" s="610"/>
      <c r="CZ12" s="650">
        <v>2.8</v>
      </c>
      <c r="DA12" s="650"/>
      <c r="DB12" s="650"/>
      <c r="DC12" s="650"/>
      <c r="DD12" s="614" t="s">
        <v>122</v>
      </c>
      <c r="DE12" s="609"/>
      <c r="DF12" s="609"/>
      <c r="DG12" s="609"/>
      <c r="DH12" s="609"/>
      <c r="DI12" s="609"/>
      <c r="DJ12" s="609"/>
      <c r="DK12" s="609"/>
      <c r="DL12" s="609"/>
      <c r="DM12" s="609"/>
      <c r="DN12" s="609"/>
      <c r="DO12" s="609"/>
      <c r="DP12" s="610"/>
      <c r="DQ12" s="614">
        <v>302193</v>
      </c>
      <c r="DR12" s="609"/>
      <c r="DS12" s="609"/>
      <c r="DT12" s="609"/>
      <c r="DU12" s="609"/>
      <c r="DV12" s="609"/>
      <c r="DW12" s="609"/>
      <c r="DX12" s="609"/>
      <c r="DY12" s="609"/>
      <c r="DZ12" s="609"/>
      <c r="EA12" s="609"/>
      <c r="EB12" s="609"/>
      <c r="EC12" s="649"/>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50" t="s">
        <v>122</v>
      </c>
      <c r="AA13" s="650"/>
      <c r="AB13" s="650"/>
      <c r="AC13" s="650"/>
      <c r="AD13" s="651" t="s">
        <v>122</v>
      </c>
      <c r="AE13" s="651"/>
      <c r="AF13" s="651"/>
      <c r="AG13" s="651"/>
      <c r="AH13" s="651"/>
      <c r="AI13" s="651"/>
      <c r="AJ13" s="651"/>
      <c r="AK13" s="651"/>
      <c r="AL13" s="611" t="s">
        <v>122</v>
      </c>
      <c r="AM13" s="612"/>
      <c r="AN13" s="612"/>
      <c r="AO13" s="652"/>
      <c r="AP13" s="605" t="s">
        <v>243</v>
      </c>
      <c r="AQ13" s="606"/>
      <c r="AR13" s="606"/>
      <c r="AS13" s="606"/>
      <c r="AT13" s="606"/>
      <c r="AU13" s="606"/>
      <c r="AV13" s="606"/>
      <c r="AW13" s="606"/>
      <c r="AX13" s="606"/>
      <c r="AY13" s="606"/>
      <c r="AZ13" s="606"/>
      <c r="BA13" s="606"/>
      <c r="BB13" s="606"/>
      <c r="BC13" s="606"/>
      <c r="BD13" s="606"/>
      <c r="BE13" s="606"/>
      <c r="BF13" s="607"/>
      <c r="BG13" s="608">
        <v>1041521</v>
      </c>
      <c r="BH13" s="609"/>
      <c r="BI13" s="609"/>
      <c r="BJ13" s="609"/>
      <c r="BK13" s="609"/>
      <c r="BL13" s="609"/>
      <c r="BM13" s="609"/>
      <c r="BN13" s="610"/>
      <c r="BO13" s="650">
        <v>45.6</v>
      </c>
      <c r="BP13" s="650"/>
      <c r="BQ13" s="650"/>
      <c r="BR13" s="650"/>
      <c r="BS13" s="651" t="s">
        <v>122</v>
      </c>
      <c r="BT13" s="651"/>
      <c r="BU13" s="651"/>
      <c r="BV13" s="651"/>
      <c r="BW13" s="651"/>
      <c r="BX13" s="651"/>
      <c r="BY13" s="651"/>
      <c r="BZ13" s="651"/>
      <c r="CA13" s="651"/>
      <c r="CB13" s="685"/>
      <c r="CD13" s="605" t="s">
        <v>244</v>
      </c>
      <c r="CE13" s="606"/>
      <c r="CF13" s="606"/>
      <c r="CG13" s="606"/>
      <c r="CH13" s="606"/>
      <c r="CI13" s="606"/>
      <c r="CJ13" s="606"/>
      <c r="CK13" s="606"/>
      <c r="CL13" s="606"/>
      <c r="CM13" s="606"/>
      <c r="CN13" s="606"/>
      <c r="CO13" s="606"/>
      <c r="CP13" s="606"/>
      <c r="CQ13" s="607"/>
      <c r="CR13" s="608">
        <v>1494429</v>
      </c>
      <c r="CS13" s="609"/>
      <c r="CT13" s="609"/>
      <c r="CU13" s="609"/>
      <c r="CV13" s="609"/>
      <c r="CW13" s="609"/>
      <c r="CX13" s="609"/>
      <c r="CY13" s="610"/>
      <c r="CZ13" s="650">
        <v>8.6999999999999993</v>
      </c>
      <c r="DA13" s="650"/>
      <c r="DB13" s="650"/>
      <c r="DC13" s="650"/>
      <c r="DD13" s="614">
        <v>448836</v>
      </c>
      <c r="DE13" s="609"/>
      <c r="DF13" s="609"/>
      <c r="DG13" s="609"/>
      <c r="DH13" s="609"/>
      <c r="DI13" s="609"/>
      <c r="DJ13" s="609"/>
      <c r="DK13" s="609"/>
      <c r="DL13" s="609"/>
      <c r="DM13" s="609"/>
      <c r="DN13" s="609"/>
      <c r="DO13" s="609"/>
      <c r="DP13" s="610"/>
      <c r="DQ13" s="614">
        <v>1080982</v>
      </c>
      <c r="DR13" s="609"/>
      <c r="DS13" s="609"/>
      <c r="DT13" s="609"/>
      <c r="DU13" s="609"/>
      <c r="DV13" s="609"/>
      <c r="DW13" s="609"/>
      <c r="DX13" s="609"/>
      <c r="DY13" s="609"/>
      <c r="DZ13" s="609"/>
      <c r="EA13" s="609"/>
      <c r="EB13" s="609"/>
      <c r="EC13" s="649"/>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50" t="s">
        <v>122</v>
      </c>
      <c r="AA14" s="650"/>
      <c r="AB14" s="650"/>
      <c r="AC14" s="650"/>
      <c r="AD14" s="651" t="s">
        <v>122</v>
      </c>
      <c r="AE14" s="651"/>
      <c r="AF14" s="651"/>
      <c r="AG14" s="651"/>
      <c r="AH14" s="651"/>
      <c r="AI14" s="651"/>
      <c r="AJ14" s="651"/>
      <c r="AK14" s="651"/>
      <c r="AL14" s="611" t="s">
        <v>122</v>
      </c>
      <c r="AM14" s="612"/>
      <c r="AN14" s="612"/>
      <c r="AO14" s="652"/>
      <c r="AP14" s="605" t="s">
        <v>246</v>
      </c>
      <c r="AQ14" s="606"/>
      <c r="AR14" s="606"/>
      <c r="AS14" s="606"/>
      <c r="AT14" s="606"/>
      <c r="AU14" s="606"/>
      <c r="AV14" s="606"/>
      <c r="AW14" s="606"/>
      <c r="AX14" s="606"/>
      <c r="AY14" s="606"/>
      <c r="AZ14" s="606"/>
      <c r="BA14" s="606"/>
      <c r="BB14" s="606"/>
      <c r="BC14" s="606"/>
      <c r="BD14" s="606"/>
      <c r="BE14" s="606"/>
      <c r="BF14" s="607"/>
      <c r="BG14" s="608">
        <v>47495</v>
      </c>
      <c r="BH14" s="609"/>
      <c r="BI14" s="609"/>
      <c r="BJ14" s="609"/>
      <c r="BK14" s="609"/>
      <c r="BL14" s="609"/>
      <c r="BM14" s="609"/>
      <c r="BN14" s="610"/>
      <c r="BO14" s="650">
        <v>2.1</v>
      </c>
      <c r="BP14" s="650"/>
      <c r="BQ14" s="650"/>
      <c r="BR14" s="650"/>
      <c r="BS14" s="651" t="s">
        <v>122</v>
      </c>
      <c r="BT14" s="651"/>
      <c r="BU14" s="651"/>
      <c r="BV14" s="651"/>
      <c r="BW14" s="651"/>
      <c r="BX14" s="651"/>
      <c r="BY14" s="651"/>
      <c r="BZ14" s="651"/>
      <c r="CA14" s="651"/>
      <c r="CB14" s="685"/>
      <c r="CD14" s="605" t="s">
        <v>247</v>
      </c>
      <c r="CE14" s="606"/>
      <c r="CF14" s="606"/>
      <c r="CG14" s="606"/>
      <c r="CH14" s="606"/>
      <c r="CI14" s="606"/>
      <c r="CJ14" s="606"/>
      <c r="CK14" s="606"/>
      <c r="CL14" s="606"/>
      <c r="CM14" s="606"/>
      <c r="CN14" s="606"/>
      <c r="CO14" s="606"/>
      <c r="CP14" s="606"/>
      <c r="CQ14" s="607"/>
      <c r="CR14" s="608">
        <v>567921</v>
      </c>
      <c r="CS14" s="609"/>
      <c r="CT14" s="609"/>
      <c r="CU14" s="609"/>
      <c r="CV14" s="609"/>
      <c r="CW14" s="609"/>
      <c r="CX14" s="609"/>
      <c r="CY14" s="610"/>
      <c r="CZ14" s="650">
        <v>3.3</v>
      </c>
      <c r="DA14" s="650"/>
      <c r="DB14" s="650"/>
      <c r="DC14" s="650"/>
      <c r="DD14" s="614">
        <v>44649</v>
      </c>
      <c r="DE14" s="609"/>
      <c r="DF14" s="609"/>
      <c r="DG14" s="609"/>
      <c r="DH14" s="609"/>
      <c r="DI14" s="609"/>
      <c r="DJ14" s="609"/>
      <c r="DK14" s="609"/>
      <c r="DL14" s="609"/>
      <c r="DM14" s="609"/>
      <c r="DN14" s="609"/>
      <c r="DO14" s="609"/>
      <c r="DP14" s="610"/>
      <c r="DQ14" s="614">
        <v>534976</v>
      </c>
      <c r="DR14" s="609"/>
      <c r="DS14" s="609"/>
      <c r="DT14" s="609"/>
      <c r="DU14" s="609"/>
      <c r="DV14" s="609"/>
      <c r="DW14" s="609"/>
      <c r="DX14" s="609"/>
      <c r="DY14" s="609"/>
      <c r="DZ14" s="609"/>
      <c r="EA14" s="609"/>
      <c r="EB14" s="609"/>
      <c r="EC14" s="649"/>
    </row>
    <row r="15" spans="2:143" ht="11.25" customHeight="1" x14ac:dyDescent="0.15">
      <c r="B15" s="605" t="s">
        <v>248</v>
      </c>
      <c r="C15" s="606"/>
      <c r="D15" s="606"/>
      <c r="E15" s="606"/>
      <c r="F15" s="606"/>
      <c r="G15" s="606"/>
      <c r="H15" s="606"/>
      <c r="I15" s="606"/>
      <c r="J15" s="606"/>
      <c r="K15" s="606"/>
      <c r="L15" s="606"/>
      <c r="M15" s="606"/>
      <c r="N15" s="606"/>
      <c r="O15" s="606"/>
      <c r="P15" s="606"/>
      <c r="Q15" s="607"/>
      <c r="R15" s="608">
        <v>15242</v>
      </c>
      <c r="S15" s="609"/>
      <c r="T15" s="609"/>
      <c r="U15" s="609"/>
      <c r="V15" s="609"/>
      <c r="W15" s="609"/>
      <c r="X15" s="609"/>
      <c r="Y15" s="610"/>
      <c r="Z15" s="650">
        <v>0.1</v>
      </c>
      <c r="AA15" s="650"/>
      <c r="AB15" s="650"/>
      <c r="AC15" s="650"/>
      <c r="AD15" s="651">
        <v>15242</v>
      </c>
      <c r="AE15" s="651"/>
      <c r="AF15" s="651"/>
      <c r="AG15" s="651"/>
      <c r="AH15" s="651"/>
      <c r="AI15" s="651"/>
      <c r="AJ15" s="651"/>
      <c r="AK15" s="651"/>
      <c r="AL15" s="611">
        <v>0.2</v>
      </c>
      <c r="AM15" s="612"/>
      <c r="AN15" s="612"/>
      <c r="AO15" s="652"/>
      <c r="AP15" s="605" t="s">
        <v>249</v>
      </c>
      <c r="AQ15" s="606"/>
      <c r="AR15" s="606"/>
      <c r="AS15" s="606"/>
      <c r="AT15" s="606"/>
      <c r="AU15" s="606"/>
      <c r="AV15" s="606"/>
      <c r="AW15" s="606"/>
      <c r="AX15" s="606"/>
      <c r="AY15" s="606"/>
      <c r="AZ15" s="606"/>
      <c r="BA15" s="606"/>
      <c r="BB15" s="606"/>
      <c r="BC15" s="606"/>
      <c r="BD15" s="606"/>
      <c r="BE15" s="606"/>
      <c r="BF15" s="607"/>
      <c r="BG15" s="608">
        <v>195088</v>
      </c>
      <c r="BH15" s="609"/>
      <c r="BI15" s="609"/>
      <c r="BJ15" s="609"/>
      <c r="BK15" s="609"/>
      <c r="BL15" s="609"/>
      <c r="BM15" s="609"/>
      <c r="BN15" s="610"/>
      <c r="BO15" s="650">
        <v>8.5</v>
      </c>
      <c r="BP15" s="650"/>
      <c r="BQ15" s="650"/>
      <c r="BR15" s="650"/>
      <c r="BS15" s="651" t="s">
        <v>122</v>
      </c>
      <c r="BT15" s="651"/>
      <c r="BU15" s="651"/>
      <c r="BV15" s="651"/>
      <c r="BW15" s="651"/>
      <c r="BX15" s="651"/>
      <c r="BY15" s="651"/>
      <c r="BZ15" s="651"/>
      <c r="CA15" s="651"/>
      <c r="CB15" s="685"/>
      <c r="CD15" s="605" t="s">
        <v>250</v>
      </c>
      <c r="CE15" s="606"/>
      <c r="CF15" s="606"/>
      <c r="CG15" s="606"/>
      <c r="CH15" s="606"/>
      <c r="CI15" s="606"/>
      <c r="CJ15" s="606"/>
      <c r="CK15" s="606"/>
      <c r="CL15" s="606"/>
      <c r="CM15" s="606"/>
      <c r="CN15" s="606"/>
      <c r="CO15" s="606"/>
      <c r="CP15" s="606"/>
      <c r="CQ15" s="607"/>
      <c r="CR15" s="608">
        <v>1164281</v>
      </c>
      <c r="CS15" s="609"/>
      <c r="CT15" s="609"/>
      <c r="CU15" s="609"/>
      <c r="CV15" s="609"/>
      <c r="CW15" s="609"/>
      <c r="CX15" s="609"/>
      <c r="CY15" s="610"/>
      <c r="CZ15" s="650">
        <v>6.8</v>
      </c>
      <c r="DA15" s="650"/>
      <c r="DB15" s="650"/>
      <c r="DC15" s="650"/>
      <c r="DD15" s="614">
        <v>258004</v>
      </c>
      <c r="DE15" s="609"/>
      <c r="DF15" s="609"/>
      <c r="DG15" s="609"/>
      <c r="DH15" s="609"/>
      <c r="DI15" s="609"/>
      <c r="DJ15" s="609"/>
      <c r="DK15" s="609"/>
      <c r="DL15" s="609"/>
      <c r="DM15" s="609"/>
      <c r="DN15" s="609"/>
      <c r="DO15" s="609"/>
      <c r="DP15" s="610"/>
      <c r="DQ15" s="614">
        <v>769404</v>
      </c>
      <c r="DR15" s="609"/>
      <c r="DS15" s="609"/>
      <c r="DT15" s="609"/>
      <c r="DU15" s="609"/>
      <c r="DV15" s="609"/>
      <c r="DW15" s="609"/>
      <c r="DX15" s="609"/>
      <c r="DY15" s="609"/>
      <c r="DZ15" s="609"/>
      <c r="EA15" s="609"/>
      <c r="EB15" s="609"/>
      <c r="EC15" s="649"/>
    </row>
    <row r="16" spans="2:143" ht="11.25" customHeight="1" x14ac:dyDescent="0.15">
      <c r="B16" s="605" t="s">
        <v>251</v>
      </c>
      <c r="C16" s="606"/>
      <c r="D16" s="606"/>
      <c r="E16" s="606"/>
      <c r="F16" s="606"/>
      <c r="G16" s="606"/>
      <c r="H16" s="606"/>
      <c r="I16" s="606"/>
      <c r="J16" s="606"/>
      <c r="K16" s="606"/>
      <c r="L16" s="606"/>
      <c r="M16" s="606"/>
      <c r="N16" s="606"/>
      <c r="O16" s="606"/>
      <c r="P16" s="606"/>
      <c r="Q16" s="607"/>
      <c r="R16" s="608">
        <v>33999</v>
      </c>
      <c r="S16" s="609"/>
      <c r="T16" s="609"/>
      <c r="U16" s="609"/>
      <c r="V16" s="609"/>
      <c r="W16" s="609"/>
      <c r="X16" s="609"/>
      <c r="Y16" s="610"/>
      <c r="Z16" s="650">
        <v>0.2</v>
      </c>
      <c r="AA16" s="650"/>
      <c r="AB16" s="650"/>
      <c r="AC16" s="650"/>
      <c r="AD16" s="651">
        <v>33999</v>
      </c>
      <c r="AE16" s="651"/>
      <c r="AF16" s="651"/>
      <c r="AG16" s="651"/>
      <c r="AH16" s="651"/>
      <c r="AI16" s="651"/>
      <c r="AJ16" s="651"/>
      <c r="AK16" s="651"/>
      <c r="AL16" s="611">
        <v>0.4</v>
      </c>
      <c r="AM16" s="612"/>
      <c r="AN16" s="612"/>
      <c r="AO16" s="652"/>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50" t="s">
        <v>122</v>
      </c>
      <c r="BP16" s="650"/>
      <c r="BQ16" s="650"/>
      <c r="BR16" s="650"/>
      <c r="BS16" s="651" t="s">
        <v>122</v>
      </c>
      <c r="BT16" s="651"/>
      <c r="BU16" s="651"/>
      <c r="BV16" s="651"/>
      <c r="BW16" s="651"/>
      <c r="BX16" s="651"/>
      <c r="BY16" s="651"/>
      <c r="BZ16" s="651"/>
      <c r="CA16" s="651"/>
      <c r="CB16" s="685"/>
      <c r="CD16" s="605" t="s">
        <v>253</v>
      </c>
      <c r="CE16" s="606"/>
      <c r="CF16" s="606"/>
      <c r="CG16" s="606"/>
      <c r="CH16" s="606"/>
      <c r="CI16" s="606"/>
      <c r="CJ16" s="606"/>
      <c r="CK16" s="606"/>
      <c r="CL16" s="606"/>
      <c r="CM16" s="606"/>
      <c r="CN16" s="606"/>
      <c r="CO16" s="606"/>
      <c r="CP16" s="606"/>
      <c r="CQ16" s="607"/>
      <c r="CR16" s="608">
        <v>79156</v>
      </c>
      <c r="CS16" s="609"/>
      <c r="CT16" s="609"/>
      <c r="CU16" s="609"/>
      <c r="CV16" s="609"/>
      <c r="CW16" s="609"/>
      <c r="CX16" s="609"/>
      <c r="CY16" s="610"/>
      <c r="CZ16" s="650">
        <v>0.5</v>
      </c>
      <c r="DA16" s="650"/>
      <c r="DB16" s="650"/>
      <c r="DC16" s="650"/>
      <c r="DD16" s="614" t="s">
        <v>122</v>
      </c>
      <c r="DE16" s="609"/>
      <c r="DF16" s="609"/>
      <c r="DG16" s="609"/>
      <c r="DH16" s="609"/>
      <c r="DI16" s="609"/>
      <c r="DJ16" s="609"/>
      <c r="DK16" s="609"/>
      <c r="DL16" s="609"/>
      <c r="DM16" s="609"/>
      <c r="DN16" s="609"/>
      <c r="DO16" s="609"/>
      <c r="DP16" s="610"/>
      <c r="DQ16" s="614">
        <v>88</v>
      </c>
      <c r="DR16" s="609"/>
      <c r="DS16" s="609"/>
      <c r="DT16" s="609"/>
      <c r="DU16" s="609"/>
      <c r="DV16" s="609"/>
      <c r="DW16" s="609"/>
      <c r="DX16" s="609"/>
      <c r="DY16" s="609"/>
      <c r="DZ16" s="609"/>
      <c r="EA16" s="609"/>
      <c r="EB16" s="609"/>
      <c r="EC16" s="649"/>
    </row>
    <row r="17" spans="2:133" ht="11.25" customHeight="1" x14ac:dyDescent="0.15">
      <c r="B17" s="605" t="s">
        <v>254</v>
      </c>
      <c r="C17" s="606"/>
      <c r="D17" s="606"/>
      <c r="E17" s="606"/>
      <c r="F17" s="606"/>
      <c r="G17" s="606"/>
      <c r="H17" s="606"/>
      <c r="I17" s="606"/>
      <c r="J17" s="606"/>
      <c r="K17" s="606"/>
      <c r="L17" s="606"/>
      <c r="M17" s="606"/>
      <c r="N17" s="606"/>
      <c r="O17" s="606"/>
      <c r="P17" s="606"/>
      <c r="Q17" s="607"/>
      <c r="R17" s="608">
        <v>73723</v>
      </c>
      <c r="S17" s="609"/>
      <c r="T17" s="609"/>
      <c r="U17" s="609"/>
      <c r="V17" s="609"/>
      <c r="W17" s="609"/>
      <c r="X17" s="609"/>
      <c r="Y17" s="610"/>
      <c r="Z17" s="650">
        <v>0.4</v>
      </c>
      <c r="AA17" s="650"/>
      <c r="AB17" s="650"/>
      <c r="AC17" s="650"/>
      <c r="AD17" s="651">
        <v>73723</v>
      </c>
      <c r="AE17" s="651"/>
      <c r="AF17" s="651"/>
      <c r="AG17" s="651"/>
      <c r="AH17" s="651"/>
      <c r="AI17" s="651"/>
      <c r="AJ17" s="651"/>
      <c r="AK17" s="651"/>
      <c r="AL17" s="611">
        <v>0.9</v>
      </c>
      <c r="AM17" s="612"/>
      <c r="AN17" s="612"/>
      <c r="AO17" s="652"/>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50" t="s">
        <v>122</v>
      </c>
      <c r="BP17" s="650"/>
      <c r="BQ17" s="650"/>
      <c r="BR17" s="650"/>
      <c r="BS17" s="651" t="s">
        <v>122</v>
      </c>
      <c r="BT17" s="651"/>
      <c r="BU17" s="651"/>
      <c r="BV17" s="651"/>
      <c r="BW17" s="651"/>
      <c r="BX17" s="651"/>
      <c r="BY17" s="651"/>
      <c r="BZ17" s="651"/>
      <c r="CA17" s="651"/>
      <c r="CB17" s="685"/>
      <c r="CD17" s="605" t="s">
        <v>256</v>
      </c>
      <c r="CE17" s="606"/>
      <c r="CF17" s="606"/>
      <c r="CG17" s="606"/>
      <c r="CH17" s="606"/>
      <c r="CI17" s="606"/>
      <c r="CJ17" s="606"/>
      <c r="CK17" s="606"/>
      <c r="CL17" s="606"/>
      <c r="CM17" s="606"/>
      <c r="CN17" s="606"/>
      <c r="CO17" s="606"/>
      <c r="CP17" s="606"/>
      <c r="CQ17" s="607"/>
      <c r="CR17" s="608">
        <v>1485878</v>
      </c>
      <c r="CS17" s="609"/>
      <c r="CT17" s="609"/>
      <c r="CU17" s="609"/>
      <c r="CV17" s="609"/>
      <c r="CW17" s="609"/>
      <c r="CX17" s="609"/>
      <c r="CY17" s="610"/>
      <c r="CZ17" s="650">
        <v>8.6</v>
      </c>
      <c r="DA17" s="650"/>
      <c r="DB17" s="650"/>
      <c r="DC17" s="650"/>
      <c r="DD17" s="614" t="s">
        <v>122</v>
      </c>
      <c r="DE17" s="609"/>
      <c r="DF17" s="609"/>
      <c r="DG17" s="609"/>
      <c r="DH17" s="609"/>
      <c r="DI17" s="609"/>
      <c r="DJ17" s="609"/>
      <c r="DK17" s="609"/>
      <c r="DL17" s="609"/>
      <c r="DM17" s="609"/>
      <c r="DN17" s="609"/>
      <c r="DO17" s="609"/>
      <c r="DP17" s="610"/>
      <c r="DQ17" s="614">
        <v>1424624</v>
      </c>
      <c r="DR17" s="609"/>
      <c r="DS17" s="609"/>
      <c r="DT17" s="609"/>
      <c r="DU17" s="609"/>
      <c r="DV17" s="609"/>
      <c r="DW17" s="609"/>
      <c r="DX17" s="609"/>
      <c r="DY17" s="609"/>
      <c r="DZ17" s="609"/>
      <c r="EA17" s="609"/>
      <c r="EB17" s="609"/>
      <c r="EC17" s="649"/>
    </row>
    <row r="18" spans="2:133" ht="11.25" customHeight="1" x14ac:dyDescent="0.15">
      <c r="B18" s="605" t="s">
        <v>257</v>
      </c>
      <c r="C18" s="606"/>
      <c r="D18" s="606"/>
      <c r="E18" s="606"/>
      <c r="F18" s="606"/>
      <c r="G18" s="606"/>
      <c r="H18" s="606"/>
      <c r="I18" s="606"/>
      <c r="J18" s="606"/>
      <c r="K18" s="606"/>
      <c r="L18" s="606"/>
      <c r="M18" s="606"/>
      <c r="N18" s="606"/>
      <c r="O18" s="606"/>
      <c r="P18" s="606"/>
      <c r="Q18" s="607"/>
      <c r="R18" s="608">
        <v>7678</v>
      </c>
      <c r="S18" s="609"/>
      <c r="T18" s="609"/>
      <c r="U18" s="609"/>
      <c r="V18" s="609"/>
      <c r="W18" s="609"/>
      <c r="X18" s="609"/>
      <c r="Y18" s="610"/>
      <c r="Z18" s="650">
        <v>0</v>
      </c>
      <c r="AA18" s="650"/>
      <c r="AB18" s="650"/>
      <c r="AC18" s="650"/>
      <c r="AD18" s="651">
        <v>7678</v>
      </c>
      <c r="AE18" s="651"/>
      <c r="AF18" s="651"/>
      <c r="AG18" s="651"/>
      <c r="AH18" s="651"/>
      <c r="AI18" s="651"/>
      <c r="AJ18" s="651"/>
      <c r="AK18" s="651"/>
      <c r="AL18" s="611">
        <v>0.1</v>
      </c>
      <c r="AM18" s="612"/>
      <c r="AN18" s="612"/>
      <c r="AO18" s="652"/>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50" t="s">
        <v>122</v>
      </c>
      <c r="BP18" s="650"/>
      <c r="BQ18" s="650"/>
      <c r="BR18" s="650"/>
      <c r="BS18" s="651" t="s">
        <v>122</v>
      </c>
      <c r="BT18" s="651"/>
      <c r="BU18" s="651"/>
      <c r="BV18" s="651"/>
      <c r="BW18" s="651"/>
      <c r="BX18" s="651"/>
      <c r="BY18" s="651"/>
      <c r="BZ18" s="651"/>
      <c r="CA18" s="651"/>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50" t="s">
        <v>122</v>
      </c>
      <c r="DA18" s="650"/>
      <c r="DB18" s="650"/>
      <c r="DC18" s="650"/>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9"/>
    </row>
    <row r="19" spans="2:133" ht="11.25" customHeight="1" x14ac:dyDescent="0.15">
      <c r="B19" s="605" t="s">
        <v>260</v>
      </c>
      <c r="C19" s="606"/>
      <c r="D19" s="606"/>
      <c r="E19" s="606"/>
      <c r="F19" s="606"/>
      <c r="G19" s="606"/>
      <c r="H19" s="606"/>
      <c r="I19" s="606"/>
      <c r="J19" s="606"/>
      <c r="K19" s="606"/>
      <c r="L19" s="606"/>
      <c r="M19" s="606"/>
      <c r="N19" s="606"/>
      <c r="O19" s="606"/>
      <c r="P19" s="606"/>
      <c r="Q19" s="607"/>
      <c r="R19" s="608">
        <v>60067</v>
      </c>
      <c r="S19" s="609"/>
      <c r="T19" s="609"/>
      <c r="U19" s="609"/>
      <c r="V19" s="609"/>
      <c r="W19" s="609"/>
      <c r="X19" s="609"/>
      <c r="Y19" s="610"/>
      <c r="Z19" s="650">
        <v>0.3</v>
      </c>
      <c r="AA19" s="650"/>
      <c r="AB19" s="650"/>
      <c r="AC19" s="650"/>
      <c r="AD19" s="651">
        <v>60067</v>
      </c>
      <c r="AE19" s="651"/>
      <c r="AF19" s="651"/>
      <c r="AG19" s="651"/>
      <c r="AH19" s="651"/>
      <c r="AI19" s="651"/>
      <c r="AJ19" s="651"/>
      <c r="AK19" s="651"/>
      <c r="AL19" s="611">
        <v>0.7</v>
      </c>
      <c r="AM19" s="612"/>
      <c r="AN19" s="612"/>
      <c r="AO19" s="652"/>
      <c r="AP19" s="605" t="s">
        <v>261</v>
      </c>
      <c r="AQ19" s="606"/>
      <c r="AR19" s="606"/>
      <c r="AS19" s="606"/>
      <c r="AT19" s="606"/>
      <c r="AU19" s="606"/>
      <c r="AV19" s="606"/>
      <c r="AW19" s="606"/>
      <c r="AX19" s="606"/>
      <c r="AY19" s="606"/>
      <c r="AZ19" s="606"/>
      <c r="BA19" s="606"/>
      <c r="BB19" s="606"/>
      <c r="BC19" s="606"/>
      <c r="BD19" s="606"/>
      <c r="BE19" s="606"/>
      <c r="BF19" s="607"/>
      <c r="BG19" s="608">
        <v>3821</v>
      </c>
      <c r="BH19" s="609"/>
      <c r="BI19" s="609"/>
      <c r="BJ19" s="609"/>
      <c r="BK19" s="609"/>
      <c r="BL19" s="609"/>
      <c r="BM19" s="609"/>
      <c r="BN19" s="610"/>
      <c r="BO19" s="650">
        <v>0.2</v>
      </c>
      <c r="BP19" s="650"/>
      <c r="BQ19" s="650"/>
      <c r="BR19" s="650"/>
      <c r="BS19" s="651" t="s">
        <v>122</v>
      </c>
      <c r="BT19" s="651"/>
      <c r="BU19" s="651"/>
      <c r="BV19" s="651"/>
      <c r="BW19" s="651"/>
      <c r="BX19" s="651"/>
      <c r="BY19" s="651"/>
      <c r="BZ19" s="651"/>
      <c r="CA19" s="651"/>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50" t="s">
        <v>122</v>
      </c>
      <c r="DA19" s="650"/>
      <c r="DB19" s="650"/>
      <c r="DC19" s="650"/>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9"/>
    </row>
    <row r="20" spans="2:133" ht="11.25" customHeight="1" x14ac:dyDescent="0.15">
      <c r="B20" s="675" t="s">
        <v>263</v>
      </c>
      <c r="C20" s="676"/>
      <c r="D20" s="676"/>
      <c r="E20" s="676"/>
      <c r="F20" s="676"/>
      <c r="G20" s="676"/>
      <c r="H20" s="676"/>
      <c r="I20" s="676"/>
      <c r="J20" s="676"/>
      <c r="K20" s="676"/>
      <c r="L20" s="676"/>
      <c r="M20" s="676"/>
      <c r="N20" s="676"/>
      <c r="O20" s="676"/>
      <c r="P20" s="676"/>
      <c r="Q20" s="677"/>
      <c r="R20" s="608">
        <v>5978</v>
      </c>
      <c r="S20" s="609"/>
      <c r="T20" s="609"/>
      <c r="U20" s="609"/>
      <c r="V20" s="609"/>
      <c r="W20" s="609"/>
      <c r="X20" s="609"/>
      <c r="Y20" s="610"/>
      <c r="Z20" s="650">
        <v>0</v>
      </c>
      <c r="AA20" s="650"/>
      <c r="AB20" s="650"/>
      <c r="AC20" s="650"/>
      <c r="AD20" s="651">
        <v>5978</v>
      </c>
      <c r="AE20" s="651"/>
      <c r="AF20" s="651"/>
      <c r="AG20" s="651"/>
      <c r="AH20" s="651"/>
      <c r="AI20" s="651"/>
      <c r="AJ20" s="651"/>
      <c r="AK20" s="651"/>
      <c r="AL20" s="611">
        <v>0.1</v>
      </c>
      <c r="AM20" s="612"/>
      <c r="AN20" s="612"/>
      <c r="AO20" s="652"/>
      <c r="AP20" s="605" t="s">
        <v>264</v>
      </c>
      <c r="AQ20" s="606"/>
      <c r="AR20" s="606"/>
      <c r="AS20" s="606"/>
      <c r="AT20" s="606"/>
      <c r="AU20" s="606"/>
      <c r="AV20" s="606"/>
      <c r="AW20" s="606"/>
      <c r="AX20" s="606"/>
      <c r="AY20" s="606"/>
      <c r="AZ20" s="606"/>
      <c r="BA20" s="606"/>
      <c r="BB20" s="606"/>
      <c r="BC20" s="606"/>
      <c r="BD20" s="606"/>
      <c r="BE20" s="606"/>
      <c r="BF20" s="607"/>
      <c r="BG20" s="608">
        <v>3821</v>
      </c>
      <c r="BH20" s="609"/>
      <c r="BI20" s="609"/>
      <c r="BJ20" s="609"/>
      <c r="BK20" s="609"/>
      <c r="BL20" s="609"/>
      <c r="BM20" s="609"/>
      <c r="BN20" s="610"/>
      <c r="BO20" s="650">
        <v>0.2</v>
      </c>
      <c r="BP20" s="650"/>
      <c r="BQ20" s="650"/>
      <c r="BR20" s="650"/>
      <c r="BS20" s="651" t="s">
        <v>122</v>
      </c>
      <c r="BT20" s="651"/>
      <c r="BU20" s="651"/>
      <c r="BV20" s="651"/>
      <c r="BW20" s="651"/>
      <c r="BX20" s="651"/>
      <c r="BY20" s="651"/>
      <c r="BZ20" s="651"/>
      <c r="CA20" s="651"/>
      <c r="CB20" s="685"/>
      <c r="CD20" s="605" t="s">
        <v>265</v>
      </c>
      <c r="CE20" s="606"/>
      <c r="CF20" s="606"/>
      <c r="CG20" s="606"/>
      <c r="CH20" s="606"/>
      <c r="CI20" s="606"/>
      <c r="CJ20" s="606"/>
      <c r="CK20" s="606"/>
      <c r="CL20" s="606"/>
      <c r="CM20" s="606"/>
      <c r="CN20" s="606"/>
      <c r="CO20" s="606"/>
      <c r="CP20" s="606"/>
      <c r="CQ20" s="607"/>
      <c r="CR20" s="608">
        <v>17193548</v>
      </c>
      <c r="CS20" s="609"/>
      <c r="CT20" s="609"/>
      <c r="CU20" s="609"/>
      <c r="CV20" s="609"/>
      <c r="CW20" s="609"/>
      <c r="CX20" s="609"/>
      <c r="CY20" s="610"/>
      <c r="CZ20" s="650">
        <v>100</v>
      </c>
      <c r="DA20" s="650"/>
      <c r="DB20" s="650"/>
      <c r="DC20" s="650"/>
      <c r="DD20" s="614">
        <v>2501657</v>
      </c>
      <c r="DE20" s="609"/>
      <c r="DF20" s="609"/>
      <c r="DG20" s="609"/>
      <c r="DH20" s="609"/>
      <c r="DI20" s="609"/>
      <c r="DJ20" s="609"/>
      <c r="DK20" s="609"/>
      <c r="DL20" s="609"/>
      <c r="DM20" s="609"/>
      <c r="DN20" s="609"/>
      <c r="DO20" s="609"/>
      <c r="DP20" s="610"/>
      <c r="DQ20" s="614">
        <v>11002175</v>
      </c>
      <c r="DR20" s="609"/>
      <c r="DS20" s="609"/>
      <c r="DT20" s="609"/>
      <c r="DU20" s="609"/>
      <c r="DV20" s="609"/>
      <c r="DW20" s="609"/>
      <c r="DX20" s="609"/>
      <c r="DY20" s="609"/>
      <c r="DZ20" s="609"/>
      <c r="EA20" s="609"/>
      <c r="EB20" s="609"/>
      <c r="EC20" s="649"/>
    </row>
    <row r="21" spans="2:133" ht="11.25" customHeight="1" x14ac:dyDescent="0.15">
      <c r="B21" s="605" t="s">
        <v>266</v>
      </c>
      <c r="C21" s="606"/>
      <c r="D21" s="606"/>
      <c r="E21" s="606"/>
      <c r="F21" s="606"/>
      <c r="G21" s="606"/>
      <c r="H21" s="606"/>
      <c r="I21" s="606"/>
      <c r="J21" s="606"/>
      <c r="K21" s="606"/>
      <c r="L21" s="606"/>
      <c r="M21" s="606"/>
      <c r="N21" s="606"/>
      <c r="O21" s="606"/>
      <c r="P21" s="606"/>
      <c r="Q21" s="607"/>
      <c r="R21" s="608">
        <v>6171885</v>
      </c>
      <c r="S21" s="609"/>
      <c r="T21" s="609"/>
      <c r="U21" s="609"/>
      <c r="V21" s="609"/>
      <c r="W21" s="609"/>
      <c r="X21" s="609"/>
      <c r="Y21" s="610"/>
      <c r="Z21" s="650">
        <v>35.1</v>
      </c>
      <c r="AA21" s="650"/>
      <c r="AB21" s="650"/>
      <c r="AC21" s="650"/>
      <c r="AD21" s="651">
        <v>5432719</v>
      </c>
      <c r="AE21" s="651"/>
      <c r="AF21" s="651"/>
      <c r="AG21" s="651"/>
      <c r="AH21" s="651"/>
      <c r="AI21" s="651"/>
      <c r="AJ21" s="651"/>
      <c r="AK21" s="651"/>
      <c r="AL21" s="611">
        <v>63.2</v>
      </c>
      <c r="AM21" s="612"/>
      <c r="AN21" s="612"/>
      <c r="AO21" s="652"/>
      <c r="AP21" s="605" t="s">
        <v>267</v>
      </c>
      <c r="AQ21" s="686"/>
      <c r="AR21" s="686"/>
      <c r="AS21" s="686"/>
      <c r="AT21" s="686"/>
      <c r="AU21" s="686"/>
      <c r="AV21" s="686"/>
      <c r="AW21" s="686"/>
      <c r="AX21" s="686"/>
      <c r="AY21" s="686"/>
      <c r="AZ21" s="686"/>
      <c r="BA21" s="686"/>
      <c r="BB21" s="686"/>
      <c r="BC21" s="686"/>
      <c r="BD21" s="686"/>
      <c r="BE21" s="686"/>
      <c r="BF21" s="687"/>
      <c r="BG21" s="608">
        <v>3821</v>
      </c>
      <c r="BH21" s="609"/>
      <c r="BI21" s="609"/>
      <c r="BJ21" s="609"/>
      <c r="BK21" s="609"/>
      <c r="BL21" s="609"/>
      <c r="BM21" s="609"/>
      <c r="BN21" s="610"/>
      <c r="BO21" s="650">
        <v>0.2</v>
      </c>
      <c r="BP21" s="650"/>
      <c r="BQ21" s="650"/>
      <c r="BR21" s="650"/>
      <c r="BS21" s="651" t="s">
        <v>122</v>
      </c>
      <c r="BT21" s="651"/>
      <c r="BU21" s="651"/>
      <c r="BV21" s="651"/>
      <c r="BW21" s="651"/>
      <c r="BX21" s="651"/>
      <c r="BY21" s="651"/>
      <c r="BZ21" s="651"/>
      <c r="CA21" s="651"/>
      <c r="CB21" s="685"/>
      <c r="CD21" s="589"/>
      <c r="CE21" s="590"/>
      <c r="CF21" s="590"/>
      <c r="CG21" s="590"/>
      <c r="CH21" s="590"/>
      <c r="CI21" s="590"/>
      <c r="CJ21" s="590"/>
      <c r="CK21" s="590"/>
      <c r="CL21" s="590"/>
      <c r="CM21" s="590"/>
      <c r="CN21" s="590"/>
      <c r="CO21" s="590"/>
      <c r="CP21" s="590"/>
      <c r="CQ21" s="591"/>
      <c r="CR21" s="699"/>
      <c r="CS21" s="697"/>
      <c r="CT21" s="697"/>
      <c r="CU21" s="697"/>
      <c r="CV21" s="697"/>
      <c r="CW21" s="697"/>
      <c r="CX21" s="697"/>
      <c r="CY21" s="700"/>
      <c r="CZ21" s="701"/>
      <c r="DA21" s="701"/>
      <c r="DB21" s="701"/>
      <c r="DC21" s="701"/>
      <c r="DD21" s="696"/>
      <c r="DE21" s="697"/>
      <c r="DF21" s="697"/>
      <c r="DG21" s="697"/>
      <c r="DH21" s="697"/>
      <c r="DI21" s="697"/>
      <c r="DJ21" s="697"/>
      <c r="DK21" s="697"/>
      <c r="DL21" s="697"/>
      <c r="DM21" s="697"/>
      <c r="DN21" s="697"/>
      <c r="DO21" s="697"/>
      <c r="DP21" s="700"/>
      <c r="DQ21" s="696"/>
      <c r="DR21" s="697"/>
      <c r="DS21" s="697"/>
      <c r="DT21" s="697"/>
      <c r="DU21" s="697"/>
      <c r="DV21" s="697"/>
      <c r="DW21" s="697"/>
      <c r="DX21" s="697"/>
      <c r="DY21" s="697"/>
      <c r="DZ21" s="697"/>
      <c r="EA21" s="697"/>
      <c r="EB21" s="697"/>
      <c r="EC21" s="698"/>
    </row>
    <row r="22" spans="2:133" ht="11.25" customHeight="1" x14ac:dyDescent="0.15">
      <c r="B22" s="605" t="s">
        <v>268</v>
      </c>
      <c r="C22" s="606"/>
      <c r="D22" s="606"/>
      <c r="E22" s="606"/>
      <c r="F22" s="606"/>
      <c r="G22" s="606"/>
      <c r="H22" s="606"/>
      <c r="I22" s="606"/>
      <c r="J22" s="606"/>
      <c r="K22" s="606"/>
      <c r="L22" s="606"/>
      <c r="M22" s="606"/>
      <c r="N22" s="606"/>
      <c r="O22" s="606"/>
      <c r="P22" s="606"/>
      <c r="Q22" s="607"/>
      <c r="R22" s="608">
        <v>5432719</v>
      </c>
      <c r="S22" s="609"/>
      <c r="T22" s="609"/>
      <c r="U22" s="609"/>
      <c r="V22" s="609"/>
      <c r="W22" s="609"/>
      <c r="X22" s="609"/>
      <c r="Y22" s="610"/>
      <c r="Z22" s="650">
        <v>30.9</v>
      </c>
      <c r="AA22" s="650"/>
      <c r="AB22" s="650"/>
      <c r="AC22" s="650"/>
      <c r="AD22" s="651">
        <v>5432719</v>
      </c>
      <c r="AE22" s="651"/>
      <c r="AF22" s="651"/>
      <c r="AG22" s="651"/>
      <c r="AH22" s="651"/>
      <c r="AI22" s="651"/>
      <c r="AJ22" s="651"/>
      <c r="AK22" s="651"/>
      <c r="AL22" s="611">
        <v>63.2</v>
      </c>
      <c r="AM22" s="612"/>
      <c r="AN22" s="612"/>
      <c r="AO22" s="652"/>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50" t="s">
        <v>122</v>
      </c>
      <c r="BP22" s="650"/>
      <c r="BQ22" s="650"/>
      <c r="BR22" s="650"/>
      <c r="BS22" s="651" t="s">
        <v>122</v>
      </c>
      <c r="BT22" s="651"/>
      <c r="BU22" s="651"/>
      <c r="BV22" s="651"/>
      <c r="BW22" s="651"/>
      <c r="BX22" s="651"/>
      <c r="BY22" s="651"/>
      <c r="BZ22" s="651"/>
      <c r="CA22" s="651"/>
      <c r="CB22" s="685"/>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271</v>
      </c>
      <c r="C23" s="606"/>
      <c r="D23" s="606"/>
      <c r="E23" s="606"/>
      <c r="F23" s="606"/>
      <c r="G23" s="606"/>
      <c r="H23" s="606"/>
      <c r="I23" s="606"/>
      <c r="J23" s="606"/>
      <c r="K23" s="606"/>
      <c r="L23" s="606"/>
      <c r="M23" s="606"/>
      <c r="N23" s="606"/>
      <c r="O23" s="606"/>
      <c r="P23" s="606"/>
      <c r="Q23" s="607"/>
      <c r="R23" s="608">
        <v>739111</v>
      </c>
      <c r="S23" s="609"/>
      <c r="T23" s="609"/>
      <c r="U23" s="609"/>
      <c r="V23" s="609"/>
      <c r="W23" s="609"/>
      <c r="X23" s="609"/>
      <c r="Y23" s="610"/>
      <c r="Z23" s="650">
        <v>4.2</v>
      </c>
      <c r="AA23" s="650"/>
      <c r="AB23" s="650"/>
      <c r="AC23" s="650"/>
      <c r="AD23" s="651" t="s">
        <v>122</v>
      </c>
      <c r="AE23" s="651"/>
      <c r="AF23" s="651"/>
      <c r="AG23" s="651"/>
      <c r="AH23" s="651"/>
      <c r="AI23" s="651"/>
      <c r="AJ23" s="651"/>
      <c r="AK23" s="651"/>
      <c r="AL23" s="611" t="s">
        <v>122</v>
      </c>
      <c r="AM23" s="612"/>
      <c r="AN23" s="612"/>
      <c r="AO23" s="652"/>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50" t="s">
        <v>122</v>
      </c>
      <c r="BP23" s="650"/>
      <c r="BQ23" s="650"/>
      <c r="BR23" s="650"/>
      <c r="BS23" s="651" t="s">
        <v>122</v>
      </c>
      <c r="BT23" s="651"/>
      <c r="BU23" s="651"/>
      <c r="BV23" s="651"/>
      <c r="BW23" s="651"/>
      <c r="BX23" s="651"/>
      <c r="BY23" s="651"/>
      <c r="BZ23" s="651"/>
      <c r="CA23" s="651"/>
      <c r="CB23" s="685"/>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3" t="s">
        <v>276</v>
      </c>
      <c r="DM23" s="694"/>
      <c r="DN23" s="694"/>
      <c r="DO23" s="694"/>
      <c r="DP23" s="694"/>
      <c r="DQ23" s="694"/>
      <c r="DR23" s="694"/>
      <c r="DS23" s="694"/>
      <c r="DT23" s="694"/>
      <c r="DU23" s="694"/>
      <c r="DV23" s="695"/>
      <c r="DW23" s="666" t="s">
        <v>277</v>
      </c>
      <c r="DX23" s="667"/>
      <c r="DY23" s="667"/>
      <c r="DZ23" s="667"/>
      <c r="EA23" s="667"/>
      <c r="EB23" s="667"/>
      <c r="EC23" s="668"/>
    </row>
    <row r="24" spans="2:133" ht="11.25" customHeight="1" x14ac:dyDescent="0.15">
      <c r="B24" s="605" t="s">
        <v>278</v>
      </c>
      <c r="C24" s="606"/>
      <c r="D24" s="606"/>
      <c r="E24" s="606"/>
      <c r="F24" s="606"/>
      <c r="G24" s="606"/>
      <c r="H24" s="606"/>
      <c r="I24" s="606"/>
      <c r="J24" s="606"/>
      <c r="K24" s="606"/>
      <c r="L24" s="606"/>
      <c r="M24" s="606"/>
      <c r="N24" s="606"/>
      <c r="O24" s="606"/>
      <c r="P24" s="606"/>
      <c r="Q24" s="607"/>
      <c r="R24" s="608">
        <v>55</v>
      </c>
      <c r="S24" s="609"/>
      <c r="T24" s="609"/>
      <c r="U24" s="609"/>
      <c r="V24" s="609"/>
      <c r="W24" s="609"/>
      <c r="X24" s="609"/>
      <c r="Y24" s="610"/>
      <c r="Z24" s="650">
        <v>0</v>
      </c>
      <c r="AA24" s="650"/>
      <c r="AB24" s="650"/>
      <c r="AC24" s="650"/>
      <c r="AD24" s="651" t="s">
        <v>122</v>
      </c>
      <c r="AE24" s="651"/>
      <c r="AF24" s="651"/>
      <c r="AG24" s="651"/>
      <c r="AH24" s="651"/>
      <c r="AI24" s="651"/>
      <c r="AJ24" s="651"/>
      <c r="AK24" s="651"/>
      <c r="AL24" s="611" t="s">
        <v>122</v>
      </c>
      <c r="AM24" s="612"/>
      <c r="AN24" s="612"/>
      <c r="AO24" s="652"/>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50" t="s">
        <v>122</v>
      </c>
      <c r="BP24" s="650"/>
      <c r="BQ24" s="650"/>
      <c r="BR24" s="650"/>
      <c r="BS24" s="651" t="s">
        <v>122</v>
      </c>
      <c r="BT24" s="651"/>
      <c r="BU24" s="651"/>
      <c r="BV24" s="651"/>
      <c r="BW24" s="651"/>
      <c r="BX24" s="651"/>
      <c r="BY24" s="651"/>
      <c r="BZ24" s="651"/>
      <c r="CA24" s="651"/>
      <c r="CB24" s="685"/>
      <c r="CD24" s="663" t="s">
        <v>280</v>
      </c>
      <c r="CE24" s="664"/>
      <c r="CF24" s="664"/>
      <c r="CG24" s="664"/>
      <c r="CH24" s="664"/>
      <c r="CI24" s="664"/>
      <c r="CJ24" s="664"/>
      <c r="CK24" s="664"/>
      <c r="CL24" s="664"/>
      <c r="CM24" s="664"/>
      <c r="CN24" s="664"/>
      <c r="CO24" s="664"/>
      <c r="CP24" s="664"/>
      <c r="CQ24" s="665"/>
      <c r="CR24" s="660">
        <v>5581090</v>
      </c>
      <c r="CS24" s="661"/>
      <c r="CT24" s="661"/>
      <c r="CU24" s="661"/>
      <c r="CV24" s="661"/>
      <c r="CW24" s="661"/>
      <c r="CX24" s="661"/>
      <c r="CY24" s="689"/>
      <c r="CZ24" s="690">
        <v>32.5</v>
      </c>
      <c r="DA24" s="673"/>
      <c r="DB24" s="673"/>
      <c r="DC24" s="692"/>
      <c r="DD24" s="688">
        <v>4243106</v>
      </c>
      <c r="DE24" s="661"/>
      <c r="DF24" s="661"/>
      <c r="DG24" s="661"/>
      <c r="DH24" s="661"/>
      <c r="DI24" s="661"/>
      <c r="DJ24" s="661"/>
      <c r="DK24" s="689"/>
      <c r="DL24" s="688">
        <v>4148577</v>
      </c>
      <c r="DM24" s="661"/>
      <c r="DN24" s="661"/>
      <c r="DO24" s="661"/>
      <c r="DP24" s="661"/>
      <c r="DQ24" s="661"/>
      <c r="DR24" s="661"/>
      <c r="DS24" s="661"/>
      <c r="DT24" s="661"/>
      <c r="DU24" s="661"/>
      <c r="DV24" s="689"/>
      <c r="DW24" s="690">
        <v>48.1</v>
      </c>
      <c r="DX24" s="673"/>
      <c r="DY24" s="673"/>
      <c r="DZ24" s="673"/>
      <c r="EA24" s="673"/>
      <c r="EB24" s="673"/>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9226154</v>
      </c>
      <c r="S25" s="609"/>
      <c r="T25" s="609"/>
      <c r="U25" s="609"/>
      <c r="V25" s="609"/>
      <c r="W25" s="609"/>
      <c r="X25" s="609"/>
      <c r="Y25" s="610"/>
      <c r="Z25" s="650">
        <v>52.5</v>
      </c>
      <c r="AA25" s="650"/>
      <c r="AB25" s="650"/>
      <c r="AC25" s="650"/>
      <c r="AD25" s="651">
        <v>8486988</v>
      </c>
      <c r="AE25" s="651"/>
      <c r="AF25" s="651"/>
      <c r="AG25" s="651"/>
      <c r="AH25" s="651"/>
      <c r="AI25" s="651"/>
      <c r="AJ25" s="651"/>
      <c r="AK25" s="651"/>
      <c r="AL25" s="611">
        <v>98.7</v>
      </c>
      <c r="AM25" s="612"/>
      <c r="AN25" s="612"/>
      <c r="AO25" s="652"/>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50" t="s">
        <v>122</v>
      </c>
      <c r="BP25" s="650"/>
      <c r="BQ25" s="650"/>
      <c r="BR25" s="650"/>
      <c r="BS25" s="651" t="s">
        <v>122</v>
      </c>
      <c r="BT25" s="651"/>
      <c r="BU25" s="651"/>
      <c r="BV25" s="651"/>
      <c r="BW25" s="651"/>
      <c r="BX25" s="651"/>
      <c r="BY25" s="651"/>
      <c r="BZ25" s="651"/>
      <c r="CA25" s="651"/>
      <c r="CB25" s="685"/>
      <c r="CD25" s="605" t="s">
        <v>283</v>
      </c>
      <c r="CE25" s="606"/>
      <c r="CF25" s="606"/>
      <c r="CG25" s="606"/>
      <c r="CH25" s="606"/>
      <c r="CI25" s="606"/>
      <c r="CJ25" s="606"/>
      <c r="CK25" s="606"/>
      <c r="CL25" s="606"/>
      <c r="CM25" s="606"/>
      <c r="CN25" s="606"/>
      <c r="CO25" s="606"/>
      <c r="CP25" s="606"/>
      <c r="CQ25" s="607"/>
      <c r="CR25" s="608">
        <v>2462472</v>
      </c>
      <c r="CS25" s="621"/>
      <c r="CT25" s="621"/>
      <c r="CU25" s="621"/>
      <c r="CV25" s="621"/>
      <c r="CW25" s="621"/>
      <c r="CX25" s="621"/>
      <c r="CY25" s="622"/>
      <c r="CZ25" s="611">
        <v>14.3</v>
      </c>
      <c r="DA25" s="623"/>
      <c r="DB25" s="623"/>
      <c r="DC25" s="624"/>
      <c r="DD25" s="614">
        <v>2307812</v>
      </c>
      <c r="DE25" s="621"/>
      <c r="DF25" s="621"/>
      <c r="DG25" s="621"/>
      <c r="DH25" s="621"/>
      <c r="DI25" s="621"/>
      <c r="DJ25" s="621"/>
      <c r="DK25" s="622"/>
      <c r="DL25" s="614">
        <v>2307812</v>
      </c>
      <c r="DM25" s="621"/>
      <c r="DN25" s="621"/>
      <c r="DO25" s="621"/>
      <c r="DP25" s="621"/>
      <c r="DQ25" s="621"/>
      <c r="DR25" s="621"/>
      <c r="DS25" s="621"/>
      <c r="DT25" s="621"/>
      <c r="DU25" s="621"/>
      <c r="DV25" s="622"/>
      <c r="DW25" s="611">
        <v>26.8</v>
      </c>
      <c r="DX25" s="623"/>
      <c r="DY25" s="623"/>
      <c r="DZ25" s="623"/>
      <c r="EA25" s="623"/>
      <c r="EB25" s="623"/>
      <c r="EC25" s="639"/>
    </row>
    <row r="26" spans="2:133" ht="11.25" customHeight="1" x14ac:dyDescent="0.15">
      <c r="B26" s="605" t="s">
        <v>284</v>
      </c>
      <c r="C26" s="606"/>
      <c r="D26" s="606"/>
      <c r="E26" s="606"/>
      <c r="F26" s="606"/>
      <c r="G26" s="606"/>
      <c r="H26" s="606"/>
      <c r="I26" s="606"/>
      <c r="J26" s="606"/>
      <c r="K26" s="606"/>
      <c r="L26" s="606"/>
      <c r="M26" s="606"/>
      <c r="N26" s="606"/>
      <c r="O26" s="606"/>
      <c r="P26" s="606"/>
      <c r="Q26" s="607"/>
      <c r="R26" s="608">
        <v>1686</v>
      </c>
      <c r="S26" s="609"/>
      <c r="T26" s="609"/>
      <c r="U26" s="609"/>
      <c r="V26" s="609"/>
      <c r="W26" s="609"/>
      <c r="X26" s="609"/>
      <c r="Y26" s="610"/>
      <c r="Z26" s="650">
        <v>0</v>
      </c>
      <c r="AA26" s="650"/>
      <c r="AB26" s="650"/>
      <c r="AC26" s="650"/>
      <c r="AD26" s="651">
        <v>1686</v>
      </c>
      <c r="AE26" s="651"/>
      <c r="AF26" s="651"/>
      <c r="AG26" s="651"/>
      <c r="AH26" s="651"/>
      <c r="AI26" s="651"/>
      <c r="AJ26" s="651"/>
      <c r="AK26" s="651"/>
      <c r="AL26" s="611">
        <v>0</v>
      </c>
      <c r="AM26" s="612"/>
      <c r="AN26" s="612"/>
      <c r="AO26" s="652"/>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50" t="s">
        <v>122</v>
      </c>
      <c r="BP26" s="650"/>
      <c r="BQ26" s="650"/>
      <c r="BR26" s="650"/>
      <c r="BS26" s="651" t="s">
        <v>122</v>
      </c>
      <c r="BT26" s="651"/>
      <c r="BU26" s="651"/>
      <c r="BV26" s="651"/>
      <c r="BW26" s="651"/>
      <c r="BX26" s="651"/>
      <c r="BY26" s="651"/>
      <c r="BZ26" s="651"/>
      <c r="CA26" s="651"/>
      <c r="CB26" s="685"/>
      <c r="CD26" s="605" t="s">
        <v>286</v>
      </c>
      <c r="CE26" s="606"/>
      <c r="CF26" s="606"/>
      <c r="CG26" s="606"/>
      <c r="CH26" s="606"/>
      <c r="CI26" s="606"/>
      <c r="CJ26" s="606"/>
      <c r="CK26" s="606"/>
      <c r="CL26" s="606"/>
      <c r="CM26" s="606"/>
      <c r="CN26" s="606"/>
      <c r="CO26" s="606"/>
      <c r="CP26" s="606"/>
      <c r="CQ26" s="607"/>
      <c r="CR26" s="608">
        <v>1474126</v>
      </c>
      <c r="CS26" s="609"/>
      <c r="CT26" s="609"/>
      <c r="CU26" s="609"/>
      <c r="CV26" s="609"/>
      <c r="CW26" s="609"/>
      <c r="CX26" s="609"/>
      <c r="CY26" s="610"/>
      <c r="CZ26" s="611">
        <v>8.6</v>
      </c>
      <c r="DA26" s="623"/>
      <c r="DB26" s="623"/>
      <c r="DC26" s="624"/>
      <c r="DD26" s="614">
        <v>1371748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9"/>
    </row>
    <row r="27" spans="2:133" ht="11.25" customHeight="1" x14ac:dyDescent="0.15">
      <c r="B27" s="605" t="s">
        <v>287</v>
      </c>
      <c r="C27" s="606"/>
      <c r="D27" s="606"/>
      <c r="E27" s="606"/>
      <c r="F27" s="606"/>
      <c r="G27" s="606"/>
      <c r="H27" s="606"/>
      <c r="I27" s="606"/>
      <c r="J27" s="606"/>
      <c r="K27" s="606"/>
      <c r="L27" s="606"/>
      <c r="M27" s="606"/>
      <c r="N27" s="606"/>
      <c r="O27" s="606"/>
      <c r="P27" s="606"/>
      <c r="Q27" s="607"/>
      <c r="R27" s="608">
        <v>68123</v>
      </c>
      <c r="S27" s="609"/>
      <c r="T27" s="609"/>
      <c r="U27" s="609"/>
      <c r="V27" s="609"/>
      <c r="W27" s="609"/>
      <c r="X27" s="609"/>
      <c r="Y27" s="610"/>
      <c r="Z27" s="650">
        <v>0.4</v>
      </c>
      <c r="AA27" s="650"/>
      <c r="AB27" s="650"/>
      <c r="AC27" s="650"/>
      <c r="AD27" s="651" t="s">
        <v>122</v>
      </c>
      <c r="AE27" s="651"/>
      <c r="AF27" s="651"/>
      <c r="AG27" s="651"/>
      <c r="AH27" s="651"/>
      <c r="AI27" s="651"/>
      <c r="AJ27" s="651"/>
      <c r="AK27" s="651"/>
      <c r="AL27" s="611" t="s">
        <v>122</v>
      </c>
      <c r="AM27" s="612"/>
      <c r="AN27" s="612"/>
      <c r="AO27" s="652"/>
      <c r="AP27" s="605" t="s">
        <v>288</v>
      </c>
      <c r="AQ27" s="606"/>
      <c r="AR27" s="606"/>
      <c r="AS27" s="606"/>
      <c r="AT27" s="606"/>
      <c r="AU27" s="606"/>
      <c r="AV27" s="606"/>
      <c r="AW27" s="606"/>
      <c r="AX27" s="606"/>
      <c r="AY27" s="606"/>
      <c r="AZ27" s="606"/>
      <c r="BA27" s="606"/>
      <c r="BB27" s="606"/>
      <c r="BC27" s="606"/>
      <c r="BD27" s="606"/>
      <c r="BE27" s="606"/>
      <c r="BF27" s="607"/>
      <c r="BG27" s="608">
        <v>2283908</v>
      </c>
      <c r="BH27" s="609"/>
      <c r="BI27" s="609"/>
      <c r="BJ27" s="609"/>
      <c r="BK27" s="609"/>
      <c r="BL27" s="609"/>
      <c r="BM27" s="609"/>
      <c r="BN27" s="610"/>
      <c r="BO27" s="650">
        <v>100</v>
      </c>
      <c r="BP27" s="650"/>
      <c r="BQ27" s="650"/>
      <c r="BR27" s="650"/>
      <c r="BS27" s="651">
        <v>37883</v>
      </c>
      <c r="BT27" s="651"/>
      <c r="BU27" s="651"/>
      <c r="BV27" s="651"/>
      <c r="BW27" s="651"/>
      <c r="BX27" s="651"/>
      <c r="BY27" s="651"/>
      <c r="BZ27" s="651"/>
      <c r="CA27" s="651"/>
      <c r="CB27" s="685"/>
      <c r="CD27" s="605" t="s">
        <v>289</v>
      </c>
      <c r="CE27" s="606"/>
      <c r="CF27" s="606"/>
      <c r="CG27" s="606"/>
      <c r="CH27" s="606"/>
      <c r="CI27" s="606"/>
      <c r="CJ27" s="606"/>
      <c r="CK27" s="606"/>
      <c r="CL27" s="606"/>
      <c r="CM27" s="606"/>
      <c r="CN27" s="606"/>
      <c r="CO27" s="606"/>
      <c r="CP27" s="606"/>
      <c r="CQ27" s="607"/>
      <c r="CR27" s="608">
        <v>1632740</v>
      </c>
      <c r="CS27" s="621"/>
      <c r="CT27" s="621"/>
      <c r="CU27" s="621"/>
      <c r="CV27" s="621"/>
      <c r="CW27" s="621"/>
      <c r="CX27" s="621"/>
      <c r="CY27" s="622"/>
      <c r="CZ27" s="611">
        <v>9.5</v>
      </c>
      <c r="DA27" s="623"/>
      <c r="DB27" s="623"/>
      <c r="DC27" s="624"/>
      <c r="DD27" s="614">
        <v>510670</v>
      </c>
      <c r="DE27" s="621"/>
      <c r="DF27" s="621"/>
      <c r="DG27" s="621"/>
      <c r="DH27" s="621"/>
      <c r="DI27" s="621"/>
      <c r="DJ27" s="621"/>
      <c r="DK27" s="622"/>
      <c r="DL27" s="614">
        <v>416141</v>
      </c>
      <c r="DM27" s="621"/>
      <c r="DN27" s="621"/>
      <c r="DO27" s="621"/>
      <c r="DP27" s="621"/>
      <c r="DQ27" s="621"/>
      <c r="DR27" s="621"/>
      <c r="DS27" s="621"/>
      <c r="DT27" s="621"/>
      <c r="DU27" s="621"/>
      <c r="DV27" s="622"/>
      <c r="DW27" s="611">
        <v>4.8</v>
      </c>
      <c r="DX27" s="623"/>
      <c r="DY27" s="623"/>
      <c r="DZ27" s="623"/>
      <c r="EA27" s="623"/>
      <c r="EB27" s="623"/>
      <c r="EC27" s="639"/>
    </row>
    <row r="28" spans="2:133" ht="11.25" customHeight="1" x14ac:dyDescent="0.15">
      <c r="B28" s="605" t="s">
        <v>290</v>
      </c>
      <c r="C28" s="606"/>
      <c r="D28" s="606"/>
      <c r="E28" s="606"/>
      <c r="F28" s="606"/>
      <c r="G28" s="606"/>
      <c r="H28" s="606"/>
      <c r="I28" s="606"/>
      <c r="J28" s="606"/>
      <c r="K28" s="606"/>
      <c r="L28" s="606"/>
      <c r="M28" s="606"/>
      <c r="N28" s="606"/>
      <c r="O28" s="606"/>
      <c r="P28" s="606"/>
      <c r="Q28" s="607"/>
      <c r="R28" s="608">
        <v>154412</v>
      </c>
      <c r="S28" s="609"/>
      <c r="T28" s="609"/>
      <c r="U28" s="609"/>
      <c r="V28" s="609"/>
      <c r="W28" s="609"/>
      <c r="X28" s="609"/>
      <c r="Y28" s="610"/>
      <c r="Z28" s="650">
        <v>0.9</v>
      </c>
      <c r="AA28" s="650"/>
      <c r="AB28" s="650"/>
      <c r="AC28" s="650"/>
      <c r="AD28" s="651">
        <v>8547</v>
      </c>
      <c r="AE28" s="651"/>
      <c r="AF28" s="651"/>
      <c r="AG28" s="651"/>
      <c r="AH28" s="651"/>
      <c r="AI28" s="651"/>
      <c r="AJ28" s="651"/>
      <c r="AK28" s="651"/>
      <c r="AL28" s="611">
        <v>0.1</v>
      </c>
      <c r="AM28" s="612"/>
      <c r="AN28" s="612"/>
      <c r="AO28" s="652"/>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50"/>
      <c r="BP28" s="650"/>
      <c r="BQ28" s="650"/>
      <c r="BR28" s="650"/>
      <c r="BS28" s="614"/>
      <c r="BT28" s="609"/>
      <c r="BU28" s="609"/>
      <c r="BV28" s="609"/>
      <c r="BW28" s="609"/>
      <c r="BX28" s="609"/>
      <c r="BY28" s="609"/>
      <c r="BZ28" s="609"/>
      <c r="CA28" s="609"/>
      <c r="CB28" s="649"/>
      <c r="CD28" s="605" t="s">
        <v>291</v>
      </c>
      <c r="CE28" s="606"/>
      <c r="CF28" s="606"/>
      <c r="CG28" s="606"/>
      <c r="CH28" s="606"/>
      <c r="CI28" s="606"/>
      <c r="CJ28" s="606"/>
      <c r="CK28" s="606"/>
      <c r="CL28" s="606"/>
      <c r="CM28" s="606"/>
      <c r="CN28" s="606"/>
      <c r="CO28" s="606"/>
      <c r="CP28" s="606"/>
      <c r="CQ28" s="607"/>
      <c r="CR28" s="608">
        <v>1485878</v>
      </c>
      <c r="CS28" s="609"/>
      <c r="CT28" s="609"/>
      <c r="CU28" s="609"/>
      <c r="CV28" s="609"/>
      <c r="CW28" s="609"/>
      <c r="CX28" s="609"/>
      <c r="CY28" s="610"/>
      <c r="CZ28" s="611">
        <v>8.6</v>
      </c>
      <c r="DA28" s="623"/>
      <c r="DB28" s="623"/>
      <c r="DC28" s="624"/>
      <c r="DD28" s="614">
        <v>1424624</v>
      </c>
      <c r="DE28" s="609"/>
      <c r="DF28" s="609"/>
      <c r="DG28" s="609"/>
      <c r="DH28" s="609"/>
      <c r="DI28" s="609"/>
      <c r="DJ28" s="609"/>
      <c r="DK28" s="610"/>
      <c r="DL28" s="614">
        <v>1424624</v>
      </c>
      <c r="DM28" s="609"/>
      <c r="DN28" s="609"/>
      <c r="DO28" s="609"/>
      <c r="DP28" s="609"/>
      <c r="DQ28" s="609"/>
      <c r="DR28" s="609"/>
      <c r="DS28" s="609"/>
      <c r="DT28" s="609"/>
      <c r="DU28" s="609"/>
      <c r="DV28" s="610"/>
      <c r="DW28" s="611">
        <v>16.5</v>
      </c>
      <c r="DX28" s="623"/>
      <c r="DY28" s="623"/>
      <c r="DZ28" s="623"/>
      <c r="EA28" s="623"/>
      <c r="EB28" s="623"/>
      <c r="EC28" s="639"/>
    </row>
    <row r="29" spans="2:133" ht="11.25" customHeight="1" x14ac:dyDescent="0.15">
      <c r="B29" s="605" t="s">
        <v>292</v>
      </c>
      <c r="C29" s="606"/>
      <c r="D29" s="606"/>
      <c r="E29" s="606"/>
      <c r="F29" s="606"/>
      <c r="G29" s="606"/>
      <c r="H29" s="606"/>
      <c r="I29" s="606"/>
      <c r="J29" s="606"/>
      <c r="K29" s="606"/>
      <c r="L29" s="606"/>
      <c r="M29" s="606"/>
      <c r="N29" s="606"/>
      <c r="O29" s="606"/>
      <c r="P29" s="606"/>
      <c r="Q29" s="607"/>
      <c r="R29" s="608">
        <v>99709</v>
      </c>
      <c r="S29" s="609"/>
      <c r="T29" s="609"/>
      <c r="U29" s="609"/>
      <c r="V29" s="609"/>
      <c r="W29" s="609"/>
      <c r="X29" s="609"/>
      <c r="Y29" s="610"/>
      <c r="Z29" s="650">
        <v>0.6</v>
      </c>
      <c r="AA29" s="650"/>
      <c r="AB29" s="650"/>
      <c r="AC29" s="650"/>
      <c r="AD29" s="651">
        <v>3670</v>
      </c>
      <c r="AE29" s="651"/>
      <c r="AF29" s="651"/>
      <c r="AG29" s="651"/>
      <c r="AH29" s="651"/>
      <c r="AI29" s="651"/>
      <c r="AJ29" s="651"/>
      <c r="AK29" s="651"/>
      <c r="AL29" s="611">
        <v>0</v>
      </c>
      <c r="AM29" s="612"/>
      <c r="AN29" s="612"/>
      <c r="AO29" s="652"/>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50"/>
      <c r="BP29" s="650"/>
      <c r="BQ29" s="650"/>
      <c r="BR29" s="650"/>
      <c r="BS29" s="651"/>
      <c r="BT29" s="651"/>
      <c r="BU29" s="651"/>
      <c r="BV29" s="651"/>
      <c r="BW29" s="651"/>
      <c r="BX29" s="651"/>
      <c r="BY29" s="651"/>
      <c r="BZ29" s="651"/>
      <c r="CA29" s="651"/>
      <c r="CB29" s="685"/>
      <c r="CD29" s="627" t="s">
        <v>293</v>
      </c>
      <c r="CE29" s="628"/>
      <c r="CF29" s="605" t="s">
        <v>66</v>
      </c>
      <c r="CG29" s="606"/>
      <c r="CH29" s="606"/>
      <c r="CI29" s="606"/>
      <c r="CJ29" s="606"/>
      <c r="CK29" s="606"/>
      <c r="CL29" s="606"/>
      <c r="CM29" s="606"/>
      <c r="CN29" s="606"/>
      <c r="CO29" s="606"/>
      <c r="CP29" s="606"/>
      <c r="CQ29" s="607"/>
      <c r="CR29" s="608">
        <v>1483558</v>
      </c>
      <c r="CS29" s="621"/>
      <c r="CT29" s="621"/>
      <c r="CU29" s="621"/>
      <c r="CV29" s="621"/>
      <c r="CW29" s="621"/>
      <c r="CX29" s="621"/>
      <c r="CY29" s="622"/>
      <c r="CZ29" s="611">
        <v>8.6</v>
      </c>
      <c r="DA29" s="623"/>
      <c r="DB29" s="623"/>
      <c r="DC29" s="624"/>
      <c r="DD29" s="614">
        <v>1422304</v>
      </c>
      <c r="DE29" s="621"/>
      <c r="DF29" s="621"/>
      <c r="DG29" s="621"/>
      <c r="DH29" s="621"/>
      <c r="DI29" s="621"/>
      <c r="DJ29" s="621"/>
      <c r="DK29" s="622"/>
      <c r="DL29" s="614">
        <v>1422304</v>
      </c>
      <c r="DM29" s="621"/>
      <c r="DN29" s="621"/>
      <c r="DO29" s="621"/>
      <c r="DP29" s="621"/>
      <c r="DQ29" s="621"/>
      <c r="DR29" s="621"/>
      <c r="DS29" s="621"/>
      <c r="DT29" s="621"/>
      <c r="DU29" s="621"/>
      <c r="DV29" s="622"/>
      <c r="DW29" s="611">
        <v>16.5</v>
      </c>
      <c r="DX29" s="623"/>
      <c r="DY29" s="623"/>
      <c r="DZ29" s="623"/>
      <c r="EA29" s="623"/>
      <c r="EB29" s="623"/>
      <c r="EC29" s="639"/>
    </row>
    <row r="30" spans="2:133" ht="11.25" customHeight="1" x14ac:dyDescent="0.15">
      <c r="B30" s="605" t="s">
        <v>294</v>
      </c>
      <c r="C30" s="606"/>
      <c r="D30" s="606"/>
      <c r="E30" s="606"/>
      <c r="F30" s="606"/>
      <c r="G30" s="606"/>
      <c r="H30" s="606"/>
      <c r="I30" s="606"/>
      <c r="J30" s="606"/>
      <c r="K30" s="606"/>
      <c r="L30" s="606"/>
      <c r="M30" s="606"/>
      <c r="N30" s="606"/>
      <c r="O30" s="606"/>
      <c r="P30" s="606"/>
      <c r="Q30" s="607"/>
      <c r="R30" s="608">
        <v>1344436</v>
      </c>
      <c r="S30" s="609"/>
      <c r="T30" s="609"/>
      <c r="U30" s="609"/>
      <c r="V30" s="609"/>
      <c r="W30" s="609"/>
      <c r="X30" s="609"/>
      <c r="Y30" s="610"/>
      <c r="Z30" s="650">
        <v>7.7</v>
      </c>
      <c r="AA30" s="650"/>
      <c r="AB30" s="650"/>
      <c r="AC30" s="650"/>
      <c r="AD30" s="651" t="s">
        <v>122</v>
      </c>
      <c r="AE30" s="651"/>
      <c r="AF30" s="651"/>
      <c r="AG30" s="651"/>
      <c r="AH30" s="651"/>
      <c r="AI30" s="651"/>
      <c r="AJ30" s="651"/>
      <c r="AK30" s="651"/>
      <c r="AL30" s="611" t="s">
        <v>122</v>
      </c>
      <c r="AM30" s="612"/>
      <c r="AN30" s="612"/>
      <c r="AO30" s="652"/>
      <c r="AP30" s="666" t="s">
        <v>212</v>
      </c>
      <c r="AQ30" s="667"/>
      <c r="AR30" s="667"/>
      <c r="AS30" s="667"/>
      <c r="AT30" s="667"/>
      <c r="AU30" s="667"/>
      <c r="AV30" s="667"/>
      <c r="AW30" s="667"/>
      <c r="AX30" s="667"/>
      <c r="AY30" s="667"/>
      <c r="AZ30" s="667"/>
      <c r="BA30" s="667"/>
      <c r="BB30" s="667"/>
      <c r="BC30" s="667"/>
      <c r="BD30" s="667"/>
      <c r="BE30" s="667"/>
      <c r="BF30" s="668"/>
      <c r="BG30" s="666" t="s">
        <v>295</v>
      </c>
      <c r="BH30" s="683"/>
      <c r="BI30" s="683"/>
      <c r="BJ30" s="683"/>
      <c r="BK30" s="683"/>
      <c r="BL30" s="683"/>
      <c r="BM30" s="683"/>
      <c r="BN30" s="683"/>
      <c r="BO30" s="683"/>
      <c r="BP30" s="683"/>
      <c r="BQ30" s="684"/>
      <c r="BR30" s="666"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1445719</v>
      </c>
      <c r="CS30" s="609"/>
      <c r="CT30" s="609"/>
      <c r="CU30" s="609"/>
      <c r="CV30" s="609"/>
      <c r="CW30" s="609"/>
      <c r="CX30" s="609"/>
      <c r="CY30" s="610"/>
      <c r="CZ30" s="611">
        <v>8.4</v>
      </c>
      <c r="DA30" s="623"/>
      <c r="DB30" s="623"/>
      <c r="DC30" s="624"/>
      <c r="DD30" s="614">
        <v>1384465</v>
      </c>
      <c r="DE30" s="609"/>
      <c r="DF30" s="609"/>
      <c r="DG30" s="609"/>
      <c r="DH30" s="609"/>
      <c r="DI30" s="609"/>
      <c r="DJ30" s="609"/>
      <c r="DK30" s="610"/>
      <c r="DL30" s="614">
        <v>1384465</v>
      </c>
      <c r="DM30" s="609"/>
      <c r="DN30" s="609"/>
      <c r="DO30" s="609"/>
      <c r="DP30" s="609"/>
      <c r="DQ30" s="609"/>
      <c r="DR30" s="609"/>
      <c r="DS30" s="609"/>
      <c r="DT30" s="609"/>
      <c r="DU30" s="609"/>
      <c r="DV30" s="610"/>
      <c r="DW30" s="611">
        <v>16.100000000000001</v>
      </c>
      <c r="DX30" s="623"/>
      <c r="DY30" s="623"/>
      <c r="DZ30" s="623"/>
      <c r="EA30" s="623"/>
      <c r="EB30" s="623"/>
      <c r="EC30" s="639"/>
    </row>
    <row r="31" spans="2:133" ht="11.25" customHeight="1" x14ac:dyDescent="0.15">
      <c r="B31" s="675" t="s">
        <v>298</v>
      </c>
      <c r="C31" s="676"/>
      <c r="D31" s="676"/>
      <c r="E31" s="676"/>
      <c r="F31" s="676"/>
      <c r="G31" s="676"/>
      <c r="H31" s="676"/>
      <c r="I31" s="676"/>
      <c r="J31" s="676"/>
      <c r="K31" s="676"/>
      <c r="L31" s="676"/>
      <c r="M31" s="676"/>
      <c r="N31" s="676"/>
      <c r="O31" s="676"/>
      <c r="P31" s="676"/>
      <c r="Q31" s="677"/>
      <c r="R31" s="608">
        <v>73338</v>
      </c>
      <c r="S31" s="609"/>
      <c r="T31" s="609"/>
      <c r="U31" s="609"/>
      <c r="V31" s="609"/>
      <c r="W31" s="609"/>
      <c r="X31" s="609"/>
      <c r="Y31" s="610"/>
      <c r="Z31" s="650">
        <v>0.4</v>
      </c>
      <c r="AA31" s="650"/>
      <c r="AB31" s="650"/>
      <c r="AC31" s="650"/>
      <c r="AD31" s="651">
        <v>73338</v>
      </c>
      <c r="AE31" s="651"/>
      <c r="AF31" s="651"/>
      <c r="AG31" s="651"/>
      <c r="AH31" s="651"/>
      <c r="AI31" s="651"/>
      <c r="AJ31" s="651"/>
      <c r="AK31" s="651"/>
      <c r="AL31" s="611">
        <v>0.9</v>
      </c>
      <c r="AM31" s="612"/>
      <c r="AN31" s="612"/>
      <c r="AO31" s="652"/>
      <c r="AP31" s="678" t="s">
        <v>299</v>
      </c>
      <c r="AQ31" s="679"/>
      <c r="AR31" s="679"/>
      <c r="AS31" s="679"/>
      <c r="AT31" s="680" t="s">
        <v>300</v>
      </c>
      <c r="AU31" s="200"/>
      <c r="AV31" s="200"/>
      <c r="AW31" s="200"/>
      <c r="AX31" s="663" t="s">
        <v>178</v>
      </c>
      <c r="AY31" s="664"/>
      <c r="AZ31" s="664"/>
      <c r="BA31" s="664"/>
      <c r="BB31" s="664"/>
      <c r="BC31" s="664"/>
      <c r="BD31" s="664"/>
      <c r="BE31" s="664"/>
      <c r="BF31" s="665"/>
      <c r="BG31" s="671">
        <v>98.7</v>
      </c>
      <c r="BH31" s="672"/>
      <c r="BI31" s="672"/>
      <c r="BJ31" s="672"/>
      <c r="BK31" s="672"/>
      <c r="BL31" s="672"/>
      <c r="BM31" s="673">
        <v>95.4</v>
      </c>
      <c r="BN31" s="672"/>
      <c r="BO31" s="672"/>
      <c r="BP31" s="672"/>
      <c r="BQ31" s="674"/>
      <c r="BR31" s="671">
        <v>98.7</v>
      </c>
      <c r="BS31" s="672"/>
      <c r="BT31" s="672"/>
      <c r="BU31" s="672"/>
      <c r="BV31" s="672"/>
      <c r="BW31" s="672"/>
      <c r="BX31" s="673">
        <v>95.5</v>
      </c>
      <c r="BY31" s="672"/>
      <c r="BZ31" s="672"/>
      <c r="CA31" s="672"/>
      <c r="CB31" s="674"/>
      <c r="CD31" s="629"/>
      <c r="CE31" s="630"/>
      <c r="CF31" s="605" t="s">
        <v>301</v>
      </c>
      <c r="CG31" s="606"/>
      <c r="CH31" s="606"/>
      <c r="CI31" s="606"/>
      <c r="CJ31" s="606"/>
      <c r="CK31" s="606"/>
      <c r="CL31" s="606"/>
      <c r="CM31" s="606"/>
      <c r="CN31" s="606"/>
      <c r="CO31" s="606"/>
      <c r="CP31" s="606"/>
      <c r="CQ31" s="607"/>
      <c r="CR31" s="608">
        <v>37839</v>
      </c>
      <c r="CS31" s="621"/>
      <c r="CT31" s="621"/>
      <c r="CU31" s="621"/>
      <c r="CV31" s="621"/>
      <c r="CW31" s="621"/>
      <c r="CX31" s="621"/>
      <c r="CY31" s="622"/>
      <c r="CZ31" s="611">
        <v>0.2</v>
      </c>
      <c r="DA31" s="623"/>
      <c r="DB31" s="623"/>
      <c r="DC31" s="624"/>
      <c r="DD31" s="614">
        <v>37839</v>
      </c>
      <c r="DE31" s="621"/>
      <c r="DF31" s="621"/>
      <c r="DG31" s="621"/>
      <c r="DH31" s="621"/>
      <c r="DI31" s="621"/>
      <c r="DJ31" s="621"/>
      <c r="DK31" s="622"/>
      <c r="DL31" s="614">
        <v>37839</v>
      </c>
      <c r="DM31" s="621"/>
      <c r="DN31" s="621"/>
      <c r="DO31" s="621"/>
      <c r="DP31" s="621"/>
      <c r="DQ31" s="621"/>
      <c r="DR31" s="621"/>
      <c r="DS31" s="621"/>
      <c r="DT31" s="621"/>
      <c r="DU31" s="621"/>
      <c r="DV31" s="622"/>
      <c r="DW31" s="611">
        <v>0.4</v>
      </c>
      <c r="DX31" s="623"/>
      <c r="DY31" s="623"/>
      <c r="DZ31" s="623"/>
      <c r="EA31" s="623"/>
      <c r="EB31" s="623"/>
      <c r="EC31" s="639"/>
    </row>
    <row r="32" spans="2:133" ht="11.25" customHeight="1" x14ac:dyDescent="0.15">
      <c r="B32" s="605" t="s">
        <v>302</v>
      </c>
      <c r="C32" s="606"/>
      <c r="D32" s="606"/>
      <c r="E32" s="606"/>
      <c r="F32" s="606"/>
      <c r="G32" s="606"/>
      <c r="H32" s="606"/>
      <c r="I32" s="606"/>
      <c r="J32" s="606"/>
      <c r="K32" s="606"/>
      <c r="L32" s="606"/>
      <c r="M32" s="606"/>
      <c r="N32" s="606"/>
      <c r="O32" s="606"/>
      <c r="P32" s="606"/>
      <c r="Q32" s="607"/>
      <c r="R32" s="608">
        <v>766881</v>
      </c>
      <c r="S32" s="609"/>
      <c r="T32" s="609"/>
      <c r="U32" s="609"/>
      <c r="V32" s="609"/>
      <c r="W32" s="609"/>
      <c r="X32" s="609"/>
      <c r="Y32" s="610"/>
      <c r="Z32" s="650">
        <v>4.4000000000000004</v>
      </c>
      <c r="AA32" s="650"/>
      <c r="AB32" s="650"/>
      <c r="AC32" s="650"/>
      <c r="AD32" s="651" t="s">
        <v>122</v>
      </c>
      <c r="AE32" s="651"/>
      <c r="AF32" s="651"/>
      <c r="AG32" s="651"/>
      <c r="AH32" s="651"/>
      <c r="AI32" s="651"/>
      <c r="AJ32" s="651"/>
      <c r="AK32" s="651"/>
      <c r="AL32" s="611" t="s">
        <v>122</v>
      </c>
      <c r="AM32" s="612"/>
      <c r="AN32" s="612"/>
      <c r="AO32" s="652"/>
      <c r="AP32" s="653"/>
      <c r="AQ32" s="654"/>
      <c r="AR32" s="654"/>
      <c r="AS32" s="654"/>
      <c r="AT32" s="681"/>
      <c r="AU32" s="196" t="s">
        <v>303</v>
      </c>
      <c r="AX32" s="605" t="s">
        <v>304</v>
      </c>
      <c r="AY32" s="606"/>
      <c r="AZ32" s="606"/>
      <c r="BA32" s="606"/>
      <c r="BB32" s="606"/>
      <c r="BC32" s="606"/>
      <c r="BD32" s="606"/>
      <c r="BE32" s="606"/>
      <c r="BF32" s="607"/>
      <c r="BG32" s="670">
        <v>98.5</v>
      </c>
      <c r="BH32" s="621"/>
      <c r="BI32" s="621"/>
      <c r="BJ32" s="621"/>
      <c r="BK32" s="621"/>
      <c r="BL32" s="621"/>
      <c r="BM32" s="612">
        <v>96.4</v>
      </c>
      <c r="BN32" s="621"/>
      <c r="BO32" s="621"/>
      <c r="BP32" s="621"/>
      <c r="BQ32" s="648"/>
      <c r="BR32" s="670">
        <v>98.7</v>
      </c>
      <c r="BS32" s="621"/>
      <c r="BT32" s="621"/>
      <c r="BU32" s="621"/>
      <c r="BV32" s="621"/>
      <c r="BW32" s="621"/>
      <c r="BX32" s="612">
        <v>96.2</v>
      </c>
      <c r="BY32" s="621"/>
      <c r="BZ32" s="621"/>
      <c r="CA32" s="621"/>
      <c r="CB32" s="648"/>
      <c r="CD32" s="631"/>
      <c r="CE32" s="632"/>
      <c r="CF32" s="605" t="s">
        <v>305</v>
      </c>
      <c r="CG32" s="606"/>
      <c r="CH32" s="606"/>
      <c r="CI32" s="606"/>
      <c r="CJ32" s="606"/>
      <c r="CK32" s="606"/>
      <c r="CL32" s="606"/>
      <c r="CM32" s="606"/>
      <c r="CN32" s="606"/>
      <c r="CO32" s="606"/>
      <c r="CP32" s="606"/>
      <c r="CQ32" s="607"/>
      <c r="CR32" s="608">
        <v>2320</v>
      </c>
      <c r="CS32" s="609"/>
      <c r="CT32" s="609"/>
      <c r="CU32" s="609"/>
      <c r="CV32" s="609"/>
      <c r="CW32" s="609"/>
      <c r="CX32" s="609"/>
      <c r="CY32" s="610"/>
      <c r="CZ32" s="611">
        <v>0</v>
      </c>
      <c r="DA32" s="623"/>
      <c r="DB32" s="623"/>
      <c r="DC32" s="624"/>
      <c r="DD32" s="614">
        <v>2320</v>
      </c>
      <c r="DE32" s="609"/>
      <c r="DF32" s="609"/>
      <c r="DG32" s="609"/>
      <c r="DH32" s="609"/>
      <c r="DI32" s="609"/>
      <c r="DJ32" s="609"/>
      <c r="DK32" s="610"/>
      <c r="DL32" s="614">
        <v>2320</v>
      </c>
      <c r="DM32" s="609"/>
      <c r="DN32" s="609"/>
      <c r="DO32" s="609"/>
      <c r="DP32" s="609"/>
      <c r="DQ32" s="609"/>
      <c r="DR32" s="609"/>
      <c r="DS32" s="609"/>
      <c r="DT32" s="609"/>
      <c r="DU32" s="609"/>
      <c r="DV32" s="610"/>
      <c r="DW32" s="611">
        <v>0</v>
      </c>
      <c r="DX32" s="623"/>
      <c r="DY32" s="623"/>
      <c r="DZ32" s="623"/>
      <c r="EA32" s="623"/>
      <c r="EB32" s="623"/>
      <c r="EC32" s="639"/>
    </row>
    <row r="33" spans="2:133" ht="11.25" customHeight="1" x14ac:dyDescent="0.15">
      <c r="B33" s="605" t="s">
        <v>306</v>
      </c>
      <c r="C33" s="606"/>
      <c r="D33" s="606"/>
      <c r="E33" s="606"/>
      <c r="F33" s="606"/>
      <c r="G33" s="606"/>
      <c r="H33" s="606"/>
      <c r="I33" s="606"/>
      <c r="J33" s="606"/>
      <c r="K33" s="606"/>
      <c r="L33" s="606"/>
      <c r="M33" s="606"/>
      <c r="N33" s="606"/>
      <c r="O33" s="606"/>
      <c r="P33" s="606"/>
      <c r="Q33" s="607"/>
      <c r="R33" s="608">
        <v>105943</v>
      </c>
      <c r="S33" s="609"/>
      <c r="T33" s="609"/>
      <c r="U33" s="609"/>
      <c r="V33" s="609"/>
      <c r="W33" s="609"/>
      <c r="X33" s="609"/>
      <c r="Y33" s="610"/>
      <c r="Z33" s="650">
        <v>0.6</v>
      </c>
      <c r="AA33" s="650"/>
      <c r="AB33" s="650"/>
      <c r="AC33" s="650"/>
      <c r="AD33" s="651">
        <v>12711</v>
      </c>
      <c r="AE33" s="651"/>
      <c r="AF33" s="651"/>
      <c r="AG33" s="651"/>
      <c r="AH33" s="651"/>
      <c r="AI33" s="651"/>
      <c r="AJ33" s="651"/>
      <c r="AK33" s="651"/>
      <c r="AL33" s="611">
        <v>0.1</v>
      </c>
      <c r="AM33" s="612"/>
      <c r="AN33" s="612"/>
      <c r="AO33" s="652"/>
      <c r="AP33" s="655"/>
      <c r="AQ33" s="656"/>
      <c r="AR33" s="656"/>
      <c r="AS33" s="656"/>
      <c r="AT33" s="682"/>
      <c r="AU33" s="201"/>
      <c r="AV33" s="201"/>
      <c r="AW33" s="201"/>
      <c r="AX33" s="589" t="s">
        <v>307</v>
      </c>
      <c r="AY33" s="590"/>
      <c r="AZ33" s="590"/>
      <c r="BA33" s="590"/>
      <c r="BB33" s="590"/>
      <c r="BC33" s="590"/>
      <c r="BD33" s="590"/>
      <c r="BE33" s="590"/>
      <c r="BF33" s="591"/>
      <c r="BG33" s="669">
        <v>98.6</v>
      </c>
      <c r="BH33" s="593"/>
      <c r="BI33" s="593"/>
      <c r="BJ33" s="593"/>
      <c r="BK33" s="593"/>
      <c r="BL33" s="593"/>
      <c r="BM33" s="643">
        <v>93.7</v>
      </c>
      <c r="BN33" s="593"/>
      <c r="BO33" s="593"/>
      <c r="BP33" s="593"/>
      <c r="BQ33" s="637"/>
      <c r="BR33" s="669">
        <v>98.5</v>
      </c>
      <c r="BS33" s="593"/>
      <c r="BT33" s="593"/>
      <c r="BU33" s="593"/>
      <c r="BV33" s="593"/>
      <c r="BW33" s="593"/>
      <c r="BX33" s="643">
        <v>94.1</v>
      </c>
      <c r="BY33" s="593"/>
      <c r="BZ33" s="593"/>
      <c r="CA33" s="593"/>
      <c r="CB33" s="637"/>
      <c r="CD33" s="605" t="s">
        <v>308</v>
      </c>
      <c r="CE33" s="606"/>
      <c r="CF33" s="606"/>
      <c r="CG33" s="606"/>
      <c r="CH33" s="606"/>
      <c r="CI33" s="606"/>
      <c r="CJ33" s="606"/>
      <c r="CK33" s="606"/>
      <c r="CL33" s="606"/>
      <c r="CM33" s="606"/>
      <c r="CN33" s="606"/>
      <c r="CO33" s="606"/>
      <c r="CP33" s="606"/>
      <c r="CQ33" s="607"/>
      <c r="CR33" s="608">
        <v>9031645</v>
      </c>
      <c r="CS33" s="621"/>
      <c r="CT33" s="621"/>
      <c r="CU33" s="621"/>
      <c r="CV33" s="621"/>
      <c r="CW33" s="621"/>
      <c r="CX33" s="621"/>
      <c r="CY33" s="622"/>
      <c r="CZ33" s="611">
        <v>52.5</v>
      </c>
      <c r="DA33" s="623"/>
      <c r="DB33" s="623"/>
      <c r="DC33" s="624"/>
      <c r="DD33" s="614">
        <v>5927231</v>
      </c>
      <c r="DE33" s="621"/>
      <c r="DF33" s="621"/>
      <c r="DG33" s="621"/>
      <c r="DH33" s="621"/>
      <c r="DI33" s="621"/>
      <c r="DJ33" s="621"/>
      <c r="DK33" s="622"/>
      <c r="DL33" s="614">
        <v>3289387</v>
      </c>
      <c r="DM33" s="621"/>
      <c r="DN33" s="621"/>
      <c r="DO33" s="621"/>
      <c r="DP33" s="621"/>
      <c r="DQ33" s="621"/>
      <c r="DR33" s="621"/>
      <c r="DS33" s="621"/>
      <c r="DT33" s="621"/>
      <c r="DU33" s="621"/>
      <c r="DV33" s="622"/>
      <c r="DW33" s="611">
        <v>38.200000000000003</v>
      </c>
      <c r="DX33" s="623"/>
      <c r="DY33" s="623"/>
      <c r="DZ33" s="623"/>
      <c r="EA33" s="623"/>
      <c r="EB33" s="623"/>
      <c r="EC33" s="639"/>
    </row>
    <row r="34" spans="2:133" ht="11.25" customHeight="1" x14ac:dyDescent="0.15">
      <c r="B34" s="605" t="s">
        <v>309</v>
      </c>
      <c r="C34" s="606"/>
      <c r="D34" s="606"/>
      <c r="E34" s="606"/>
      <c r="F34" s="606"/>
      <c r="G34" s="606"/>
      <c r="H34" s="606"/>
      <c r="I34" s="606"/>
      <c r="J34" s="606"/>
      <c r="K34" s="606"/>
      <c r="L34" s="606"/>
      <c r="M34" s="606"/>
      <c r="N34" s="606"/>
      <c r="O34" s="606"/>
      <c r="P34" s="606"/>
      <c r="Q34" s="607"/>
      <c r="R34" s="608">
        <v>1784296</v>
      </c>
      <c r="S34" s="609"/>
      <c r="T34" s="609"/>
      <c r="U34" s="609"/>
      <c r="V34" s="609"/>
      <c r="W34" s="609"/>
      <c r="X34" s="609"/>
      <c r="Y34" s="610"/>
      <c r="Z34" s="650">
        <v>10.199999999999999</v>
      </c>
      <c r="AA34" s="650"/>
      <c r="AB34" s="650"/>
      <c r="AC34" s="650"/>
      <c r="AD34" s="651" t="s">
        <v>122</v>
      </c>
      <c r="AE34" s="651"/>
      <c r="AF34" s="651"/>
      <c r="AG34" s="651"/>
      <c r="AH34" s="651"/>
      <c r="AI34" s="651"/>
      <c r="AJ34" s="651"/>
      <c r="AK34" s="651"/>
      <c r="AL34" s="611" t="s">
        <v>122</v>
      </c>
      <c r="AM34" s="612"/>
      <c r="AN34" s="612"/>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2474738</v>
      </c>
      <c r="CS34" s="609"/>
      <c r="CT34" s="609"/>
      <c r="CU34" s="609"/>
      <c r="CV34" s="609"/>
      <c r="CW34" s="609"/>
      <c r="CX34" s="609"/>
      <c r="CY34" s="610"/>
      <c r="CZ34" s="611">
        <v>14.4</v>
      </c>
      <c r="DA34" s="623"/>
      <c r="DB34" s="623"/>
      <c r="DC34" s="624"/>
      <c r="DD34" s="614">
        <v>1954154</v>
      </c>
      <c r="DE34" s="609"/>
      <c r="DF34" s="609"/>
      <c r="DG34" s="609"/>
      <c r="DH34" s="609"/>
      <c r="DI34" s="609"/>
      <c r="DJ34" s="609"/>
      <c r="DK34" s="610"/>
      <c r="DL34" s="614">
        <v>736583</v>
      </c>
      <c r="DM34" s="609"/>
      <c r="DN34" s="609"/>
      <c r="DO34" s="609"/>
      <c r="DP34" s="609"/>
      <c r="DQ34" s="609"/>
      <c r="DR34" s="609"/>
      <c r="DS34" s="609"/>
      <c r="DT34" s="609"/>
      <c r="DU34" s="609"/>
      <c r="DV34" s="610"/>
      <c r="DW34" s="611">
        <v>8.5</v>
      </c>
      <c r="DX34" s="623"/>
      <c r="DY34" s="623"/>
      <c r="DZ34" s="623"/>
      <c r="EA34" s="623"/>
      <c r="EB34" s="623"/>
      <c r="EC34" s="639"/>
    </row>
    <row r="35" spans="2:133" ht="11.25" customHeight="1" x14ac:dyDescent="0.15">
      <c r="B35" s="605" t="s">
        <v>311</v>
      </c>
      <c r="C35" s="606"/>
      <c r="D35" s="606"/>
      <c r="E35" s="606"/>
      <c r="F35" s="606"/>
      <c r="G35" s="606"/>
      <c r="H35" s="606"/>
      <c r="I35" s="606"/>
      <c r="J35" s="606"/>
      <c r="K35" s="606"/>
      <c r="L35" s="606"/>
      <c r="M35" s="606"/>
      <c r="N35" s="606"/>
      <c r="O35" s="606"/>
      <c r="P35" s="606"/>
      <c r="Q35" s="607"/>
      <c r="R35" s="608">
        <v>1871031</v>
      </c>
      <c r="S35" s="609"/>
      <c r="T35" s="609"/>
      <c r="U35" s="609"/>
      <c r="V35" s="609"/>
      <c r="W35" s="609"/>
      <c r="X35" s="609"/>
      <c r="Y35" s="610"/>
      <c r="Z35" s="650">
        <v>10.6</v>
      </c>
      <c r="AA35" s="650"/>
      <c r="AB35" s="650"/>
      <c r="AC35" s="650"/>
      <c r="AD35" s="651" t="s">
        <v>122</v>
      </c>
      <c r="AE35" s="651"/>
      <c r="AF35" s="651"/>
      <c r="AG35" s="651"/>
      <c r="AH35" s="651"/>
      <c r="AI35" s="651"/>
      <c r="AJ35" s="651"/>
      <c r="AK35" s="651"/>
      <c r="AL35" s="611" t="s">
        <v>122</v>
      </c>
      <c r="AM35" s="612"/>
      <c r="AN35" s="612"/>
      <c r="AO35" s="652"/>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363266</v>
      </c>
      <c r="CS35" s="621"/>
      <c r="CT35" s="621"/>
      <c r="CU35" s="621"/>
      <c r="CV35" s="621"/>
      <c r="CW35" s="621"/>
      <c r="CX35" s="621"/>
      <c r="CY35" s="622"/>
      <c r="CZ35" s="611">
        <v>2.1</v>
      </c>
      <c r="DA35" s="623"/>
      <c r="DB35" s="623"/>
      <c r="DC35" s="624"/>
      <c r="DD35" s="614">
        <v>313917</v>
      </c>
      <c r="DE35" s="621"/>
      <c r="DF35" s="621"/>
      <c r="DG35" s="621"/>
      <c r="DH35" s="621"/>
      <c r="DI35" s="621"/>
      <c r="DJ35" s="621"/>
      <c r="DK35" s="622"/>
      <c r="DL35" s="614">
        <v>275730</v>
      </c>
      <c r="DM35" s="621"/>
      <c r="DN35" s="621"/>
      <c r="DO35" s="621"/>
      <c r="DP35" s="621"/>
      <c r="DQ35" s="621"/>
      <c r="DR35" s="621"/>
      <c r="DS35" s="621"/>
      <c r="DT35" s="621"/>
      <c r="DU35" s="621"/>
      <c r="DV35" s="622"/>
      <c r="DW35" s="611">
        <v>3.2</v>
      </c>
      <c r="DX35" s="623"/>
      <c r="DY35" s="623"/>
      <c r="DZ35" s="623"/>
      <c r="EA35" s="623"/>
      <c r="EB35" s="623"/>
      <c r="EC35" s="639"/>
    </row>
    <row r="36" spans="2:133" ht="11.25" customHeight="1" x14ac:dyDescent="0.15">
      <c r="B36" s="605" t="s">
        <v>315</v>
      </c>
      <c r="C36" s="606"/>
      <c r="D36" s="606"/>
      <c r="E36" s="606"/>
      <c r="F36" s="606"/>
      <c r="G36" s="606"/>
      <c r="H36" s="606"/>
      <c r="I36" s="606"/>
      <c r="J36" s="606"/>
      <c r="K36" s="606"/>
      <c r="L36" s="606"/>
      <c r="M36" s="606"/>
      <c r="N36" s="606"/>
      <c r="O36" s="606"/>
      <c r="P36" s="606"/>
      <c r="Q36" s="607"/>
      <c r="R36" s="608">
        <v>170000</v>
      </c>
      <c r="S36" s="609"/>
      <c r="T36" s="609"/>
      <c r="U36" s="609"/>
      <c r="V36" s="609"/>
      <c r="W36" s="609"/>
      <c r="X36" s="609"/>
      <c r="Y36" s="610"/>
      <c r="Z36" s="650">
        <v>1</v>
      </c>
      <c r="AA36" s="650"/>
      <c r="AB36" s="650"/>
      <c r="AC36" s="650"/>
      <c r="AD36" s="651" t="s">
        <v>122</v>
      </c>
      <c r="AE36" s="651"/>
      <c r="AF36" s="651"/>
      <c r="AG36" s="651"/>
      <c r="AH36" s="651"/>
      <c r="AI36" s="651"/>
      <c r="AJ36" s="651"/>
      <c r="AK36" s="651"/>
      <c r="AL36" s="611" t="s">
        <v>122</v>
      </c>
      <c r="AM36" s="612"/>
      <c r="AN36" s="612"/>
      <c r="AO36" s="652"/>
      <c r="AP36" s="206"/>
      <c r="AQ36" s="657" t="s">
        <v>316</v>
      </c>
      <c r="AR36" s="658"/>
      <c r="AS36" s="658"/>
      <c r="AT36" s="658"/>
      <c r="AU36" s="658"/>
      <c r="AV36" s="658"/>
      <c r="AW36" s="658"/>
      <c r="AX36" s="658"/>
      <c r="AY36" s="659"/>
      <c r="AZ36" s="660">
        <v>2840460</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71859</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2611064</v>
      </c>
      <c r="CS36" s="609"/>
      <c r="CT36" s="609"/>
      <c r="CU36" s="609"/>
      <c r="CV36" s="609"/>
      <c r="CW36" s="609"/>
      <c r="CX36" s="609"/>
      <c r="CY36" s="610"/>
      <c r="CZ36" s="611">
        <v>15.2</v>
      </c>
      <c r="DA36" s="623"/>
      <c r="DB36" s="623"/>
      <c r="DC36" s="624"/>
      <c r="DD36" s="614">
        <v>2310381</v>
      </c>
      <c r="DE36" s="609"/>
      <c r="DF36" s="609"/>
      <c r="DG36" s="609"/>
      <c r="DH36" s="609"/>
      <c r="DI36" s="609"/>
      <c r="DJ36" s="609"/>
      <c r="DK36" s="610"/>
      <c r="DL36" s="614">
        <v>1678000</v>
      </c>
      <c r="DM36" s="609"/>
      <c r="DN36" s="609"/>
      <c r="DO36" s="609"/>
      <c r="DP36" s="609"/>
      <c r="DQ36" s="609"/>
      <c r="DR36" s="609"/>
      <c r="DS36" s="609"/>
      <c r="DT36" s="609"/>
      <c r="DU36" s="609"/>
      <c r="DV36" s="610"/>
      <c r="DW36" s="611">
        <v>19.5</v>
      </c>
      <c r="DX36" s="623"/>
      <c r="DY36" s="623"/>
      <c r="DZ36" s="623"/>
      <c r="EA36" s="623"/>
      <c r="EB36" s="623"/>
      <c r="EC36" s="639"/>
    </row>
    <row r="37" spans="2:133" ht="11.25" customHeight="1" x14ac:dyDescent="0.15">
      <c r="B37" s="605" t="s">
        <v>319</v>
      </c>
      <c r="C37" s="606"/>
      <c r="D37" s="606"/>
      <c r="E37" s="606"/>
      <c r="F37" s="606"/>
      <c r="G37" s="606"/>
      <c r="H37" s="606"/>
      <c r="I37" s="606"/>
      <c r="J37" s="606"/>
      <c r="K37" s="606"/>
      <c r="L37" s="606"/>
      <c r="M37" s="606"/>
      <c r="N37" s="606"/>
      <c r="O37" s="606"/>
      <c r="P37" s="606"/>
      <c r="Q37" s="607"/>
      <c r="R37" s="608">
        <v>763712</v>
      </c>
      <c r="S37" s="609"/>
      <c r="T37" s="609"/>
      <c r="U37" s="609"/>
      <c r="V37" s="609"/>
      <c r="W37" s="609"/>
      <c r="X37" s="609"/>
      <c r="Y37" s="610"/>
      <c r="Z37" s="650">
        <v>4.3</v>
      </c>
      <c r="AA37" s="650"/>
      <c r="AB37" s="650"/>
      <c r="AC37" s="650"/>
      <c r="AD37" s="651">
        <v>15604</v>
      </c>
      <c r="AE37" s="651"/>
      <c r="AF37" s="651"/>
      <c r="AG37" s="651"/>
      <c r="AH37" s="651"/>
      <c r="AI37" s="651"/>
      <c r="AJ37" s="651"/>
      <c r="AK37" s="651"/>
      <c r="AL37" s="611">
        <v>0.2</v>
      </c>
      <c r="AM37" s="612"/>
      <c r="AN37" s="612"/>
      <c r="AO37" s="652"/>
      <c r="AQ37" s="645" t="s">
        <v>320</v>
      </c>
      <c r="AR37" s="646"/>
      <c r="AS37" s="646"/>
      <c r="AT37" s="646"/>
      <c r="AU37" s="646"/>
      <c r="AV37" s="646"/>
      <c r="AW37" s="646"/>
      <c r="AX37" s="646"/>
      <c r="AY37" s="647"/>
      <c r="AZ37" s="608">
        <v>1389776</v>
      </c>
      <c r="BA37" s="609"/>
      <c r="BB37" s="609"/>
      <c r="BC37" s="609"/>
      <c r="BD37" s="621"/>
      <c r="BE37" s="621"/>
      <c r="BF37" s="648"/>
      <c r="BG37" s="605" t="s">
        <v>321</v>
      </c>
      <c r="BH37" s="606"/>
      <c r="BI37" s="606"/>
      <c r="BJ37" s="606"/>
      <c r="BK37" s="606"/>
      <c r="BL37" s="606"/>
      <c r="BM37" s="606"/>
      <c r="BN37" s="606"/>
      <c r="BO37" s="606"/>
      <c r="BP37" s="606"/>
      <c r="BQ37" s="606"/>
      <c r="BR37" s="606"/>
      <c r="BS37" s="606"/>
      <c r="BT37" s="606"/>
      <c r="BU37" s="607"/>
      <c r="BV37" s="608">
        <v>57242</v>
      </c>
      <c r="BW37" s="609"/>
      <c r="BX37" s="609"/>
      <c r="BY37" s="609"/>
      <c r="BZ37" s="609"/>
      <c r="CA37" s="609"/>
      <c r="CB37" s="649"/>
      <c r="CD37" s="605" t="s">
        <v>322</v>
      </c>
      <c r="CE37" s="606"/>
      <c r="CF37" s="606"/>
      <c r="CG37" s="606"/>
      <c r="CH37" s="606"/>
      <c r="CI37" s="606"/>
      <c r="CJ37" s="606"/>
      <c r="CK37" s="606"/>
      <c r="CL37" s="606"/>
      <c r="CM37" s="606"/>
      <c r="CN37" s="606"/>
      <c r="CO37" s="606"/>
      <c r="CP37" s="606"/>
      <c r="CQ37" s="607"/>
      <c r="CR37" s="608">
        <v>222045</v>
      </c>
      <c r="CS37" s="621"/>
      <c r="CT37" s="621"/>
      <c r="CU37" s="621"/>
      <c r="CV37" s="621"/>
      <c r="CW37" s="621"/>
      <c r="CX37" s="621"/>
      <c r="CY37" s="622"/>
      <c r="CZ37" s="611">
        <v>1.3</v>
      </c>
      <c r="DA37" s="623"/>
      <c r="DB37" s="623"/>
      <c r="DC37" s="624"/>
      <c r="DD37" s="614">
        <v>219817</v>
      </c>
      <c r="DE37" s="621"/>
      <c r="DF37" s="621"/>
      <c r="DG37" s="621"/>
      <c r="DH37" s="621"/>
      <c r="DI37" s="621"/>
      <c r="DJ37" s="621"/>
      <c r="DK37" s="622"/>
      <c r="DL37" s="614">
        <v>199465</v>
      </c>
      <c r="DM37" s="621"/>
      <c r="DN37" s="621"/>
      <c r="DO37" s="621"/>
      <c r="DP37" s="621"/>
      <c r="DQ37" s="621"/>
      <c r="DR37" s="621"/>
      <c r="DS37" s="621"/>
      <c r="DT37" s="621"/>
      <c r="DU37" s="621"/>
      <c r="DV37" s="622"/>
      <c r="DW37" s="611">
        <v>2.2999999999999998</v>
      </c>
      <c r="DX37" s="623"/>
      <c r="DY37" s="623"/>
      <c r="DZ37" s="623"/>
      <c r="EA37" s="623"/>
      <c r="EB37" s="623"/>
      <c r="EC37" s="639"/>
    </row>
    <row r="38" spans="2:133" ht="11.25" customHeight="1" x14ac:dyDescent="0.15">
      <c r="B38" s="605" t="s">
        <v>323</v>
      </c>
      <c r="C38" s="606"/>
      <c r="D38" s="606"/>
      <c r="E38" s="606"/>
      <c r="F38" s="606"/>
      <c r="G38" s="606"/>
      <c r="H38" s="606"/>
      <c r="I38" s="606"/>
      <c r="J38" s="606"/>
      <c r="K38" s="606"/>
      <c r="L38" s="606"/>
      <c r="M38" s="606"/>
      <c r="N38" s="606"/>
      <c r="O38" s="606"/>
      <c r="P38" s="606"/>
      <c r="Q38" s="607"/>
      <c r="R38" s="608">
        <v>1138777</v>
      </c>
      <c r="S38" s="609"/>
      <c r="T38" s="609"/>
      <c r="U38" s="609"/>
      <c r="V38" s="609"/>
      <c r="W38" s="609"/>
      <c r="X38" s="609"/>
      <c r="Y38" s="610"/>
      <c r="Z38" s="650">
        <v>6.5</v>
      </c>
      <c r="AA38" s="650"/>
      <c r="AB38" s="650"/>
      <c r="AC38" s="650"/>
      <c r="AD38" s="651" t="s">
        <v>122</v>
      </c>
      <c r="AE38" s="651"/>
      <c r="AF38" s="651"/>
      <c r="AG38" s="651"/>
      <c r="AH38" s="651"/>
      <c r="AI38" s="651"/>
      <c r="AJ38" s="651"/>
      <c r="AK38" s="651"/>
      <c r="AL38" s="611" t="s">
        <v>122</v>
      </c>
      <c r="AM38" s="612"/>
      <c r="AN38" s="612"/>
      <c r="AO38" s="652"/>
      <c r="AQ38" s="645" t="s">
        <v>324</v>
      </c>
      <c r="AR38" s="646"/>
      <c r="AS38" s="646"/>
      <c r="AT38" s="646"/>
      <c r="AU38" s="646"/>
      <c r="AV38" s="646"/>
      <c r="AW38" s="646"/>
      <c r="AX38" s="646"/>
      <c r="AY38" s="647"/>
      <c r="AZ38" s="608">
        <v>517686</v>
      </c>
      <c r="BA38" s="609"/>
      <c r="BB38" s="609"/>
      <c r="BC38" s="609"/>
      <c r="BD38" s="621"/>
      <c r="BE38" s="621"/>
      <c r="BF38" s="648"/>
      <c r="BG38" s="605" t="s">
        <v>325</v>
      </c>
      <c r="BH38" s="606"/>
      <c r="BI38" s="606"/>
      <c r="BJ38" s="606"/>
      <c r="BK38" s="606"/>
      <c r="BL38" s="606"/>
      <c r="BM38" s="606"/>
      <c r="BN38" s="606"/>
      <c r="BO38" s="606"/>
      <c r="BP38" s="606"/>
      <c r="BQ38" s="606"/>
      <c r="BR38" s="606"/>
      <c r="BS38" s="606"/>
      <c r="BT38" s="606"/>
      <c r="BU38" s="607"/>
      <c r="BV38" s="608">
        <v>2254</v>
      </c>
      <c r="BW38" s="609"/>
      <c r="BX38" s="609"/>
      <c r="BY38" s="609"/>
      <c r="BZ38" s="609"/>
      <c r="CA38" s="609"/>
      <c r="CB38" s="649"/>
      <c r="CD38" s="605" t="s">
        <v>326</v>
      </c>
      <c r="CE38" s="606"/>
      <c r="CF38" s="606"/>
      <c r="CG38" s="606"/>
      <c r="CH38" s="606"/>
      <c r="CI38" s="606"/>
      <c r="CJ38" s="606"/>
      <c r="CK38" s="606"/>
      <c r="CL38" s="606"/>
      <c r="CM38" s="606"/>
      <c r="CN38" s="606"/>
      <c r="CO38" s="606"/>
      <c r="CP38" s="606"/>
      <c r="CQ38" s="607"/>
      <c r="CR38" s="608">
        <v>835133</v>
      </c>
      <c r="CS38" s="609"/>
      <c r="CT38" s="609"/>
      <c r="CU38" s="609"/>
      <c r="CV38" s="609"/>
      <c r="CW38" s="609"/>
      <c r="CX38" s="609"/>
      <c r="CY38" s="610"/>
      <c r="CZ38" s="611">
        <v>4.9000000000000004</v>
      </c>
      <c r="DA38" s="623"/>
      <c r="DB38" s="623"/>
      <c r="DC38" s="624"/>
      <c r="DD38" s="614">
        <v>671379</v>
      </c>
      <c r="DE38" s="609"/>
      <c r="DF38" s="609"/>
      <c r="DG38" s="609"/>
      <c r="DH38" s="609"/>
      <c r="DI38" s="609"/>
      <c r="DJ38" s="609"/>
      <c r="DK38" s="610"/>
      <c r="DL38" s="614">
        <v>599074</v>
      </c>
      <c r="DM38" s="609"/>
      <c r="DN38" s="609"/>
      <c r="DO38" s="609"/>
      <c r="DP38" s="609"/>
      <c r="DQ38" s="609"/>
      <c r="DR38" s="609"/>
      <c r="DS38" s="609"/>
      <c r="DT38" s="609"/>
      <c r="DU38" s="609"/>
      <c r="DV38" s="610"/>
      <c r="DW38" s="611">
        <v>6.9</v>
      </c>
      <c r="DX38" s="623"/>
      <c r="DY38" s="623"/>
      <c r="DZ38" s="623"/>
      <c r="EA38" s="623"/>
      <c r="EB38" s="623"/>
      <c r="EC38" s="639"/>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50" t="s">
        <v>122</v>
      </c>
      <c r="AA39" s="650"/>
      <c r="AB39" s="650"/>
      <c r="AC39" s="650"/>
      <c r="AD39" s="651" t="s">
        <v>122</v>
      </c>
      <c r="AE39" s="651"/>
      <c r="AF39" s="651"/>
      <c r="AG39" s="651"/>
      <c r="AH39" s="651"/>
      <c r="AI39" s="651"/>
      <c r="AJ39" s="651"/>
      <c r="AK39" s="651"/>
      <c r="AL39" s="611" t="s">
        <v>122</v>
      </c>
      <c r="AM39" s="612"/>
      <c r="AN39" s="612"/>
      <c r="AO39" s="652"/>
      <c r="AQ39" s="645" t="s">
        <v>328</v>
      </c>
      <c r="AR39" s="646"/>
      <c r="AS39" s="646"/>
      <c r="AT39" s="646"/>
      <c r="AU39" s="646"/>
      <c r="AV39" s="646"/>
      <c r="AW39" s="646"/>
      <c r="AX39" s="646"/>
      <c r="AY39" s="647"/>
      <c r="AZ39" s="608">
        <v>59320</v>
      </c>
      <c r="BA39" s="609"/>
      <c r="BB39" s="609"/>
      <c r="BC39" s="609"/>
      <c r="BD39" s="621"/>
      <c r="BE39" s="621"/>
      <c r="BF39" s="648"/>
      <c r="BG39" s="605" t="s">
        <v>329</v>
      </c>
      <c r="BH39" s="606"/>
      <c r="BI39" s="606"/>
      <c r="BJ39" s="606"/>
      <c r="BK39" s="606"/>
      <c r="BL39" s="606"/>
      <c r="BM39" s="606"/>
      <c r="BN39" s="606"/>
      <c r="BO39" s="606"/>
      <c r="BP39" s="606"/>
      <c r="BQ39" s="606"/>
      <c r="BR39" s="606"/>
      <c r="BS39" s="606"/>
      <c r="BT39" s="606"/>
      <c r="BU39" s="607"/>
      <c r="BV39" s="608">
        <v>3583</v>
      </c>
      <c r="BW39" s="609"/>
      <c r="BX39" s="609"/>
      <c r="BY39" s="609"/>
      <c r="BZ39" s="609"/>
      <c r="CA39" s="609"/>
      <c r="CB39" s="649"/>
      <c r="CD39" s="605" t="s">
        <v>330</v>
      </c>
      <c r="CE39" s="606"/>
      <c r="CF39" s="606"/>
      <c r="CG39" s="606"/>
      <c r="CH39" s="606"/>
      <c r="CI39" s="606"/>
      <c r="CJ39" s="606"/>
      <c r="CK39" s="606"/>
      <c r="CL39" s="606"/>
      <c r="CM39" s="606"/>
      <c r="CN39" s="606"/>
      <c r="CO39" s="606"/>
      <c r="CP39" s="606"/>
      <c r="CQ39" s="607"/>
      <c r="CR39" s="608">
        <v>2119377</v>
      </c>
      <c r="CS39" s="621"/>
      <c r="CT39" s="621"/>
      <c r="CU39" s="621"/>
      <c r="CV39" s="621"/>
      <c r="CW39" s="621"/>
      <c r="CX39" s="621"/>
      <c r="CY39" s="622"/>
      <c r="CZ39" s="611">
        <v>12.3</v>
      </c>
      <c r="DA39" s="623"/>
      <c r="DB39" s="623"/>
      <c r="DC39" s="624"/>
      <c r="DD39" s="614">
        <v>304593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9"/>
    </row>
    <row r="40" spans="2:133" ht="11.25" customHeight="1" x14ac:dyDescent="0.15">
      <c r="B40" s="605" t="s">
        <v>331</v>
      </c>
      <c r="C40" s="606"/>
      <c r="D40" s="606"/>
      <c r="E40" s="606"/>
      <c r="F40" s="606"/>
      <c r="G40" s="606"/>
      <c r="H40" s="606"/>
      <c r="I40" s="606"/>
      <c r="J40" s="606"/>
      <c r="K40" s="606"/>
      <c r="L40" s="606"/>
      <c r="M40" s="606"/>
      <c r="N40" s="606"/>
      <c r="O40" s="606"/>
      <c r="P40" s="606"/>
      <c r="Q40" s="607"/>
      <c r="R40" s="608">
        <v>18277</v>
      </c>
      <c r="S40" s="609"/>
      <c r="T40" s="609"/>
      <c r="U40" s="609"/>
      <c r="V40" s="609"/>
      <c r="W40" s="609"/>
      <c r="X40" s="609"/>
      <c r="Y40" s="610"/>
      <c r="Z40" s="650">
        <v>0.1</v>
      </c>
      <c r="AA40" s="650"/>
      <c r="AB40" s="650"/>
      <c r="AC40" s="650"/>
      <c r="AD40" s="651" t="s">
        <v>122</v>
      </c>
      <c r="AE40" s="651"/>
      <c r="AF40" s="651"/>
      <c r="AG40" s="651"/>
      <c r="AH40" s="651"/>
      <c r="AI40" s="651"/>
      <c r="AJ40" s="651"/>
      <c r="AK40" s="651"/>
      <c r="AL40" s="611" t="s">
        <v>122</v>
      </c>
      <c r="AM40" s="612"/>
      <c r="AN40" s="612"/>
      <c r="AO40" s="652"/>
      <c r="AQ40" s="645" t="s">
        <v>332</v>
      </c>
      <c r="AR40" s="646"/>
      <c r="AS40" s="646"/>
      <c r="AT40" s="646"/>
      <c r="AU40" s="646"/>
      <c r="AV40" s="646"/>
      <c r="AW40" s="646"/>
      <c r="AX40" s="646"/>
      <c r="AY40" s="647"/>
      <c r="AZ40" s="608">
        <v>38545</v>
      </c>
      <c r="BA40" s="609"/>
      <c r="BB40" s="609"/>
      <c r="BC40" s="609"/>
      <c r="BD40" s="621"/>
      <c r="BE40" s="621"/>
      <c r="BF40" s="648"/>
      <c r="BG40" s="653" t="s">
        <v>333</v>
      </c>
      <c r="BH40" s="654"/>
      <c r="BI40" s="654"/>
      <c r="BJ40" s="654"/>
      <c r="BK40" s="654"/>
      <c r="BL40" s="202"/>
      <c r="BM40" s="606" t="s">
        <v>334</v>
      </c>
      <c r="BN40" s="606"/>
      <c r="BO40" s="606"/>
      <c r="BP40" s="606"/>
      <c r="BQ40" s="606"/>
      <c r="BR40" s="606"/>
      <c r="BS40" s="606"/>
      <c r="BT40" s="606"/>
      <c r="BU40" s="607"/>
      <c r="BV40" s="608">
        <v>148</v>
      </c>
      <c r="BW40" s="609"/>
      <c r="BX40" s="609"/>
      <c r="BY40" s="609"/>
      <c r="BZ40" s="609"/>
      <c r="CA40" s="609"/>
      <c r="CB40" s="649"/>
      <c r="CD40" s="605" t="s">
        <v>335</v>
      </c>
      <c r="CE40" s="606"/>
      <c r="CF40" s="606"/>
      <c r="CG40" s="606"/>
      <c r="CH40" s="606"/>
      <c r="CI40" s="606"/>
      <c r="CJ40" s="606"/>
      <c r="CK40" s="606"/>
      <c r="CL40" s="606"/>
      <c r="CM40" s="606"/>
      <c r="CN40" s="606"/>
      <c r="CO40" s="606"/>
      <c r="CP40" s="606"/>
      <c r="CQ40" s="607"/>
      <c r="CR40" s="608">
        <v>628067</v>
      </c>
      <c r="CS40" s="609"/>
      <c r="CT40" s="609"/>
      <c r="CU40" s="609"/>
      <c r="CV40" s="609"/>
      <c r="CW40" s="609"/>
      <c r="CX40" s="609"/>
      <c r="CY40" s="610"/>
      <c r="CZ40" s="611">
        <v>3.7</v>
      </c>
      <c r="DA40" s="623"/>
      <c r="DB40" s="623"/>
      <c r="DC40" s="624"/>
      <c r="DD40" s="614">
        <v>372807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9"/>
    </row>
    <row r="41" spans="2:133" ht="11.25" customHeight="1" x14ac:dyDescent="0.15">
      <c r="B41" s="589" t="s">
        <v>336</v>
      </c>
      <c r="C41" s="590"/>
      <c r="D41" s="590"/>
      <c r="E41" s="590"/>
      <c r="F41" s="590"/>
      <c r="G41" s="590"/>
      <c r="H41" s="590"/>
      <c r="I41" s="590"/>
      <c r="J41" s="590"/>
      <c r="K41" s="590"/>
      <c r="L41" s="590"/>
      <c r="M41" s="590"/>
      <c r="N41" s="590"/>
      <c r="O41" s="590"/>
      <c r="P41" s="590"/>
      <c r="Q41" s="591"/>
      <c r="R41" s="592">
        <v>17568498</v>
      </c>
      <c r="S41" s="636"/>
      <c r="T41" s="636"/>
      <c r="U41" s="636"/>
      <c r="V41" s="636"/>
      <c r="W41" s="636"/>
      <c r="X41" s="636"/>
      <c r="Y41" s="640"/>
      <c r="Z41" s="641">
        <v>100</v>
      </c>
      <c r="AA41" s="641"/>
      <c r="AB41" s="641"/>
      <c r="AC41" s="641"/>
      <c r="AD41" s="642">
        <v>8602544</v>
      </c>
      <c r="AE41" s="642"/>
      <c r="AF41" s="642"/>
      <c r="AG41" s="642"/>
      <c r="AH41" s="642"/>
      <c r="AI41" s="642"/>
      <c r="AJ41" s="642"/>
      <c r="AK41" s="642"/>
      <c r="AL41" s="595">
        <v>100</v>
      </c>
      <c r="AM41" s="643"/>
      <c r="AN41" s="643"/>
      <c r="AO41" s="644"/>
      <c r="AQ41" s="645" t="s">
        <v>337</v>
      </c>
      <c r="AR41" s="646"/>
      <c r="AS41" s="646"/>
      <c r="AT41" s="646"/>
      <c r="AU41" s="646"/>
      <c r="AV41" s="646"/>
      <c r="AW41" s="646"/>
      <c r="AX41" s="646"/>
      <c r="AY41" s="647"/>
      <c r="AZ41" s="608">
        <v>209069</v>
      </c>
      <c r="BA41" s="609"/>
      <c r="BB41" s="609"/>
      <c r="BC41" s="609"/>
      <c r="BD41" s="621"/>
      <c r="BE41" s="621"/>
      <c r="BF41" s="648"/>
      <c r="BG41" s="653"/>
      <c r="BH41" s="654"/>
      <c r="BI41" s="654"/>
      <c r="BJ41" s="654"/>
      <c r="BK41" s="654"/>
      <c r="BL41" s="202"/>
      <c r="BM41" s="606" t="s">
        <v>338</v>
      </c>
      <c r="BN41" s="606"/>
      <c r="BO41" s="606"/>
      <c r="BP41" s="606"/>
      <c r="BQ41" s="606"/>
      <c r="BR41" s="606"/>
      <c r="BS41" s="606"/>
      <c r="BT41" s="606"/>
      <c r="BU41" s="607"/>
      <c r="BV41" s="608">
        <v>1</v>
      </c>
      <c r="BW41" s="609"/>
      <c r="BX41" s="609"/>
      <c r="BY41" s="609"/>
      <c r="BZ41" s="609"/>
      <c r="CA41" s="609"/>
      <c r="CB41" s="649"/>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33" t="s">
        <v>340</v>
      </c>
      <c r="AR42" s="634"/>
      <c r="AS42" s="634"/>
      <c r="AT42" s="634"/>
      <c r="AU42" s="634"/>
      <c r="AV42" s="634"/>
      <c r="AW42" s="634"/>
      <c r="AX42" s="634"/>
      <c r="AY42" s="635"/>
      <c r="AZ42" s="592">
        <v>626064</v>
      </c>
      <c r="BA42" s="636"/>
      <c r="BB42" s="636"/>
      <c r="BC42" s="636"/>
      <c r="BD42" s="593"/>
      <c r="BE42" s="593"/>
      <c r="BF42" s="637"/>
      <c r="BG42" s="655"/>
      <c r="BH42" s="656"/>
      <c r="BI42" s="656"/>
      <c r="BJ42" s="656"/>
      <c r="BK42" s="656"/>
      <c r="BL42" s="203"/>
      <c r="BM42" s="590" t="s">
        <v>341</v>
      </c>
      <c r="BN42" s="590"/>
      <c r="BO42" s="590"/>
      <c r="BP42" s="590"/>
      <c r="BQ42" s="590"/>
      <c r="BR42" s="590"/>
      <c r="BS42" s="590"/>
      <c r="BT42" s="590"/>
      <c r="BU42" s="591"/>
      <c r="BV42" s="592">
        <v>409</v>
      </c>
      <c r="BW42" s="636"/>
      <c r="BX42" s="636"/>
      <c r="BY42" s="636"/>
      <c r="BZ42" s="636"/>
      <c r="CA42" s="636"/>
      <c r="CB42" s="638"/>
      <c r="CD42" s="605" t="s">
        <v>342</v>
      </c>
      <c r="CE42" s="606"/>
      <c r="CF42" s="606"/>
      <c r="CG42" s="606"/>
      <c r="CH42" s="606"/>
      <c r="CI42" s="606"/>
      <c r="CJ42" s="606"/>
      <c r="CK42" s="606"/>
      <c r="CL42" s="606"/>
      <c r="CM42" s="606"/>
      <c r="CN42" s="606"/>
      <c r="CO42" s="606"/>
      <c r="CP42" s="606"/>
      <c r="CQ42" s="607"/>
      <c r="CR42" s="608">
        <v>2580813</v>
      </c>
      <c r="CS42" s="621"/>
      <c r="CT42" s="621"/>
      <c r="CU42" s="621"/>
      <c r="CV42" s="621"/>
      <c r="CW42" s="621"/>
      <c r="CX42" s="621"/>
      <c r="CY42" s="622"/>
      <c r="CZ42" s="611">
        <v>15</v>
      </c>
      <c r="DA42" s="623"/>
      <c r="DB42" s="623"/>
      <c r="DC42" s="624"/>
      <c r="DD42" s="614">
        <v>831838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4981</v>
      </c>
      <c r="CS43" s="621"/>
      <c r="CT43" s="621"/>
      <c r="CU43" s="621"/>
      <c r="CV43" s="621"/>
      <c r="CW43" s="621"/>
      <c r="CX43" s="621"/>
      <c r="CY43" s="622"/>
      <c r="CZ43" s="611">
        <v>0</v>
      </c>
      <c r="DA43" s="623"/>
      <c r="DB43" s="623"/>
      <c r="DC43" s="624"/>
      <c r="DD43" s="614">
        <v>4981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2501657</v>
      </c>
      <c r="CS44" s="609"/>
      <c r="CT44" s="609"/>
      <c r="CU44" s="609"/>
      <c r="CV44" s="609"/>
      <c r="CW44" s="609"/>
      <c r="CX44" s="609"/>
      <c r="CY44" s="610"/>
      <c r="CZ44" s="611">
        <v>14.5</v>
      </c>
      <c r="DA44" s="612"/>
      <c r="DB44" s="612"/>
      <c r="DC44" s="613"/>
      <c r="DD44" s="614">
        <v>831750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677996</v>
      </c>
      <c r="CS45" s="621"/>
      <c r="CT45" s="621"/>
      <c r="CU45" s="621"/>
      <c r="CV45" s="621"/>
      <c r="CW45" s="621"/>
      <c r="CX45" s="621"/>
      <c r="CY45" s="622"/>
      <c r="CZ45" s="611">
        <v>3.9</v>
      </c>
      <c r="DA45" s="623"/>
      <c r="DB45" s="623"/>
      <c r="DC45" s="624"/>
      <c r="DD45" s="614">
        <v>28565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1710368</v>
      </c>
      <c r="CS46" s="609"/>
      <c r="CT46" s="609"/>
      <c r="CU46" s="609"/>
      <c r="CV46" s="609"/>
      <c r="CW46" s="609"/>
      <c r="CX46" s="609"/>
      <c r="CY46" s="610"/>
      <c r="CZ46" s="611">
        <v>9.9</v>
      </c>
      <c r="DA46" s="612"/>
      <c r="DB46" s="612"/>
      <c r="DC46" s="613"/>
      <c r="DD46" s="614">
        <v>802240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79156</v>
      </c>
      <c r="CS47" s="621"/>
      <c r="CT47" s="621"/>
      <c r="CU47" s="621"/>
      <c r="CV47" s="621"/>
      <c r="CW47" s="621"/>
      <c r="CX47" s="621"/>
      <c r="CY47" s="622"/>
      <c r="CZ47" s="611">
        <v>0.5</v>
      </c>
      <c r="DA47" s="623"/>
      <c r="DB47" s="623"/>
      <c r="DC47" s="624"/>
      <c r="DD47" s="614">
        <v>88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17193548</v>
      </c>
      <c r="CS49" s="593"/>
      <c r="CT49" s="593"/>
      <c r="CU49" s="593"/>
      <c r="CV49" s="593"/>
      <c r="CW49" s="593"/>
      <c r="CX49" s="593"/>
      <c r="CY49" s="594"/>
      <c r="CZ49" s="595">
        <v>100</v>
      </c>
      <c r="DA49" s="596"/>
      <c r="DB49" s="596"/>
      <c r="DC49" s="597"/>
      <c r="DD49" s="598">
        <v>11002175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OIAdXr6OquU5shgU6ZP09yoZaF6AHpiY5lpin9yQEVSmTk5KbBOWHeJKsqGG/OtkB8lX68IrvKUhU0SvSQzAg==" saltValue="e4MHZPM8V0DQTbNfKl+w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4" t="s">
        <v>353</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5" t="s">
        <v>354</v>
      </c>
      <c r="DK2" s="1096"/>
      <c r="DL2" s="1096"/>
      <c r="DM2" s="1096"/>
      <c r="DN2" s="1096"/>
      <c r="DO2" s="1097"/>
      <c r="DP2" s="210"/>
      <c r="DQ2" s="1095" t="s">
        <v>355</v>
      </c>
      <c r="DR2" s="1096"/>
      <c r="DS2" s="1096"/>
      <c r="DT2" s="1096"/>
      <c r="DU2" s="1096"/>
      <c r="DV2" s="1096"/>
      <c r="DW2" s="1096"/>
      <c r="DX2" s="1096"/>
      <c r="DY2" s="1096"/>
      <c r="DZ2" s="1097"/>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90" t="s">
        <v>358</v>
      </c>
      <c r="B5" s="991"/>
      <c r="C5" s="991"/>
      <c r="D5" s="991"/>
      <c r="E5" s="991"/>
      <c r="F5" s="991"/>
      <c r="G5" s="991"/>
      <c r="H5" s="991"/>
      <c r="I5" s="991"/>
      <c r="J5" s="991"/>
      <c r="K5" s="991"/>
      <c r="L5" s="991"/>
      <c r="M5" s="991"/>
      <c r="N5" s="991"/>
      <c r="O5" s="991"/>
      <c r="P5" s="992"/>
      <c r="Q5" s="976" t="s">
        <v>359</v>
      </c>
      <c r="R5" s="977"/>
      <c r="S5" s="977"/>
      <c r="T5" s="977"/>
      <c r="U5" s="978"/>
      <c r="V5" s="976" t="s">
        <v>360</v>
      </c>
      <c r="W5" s="977"/>
      <c r="X5" s="977"/>
      <c r="Y5" s="977"/>
      <c r="Z5" s="978"/>
      <c r="AA5" s="976" t="s">
        <v>361</v>
      </c>
      <c r="AB5" s="977"/>
      <c r="AC5" s="977"/>
      <c r="AD5" s="977"/>
      <c r="AE5" s="977"/>
      <c r="AF5" s="1098" t="s">
        <v>362</v>
      </c>
      <c r="AG5" s="977"/>
      <c r="AH5" s="977"/>
      <c r="AI5" s="977"/>
      <c r="AJ5" s="982"/>
      <c r="AK5" s="977" t="s">
        <v>363</v>
      </c>
      <c r="AL5" s="977"/>
      <c r="AM5" s="977"/>
      <c r="AN5" s="977"/>
      <c r="AO5" s="978"/>
      <c r="AP5" s="976" t="s">
        <v>364</v>
      </c>
      <c r="AQ5" s="977"/>
      <c r="AR5" s="977"/>
      <c r="AS5" s="977"/>
      <c r="AT5" s="978"/>
      <c r="AU5" s="976" t="s">
        <v>365</v>
      </c>
      <c r="AV5" s="977"/>
      <c r="AW5" s="977"/>
      <c r="AX5" s="977"/>
      <c r="AY5" s="982"/>
      <c r="AZ5" s="214"/>
      <c r="BA5" s="214"/>
      <c r="BB5" s="214"/>
      <c r="BC5" s="214"/>
      <c r="BD5" s="214"/>
      <c r="BE5" s="215"/>
      <c r="BF5" s="215"/>
      <c r="BG5" s="215"/>
      <c r="BH5" s="215"/>
      <c r="BI5" s="215"/>
      <c r="BJ5" s="215"/>
      <c r="BK5" s="215"/>
      <c r="BL5" s="215"/>
      <c r="BM5" s="215"/>
      <c r="BN5" s="215"/>
      <c r="BO5" s="215"/>
      <c r="BP5" s="215"/>
      <c r="BQ5" s="990" t="s">
        <v>366</v>
      </c>
      <c r="BR5" s="991"/>
      <c r="BS5" s="991"/>
      <c r="BT5" s="991"/>
      <c r="BU5" s="991"/>
      <c r="BV5" s="991"/>
      <c r="BW5" s="991"/>
      <c r="BX5" s="991"/>
      <c r="BY5" s="991"/>
      <c r="BZ5" s="991"/>
      <c r="CA5" s="991"/>
      <c r="CB5" s="991"/>
      <c r="CC5" s="991"/>
      <c r="CD5" s="991"/>
      <c r="CE5" s="991"/>
      <c r="CF5" s="991"/>
      <c r="CG5" s="992"/>
      <c r="CH5" s="976" t="s">
        <v>367</v>
      </c>
      <c r="CI5" s="977"/>
      <c r="CJ5" s="977"/>
      <c r="CK5" s="977"/>
      <c r="CL5" s="978"/>
      <c r="CM5" s="976" t="s">
        <v>368</v>
      </c>
      <c r="CN5" s="977"/>
      <c r="CO5" s="977"/>
      <c r="CP5" s="977"/>
      <c r="CQ5" s="978"/>
      <c r="CR5" s="976" t="s">
        <v>369</v>
      </c>
      <c r="CS5" s="977"/>
      <c r="CT5" s="977"/>
      <c r="CU5" s="977"/>
      <c r="CV5" s="978"/>
      <c r="CW5" s="976" t="s">
        <v>370</v>
      </c>
      <c r="CX5" s="977"/>
      <c r="CY5" s="977"/>
      <c r="CZ5" s="977"/>
      <c r="DA5" s="978"/>
      <c r="DB5" s="976" t="s">
        <v>371</v>
      </c>
      <c r="DC5" s="977"/>
      <c r="DD5" s="977"/>
      <c r="DE5" s="977"/>
      <c r="DF5" s="978"/>
      <c r="DG5" s="1088" t="s">
        <v>372</v>
      </c>
      <c r="DH5" s="1089"/>
      <c r="DI5" s="1089"/>
      <c r="DJ5" s="1089"/>
      <c r="DK5" s="1090"/>
      <c r="DL5" s="1088" t="s">
        <v>373</v>
      </c>
      <c r="DM5" s="1089"/>
      <c r="DN5" s="1089"/>
      <c r="DO5" s="1089"/>
      <c r="DP5" s="1090"/>
      <c r="DQ5" s="976" t="s">
        <v>374</v>
      </c>
      <c r="DR5" s="977"/>
      <c r="DS5" s="977"/>
      <c r="DT5" s="977"/>
      <c r="DU5" s="978"/>
      <c r="DV5" s="976" t="s">
        <v>365</v>
      </c>
      <c r="DW5" s="977"/>
      <c r="DX5" s="977"/>
      <c r="DY5" s="977"/>
      <c r="DZ5" s="982"/>
      <c r="EA5" s="217"/>
    </row>
    <row r="6" spans="1:131" s="218" customFormat="1" ht="26.25" customHeight="1" thickBot="1" x14ac:dyDescent="0.2">
      <c r="A6" s="993"/>
      <c r="B6" s="994"/>
      <c r="C6" s="994"/>
      <c r="D6" s="994"/>
      <c r="E6" s="994"/>
      <c r="F6" s="994"/>
      <c r="G6" s="994"/>
      <c r="H6" s="994"/>
      <c r="I6" s="994"/>
      <c r="J6" s="994"/>
      <c r="K6" s="994"/>
      <c r="L6" s="994"/>
      <c r="M6" s="994"/>
      <c r="N6" s="994"/>
      <c r="O6" s="994"/>
      <c r="P6" s="995"/>
      <c r="Q6" s="979"/>
      <c r="R6" s="980"/>
      <c r="S6" s="980"/>
      <c r="T6" s="980"/>
      <c r="U6" s="981"/>
      <c r="V6" s="979"/>
      <c r="W6" s="980"/>
      <c r="X6" s="980"/>
      <c r="Y6" s="980"/>
      <c r="Z6" s="981"/>
      <c r="AA6" s="979"/>
      <c r="AB6" s="980"/>
      <c r="AC6" s="980"/>
      <c r="AD6" s="980"/>
      <c r="AE6" s="980"/>
      <c r="AF6" s="1099"/>
      <c r="AG6" s="980"/>
      <c r="AH6" s="980"/>
      <c r="AI6" s="980"/>
      <c r="AJ6" s="983"/>
      <c r="AK6" s="980"/>
      <c r="AL6" s="980"/>
      <c r="AM6" s="980"/>
      <c r="AN6" s="980"/>
      <c r="AO6" s="981"/>
      <c r="AP6" s="979"/>
      <c r="AQ6" s="980"/>
      <c r="AR6" s="980"/>
      <c r="AS6" s="980"/>
      <c r="AT6" s="981"/>
      <c r="AU6" s="979"/>
      <c r="AV6" s="980"/>
      <c r="AW6" s="980"/>
      <c r="AX6" s="980"/>
      <c r="AY6" s="983"/>
      <c r="AZ6" s="214"/>
      <c r="BA6" s="214"/>
      <c r="BB6" s="214"/>
      <c r="BC6" s="214"/>
      <c r="BD6" s="214"/>
      <c r="BE6" s="215"/>
      <c r="BF6" s="215"/>
      <c r="BG6" s="215"/>
      <c r="BH6" s="215"/>
      <c r="BI6" s="215"/>
      <c r="BJ6" s="215"/>
      <c r="BK6" s="215"/>
      <c r="BL6" s="215"/>
      <c r="BM6" s="215"/>
      <c r="BN6" s="215"/>
      <c r="BO6" s="215"/>
      <c r="BP6" s="215"/>
      <c r="BQ6" s="993"/>
      <c r="BR6" s="994"/>
      <c r="BS6" s="994"/>
      <c r="BT6" s="994"/>
      <c r="BU6" s="994"/>
      <c r="BV6" s="994"/>
      <c r="BW6" s="994"/>
      <c r="BX6" s="994"/>
      <c r="BY6" s="994"/>
      <c r="BZ6" s="994"/>
      <c r="CA6" s="994"/>
      <c r="CB6" s="994"/>
      <c r="CC6" s="994"/>
      <c r="CD6" s="994"/>
      <c r="CE6" s="994"/>
      <c r="CF6" s="994"/>
      <c r="CG6" s="99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91"/>
      <c r="DH6" s="1092"/>
      <c r="DI6" s="1092"/>
      <c r="DJ6" s="1092"/>
      <c r="DK6" s="1093"/>
      <c r="DL6" s="1091"/>
      <c r="DM6" s="1092"/>
      <c r="DN6" s="1092"/>
      <c r="DO6" s="1092"/>
      <c r="DP6" s="1093"/>
      <c r="DQ6" s="979"/>
      <c r="DR6" s="980"/>
      <c r="DS6" s="980"/>
      <c r="DT6" s="980"/>
      <c r="DU6" s="981"/>
      <c r="DV6" s="979"/>
      <c r="DW6" s="980"/>
      <c r="DX6" s="980"/>
      <c r="DY6" s="980"/>
      <c r="DZ6" s="983"/>
      <c r="EA6" s="217"/>
    </row>
    <row r="7" spans="1:131" s="218" customFormat="1" ht="26.25" customHeight="1" thickTop="1" x14ac:dyDescent="0.15">
      <c r="A7" s="219">
        <v>1</v>
      </c>
      <c r="B7" s="1031" t="s">
        <v>375</v>
      </c>
      <c r="C7" s="1032"/>
      <c r="D7" s="1032"/>
      <c r="E7" s="1032"/>
      <c r="F7" s="1032"/>
      <c r="G7" s="1032"/>
      <c r="H7" s="1032"/>
      <c r="I7" s="1032"/>
      <c r="J7" s="1032"/>
      <c r="K7" s="1032"/>
      <c r="L7" s="1032"/>
      <c r="M7" s="1032"/>
      <c r="N7" s="1032"/>
      <c r="O7" s="1032"/>
      <c r="P7" s="1033"/>
      <c r="Q7" s="1077">
        <v>17573</v>
      </c>
      <c r="R7" s="1078"/>
      <c r="S7" s="1078"/>
      <c r="T7" s="1078"/>
      <c r="U7" s="1078"/>
      <c r="V7" s="1078">
        <v>17199</v>
      </c>
      <c r="W7" s="1078"/>
      <c r="X7" s="1078"/>
      <c r="Y7" s="1078"/>
      <c r="Z7" s="1078"/>
      <c r="AA7" s="1078">
        <v>375</v>
      </c>
      <c r="AB7" s="1078"/>
      <c r="AC7" s="1078"/>
      <c r="AD7" s="1078"/>
      <c r="AE7" s="1079"/>
      <c r="AF7" s="1080">
        <v>345</v>
      </c>
      <c r="AG7" s="1081"/>
      <c r="AH7" s="1081"/>
      <c r="AI7" s="1081"/>
      <c r="AJ7" s="1082"/>
      <c r="AK7" s="1083" t="s">
        <v>554</v>
      </c>
      <c r="AL7" s="1084"/>
      <c r="AM7" s="1084"/>
      <c r="AN7" s="1084"/>
      <c r="AO7" s="1084"/>
      <c r="AP7" s="1084">
        <v>12427</v>
      </c>
      <c r="AQ7" s="1084"/>
      <c r="AR7" s="1084"/>
      <c r="AS7" s="1084"/>
      <c r="AT7" s="1084"/>
      <c r="AU7" s="1085"/>
      <c r="AV7" s="1085"/>
      <c r="AW7" s="1085"/>
      <c r="AX7" s="1085"/>
      <c r="AY7" s="1086"/>
      <c r="AZ7" s="214"/>
      <c r="BA7" s="214"/>
      <c r="BB7" s="214"/>
      <c r="BC7" s="214"/>
      <c r="BD7" s="214"/>
      <c r="BE7" s="215"/>
      <c r="BF7" s="215"/>
      <c r="BG7" s="215"/>
      <c r="BH7" s="215"/>
      <c r="BI7" s="215"/>
      <c r="BJ7" s="215"/>
      <c r="BK7" s="215"/>
      <c r="BL7" s="215"/>
      <c r="BM7" s="215"/>
      <c r="BN7" s="215"/>
      <c r="BO7" s="215"/>
      <c r="BP7" s="215"/>
      <c r="BQ7" s="219">
        <v>1</v>
      </c>
      <c r="BR7" s="220"/>
      <c r="BS7" s="1074" t="s">
        <v>558</v>
      </c>
      <c r="BT7" s="1075"/>
      <c r="BU7" s="1075"/>
      <c r="BV7" s="1075"/>
      <c r="BW7" s="1075"/>
      <c r="BX7" s="1075"/>
      <c r="BY7" s="1075"/>
      <c r="BZ7" s="1075"/>
      <c r="CA7" s="1075"/>
      <c r="CB7" s="1075"/>
      <c r="CC7" s="1075"/>
      <c r="CD7" s="1075"/>
      <c r="CE7" s="1075"/>
      <c r="CF7" s="1075"/>
      <c r="CG7" s="1087"/>
      <c r="CH7" s="1071">
        <v>-30</v>
      </c>
      <c r="CI7" s="1072"/>
      <c r="CJ7" s="1072"/>
      <c r="CK7" s="1072"/>
      <c r="CL7" s="1073"/>
      <c r="CM7" s="1071">
        <v>-196</v>
      </c>
      <c r="CN7" s="1072"/>
      <c r="CO7" s="1072"/>
      <c r="CP7" s="1072"/>
      <c r="CQ7" s="1073"/>
      <c r="CR7" s="1071">
        <v>12</v>
      </c>
      <c r="CS7" s="1072"/>
      <c r="CT7" s="1072"/>
      <c r="CU7" s="1072"/>
      <c r="CV7" s="1073"/>
      <c r="CW7" s="1071" t="s">
        <v>554</v>
      </c>
      <c r="CX7" s="1072"/>
      <c r="CY7" s="1072"/>
      <c r="CZ7" s="1072"/>
      <c r="DA7" s="1073"/>
      <c r="DB7" s="1071" t="s">
        <v>554</v>
      </c>
      <c r="DC7" s="1072"/>
      <c r="DD7" s="1072"/>
      <c r="DE7" s="1072"/>
      <c r="DF7" s="1073"/>
      <c r="DG7" s="1071" t="s">
        <v>554</v>
      </c>
      <c r="DH7" s="1072"/>
      <c r="DI7" s="1072"/>
      <c r="DJ7" s="1072"/>
      <c r="DK7" s="1073"/>
      <c r="DL7" s="1071" t="s">
        <v>554</v>
      </c>
      <c r="DM7" s="1072"/>
      <c r="DN7" s="1072"/>
      <c r="DO7" s="1072"/>
      <c r="DP7" s="1073"/>
      <c r="DQ7" s="1071" t="s">
        <v>554</v>
      </c>
      <c r="DR7" s="1072"/>
      <c r="DS7" s="1072"/>
      <c r="DT7" s="1072"/>
      <c r="DU7" s="1073"/>
      <c r="DV7" s="1074"/>
      <c r="DW7" s="1075"/>
      <c r="DX7" s="1075"/>
      <c r="DY7" s="1075"/>
      <c r="DZ7" s="1076"/>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87" t="s">
        <v>559</v>
      </c>
      <c r="BT8" s="988"/>
      <c r="BU8" s="988"/>
      <c r="BV8" s="988"/>
      <c r="BW8" s="988"/>
      <c r="BX8" s="988"/>
      <c r="BY8" s="988"/>
      <c r="BZ8" s="988"/>
      <c r="CA8" s="988"/>
      <c r="CB8" s="988"/>
      <c r="CC8" s="988"/>
      <c r="CD8" s="988"/>
      <c r="CE8" s="988"/>
      <c r="CF8" s="988"/>
      <c r="CG8" s="1003"/>
      <c r="CH8" s="984">
        <v>4</v>
      </c>
      <c r="CI8" s="985"/>
      <c r="CJ8" s="985"/>
      <c r="CK8" s="985"/>
      <c r="CL8" s="986"/>
      <c r="CM8" s="984">
        <v>33</v>
      </c>
      <c r="CN8" s="985"/>
      <c r="CO8" s="985"/>
      <c r="CP8" s="985"/>
      <c r="CQ8" s="986"/>
      <c r="CR8" s="984">
        <v>26</v>
      </c>
      <c r="CS8" s="985"/>
      <c r="CT8" s="985"/>
      <c r="CU8" s="985"/>
      <c r="CV8" s="986"/>
      <c r="CW8" s="984" t="s">
        <v>554</v>
      </c>
      <c r="CX8" s="985"/>
      <c r="CY8" s="985"/>
      <c r="CZ8" s="985"/>
      <c r="DA8" s="986"/>
      <c r="DB8" s="984" t="s">
        <v>554</v>
      </c>
      <c r="DC8" s="985"/>
      <c r="DD8" s="985"/>
      <c r="DE8" s="985"/>
      <c r="DF8" s="986"/>
      <c r="DG8" s="984" t="s">
        <v>554</v>
      </c>
      <c r="DH8" s="985"/>
      <c r="DI8" s="985"/>
      <c r="DJ8" s="985"/>
      <c r="DK8" s="986"/>
      <c r="DL8" s="984" t="s">
        <v>554</v>
      </c>
      <c r="DM8" s="985"/>
      <c r="DN8" s="985"/>
      <c r="DO8" s="985"/>
      <c r="DP8" s="986"/>
      <c r="DQ8" s="984" t="s">
        <v>554</v>
      </c>
      <c r="DR8" s="985"/>
      <c r="DS8" s="985"/>
      <c r="DT8" s="985"/>
      <c r="DU8" s="986"/>
      <c r="DV8" s="987"/>
      <c r="DW8" s="988"/>
      <c r="DX8" s="988"/>
      <c r="DY8" s="988"/>
      <c r="DZ8" s="989"/>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87"/>
      <c r="BT9" s="988"/>
      <c r="BU9" s="988"/>
      <c r="BV9" s="988"/>
      <c r="BW9" s="988"/>
      <c r="BX9" s="988"/>
      <c r="BY9" s="988"/>
      <c r="BZ9" s="988"/>
      <c r="CA9" s="988"/>
      <c r="CB9" s="988"/>
      <c r="CC9" s="988"/>
      <c r="CD9" s="988"/>
      <c r="CE9" s="988"/>
      <c r="CF9" s="988"/>
      <c r="CG9" s="1003"/>
      <c r="CH9" s="984"/>
      <c r="CI9" s="985"/>
      <c r="CJ9" s="985"/>
      <c r="CK9" s="985"/>
      <c r="CL9" s="986"/>
      <c r="CM9" s="984"/>
      <c r="CN9" s="985"/>
      <c r="CO9" s="985"/>
      <c r="CP9" s="985"/>
      <c r="CQ9" s="986"/>
      <c r="CR9" s="984"/>
      <c r="CS9" s="985"/>
      <c r="CT9" s="985"/>
      <c r="CU9" s="985"/>
      <c r="CV9" s="986"/>
      <c r="CW9" s="984"/>
      <c r="CX9" s="985"/>
      <c r="CY9" s="985"/>
      <c r="CZ9" s="985"/>
      <c r="DA9" s="986"/>
      <c r="DB9" s="984"/>
      <c r="DC9" s="985"/>
      <c r="DD9" s="985"/>
      <c r="DE9" s="985"/>
      <c r="DF9" s="986"/>
      <c r="DG9" s="984"/>
      <c r="DH9" s="985"/>
      <c r="DI9" s="985"/>
      <c r="DJ9" s="985"/>
      <c r="DK9" s="986"/>
      <c r="DL9" s="984"/>
      <c r="DM9" s="985"/>
      <c r="DN9" s="985"/>
      <c r="DO9" s="985"/>
      <c r="DP9" s="986"/>
      <c r="DQ9" s="984"/>
      <c r="DR9" s="985"/>
      <c r="DS9" s="985"/>
      <c r="DT9" s="985"/>
      <c r="DU9" s="986"/>
      <c r="DV9" s="987"/>
      <c r="DW9" s="988"/>
      <c r="DX9" s="988"/>
      <c r="DY9" s="988"/>
      <c r="DZ9" s="989"/>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87"/>
      <c r="BT10" s="988"/>
      <c r="BU10" s="988"/>
      <c r="BV10" s="988"/>
      <c r="BW10" s="988"/>
      <c r="BX10" s="988"/>
      <c r="BY10" s="988"/>
      <c r="BZ10" s="988"/>
      <c r="CA10" s="988"/>
      <c r="CB10" s="988"/>
      <c r="CC10" s="988"/>
      <c r="CD10" s="988"/>
      <c r="CE10" s="988"/>
      <c r="CF10" s="988"/>
      <c r="CG10" s="1003"/>
      <c r="CH10" s="984"/>
      <c r="CI10" s="985"/>
      <c r="CJ10" s="985"/>
      <c r="CK10" s="985"/>
      <c r="CL10" s="986"/>
      <c r="CM10" s="984"/>
      <c r="CN10" s="985"/>
      <c r="CO10" s="985"/>
      <c r="CP10" s="985"/>
      <c r="CQ10" s="986"/>
      <c r="CR10" s="984"/>
      <c r="CS10" s="985"/>
      <c r="CT10" s="985"/>
      <c r="CU10" s="985"/>
      <c r="CV10" s="986"/>
      <c r="CW10" s="984"/>
      <c r="CX10" s="985"/>
      <c r="CY10" s="985"/>
      <c r="CZ10" s="985"/>
      <c r="DA10" s="986"/>
      <c r="DB10" s="984"/>
      <c r="DC10" s="985"/>
      <c r="DD10" s="985"/>
      <c r="DE10" s="985"/>
      <c r="DF10" s="986"/>
      <c r="DG10" s="984"/>
      <c r="DH10" s="985"/>
      <c r="DI10" s="985"/>
      <c r="DJ10" s="985"/>
      <c r="DK10" s="986"/>
      <c r="DL10" s="984"/>
      <c r="DM10" s="985"/>
      <c r="DN10" s="985"/>
      <c r="DO10" s="985"/>
      <c r="DP10" s="986"/>
      <c r="DQ10" s="984"/>
      <c r="DR10" s="985"/>
      <c r="DS10" s="985"/>
      <c r="DT10" s="985"/>
      <c r="DU10" s="986"/>
      <c r="DV10" s="987"/>
      <c r="DW10" s="988"/>
      <c r="DX10" s="988"/>
      <c r="DY10" s="988"/>
      <c r="DZ10" s="989"/>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87"/>
      <c r="BT11" s="988"/>
      <c r="BU11" s="988"/>
      <c r="BV11" s="988"/>
      <c r="BW11" s="988"/>
      <c r="BX11" s="988"/>
      <c r="BY11" s="988"/>
      <c r="BZ11" s="988"/>
      <c r="CA11" s="988"/>
      <c r="CB11" s="988"/>
      <c r="CC11" s="988"/>
      <c r="CD11" s="988"/>
      <c r="CE11" s="988"/>
      <c r="CF11" s="988"/>
      <c r="CG11" s="1003"/>
      <c r="CH11" s="984"/>
      <c r="CI11" s="985"/>
      <c r="CJ11" s="985"/>
      <c r="CK11" s="985"/>
      <c r="CL11" s="986"/>
      <c r="CM11" s="984"/>
      <c r="CN11" s="985"/>
      <c r="CO11" s="985"/>
      <c r="CP11" s="985"/>
      <c r="CQ11" s="986"/>
      <c r="CR11" s="984"/>
      <c r="CS11" s="985"/>
      <c r="CT11" s="985"/>
      <c r="CU11" s="985"/>
      <c r="CV11" s="986"/>
      <c r="CW11" s="984"/>
      <c r="CX11" s="985"/>
      <c r="CY11" s="985"/>
      <c r="CZ11" s="985"/>
      <c r="DA11" s="986"/>
      <c r="DB11" s="984"/>
      <c r="DC11" s="985"/>
      <c r="DD11" s="985"/>
      <c r="DE11" s="985"/>
      <c r="DF11" s="986"/>
      <c r="DG11" s="984"/>
      <c r="DH11" s="985"/>
      <c r="DI11" s="985"/>
      <c r="DJ11" s="985"/>
      <c r="DK11" s="986"/>
      <c r="DL11" s="984"/>
      <c r="DM11" s="985"/>
      <c r="DN11" s="985"/>
      <c r="DO11" s="985"/>
      <c r="DP11" s="986"/>
      <c r="DQ11" s="984"/>
      <c r="DR11" s="985"/>
      <c r="DS11" s="985"/>
      <c r="DT11" s="985"/>
      <c r="DU11" s="986"/>
      <c r="DV11" s="987"/>
      <c r="DW11" s="988"/>
      <c r="DX11" s="988"/>
      <c r="DY11" s="988"/>
      <c r="DZ11" s="989"/>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87"/>
      <c r="BT12" s="988"/>
      <c r="BU12" s="988"/>
      <c r="BV12" s="988"/>
      <c r="BW12" s="988"/>
      <c r="BX12" s="988"/>
      <c r="BY12" s="988"/>
      <c r="BZ12" s="988"/>
      <c r="CA12" s="988"/>
      <c r="CB12" s="988"/>
      <c r="CC12" s="988"/>
      <c r="CD12" s="988"/>
      <c r="CE12" s="988"/>
      <c r="CF12" s="988"/>
      <c r="CG12" s="1003"/>
      <c r="CH12" s="984"/>
      <c r="CI12" s="985"/>
      <c r="CJ12" s="985"/>
      <c r="CK12" s="985"/>
      <c r="CL12" s="986"/>
      <c r="CM12" s="984"/>
      <c r="CN12" s="985"/>
      <c r="CO12" s="985"/>
      <c r="CP12" s="985"/>
      <c r="CQ12" s="986"/>
      <c r="CR12" s="984"/>
      <c r="CS12" s="985"/>
      <c r="CT12" s="985"/>
      <c r="CU12" s="985"/>
      <c r="CV12" s="986"/>
      <c r="CW12" s="984"/>
      <c r="CX12" s="985"/>
      <c r="CY12" s="985"/>
      <c r="CZ12" s="985"/>
      <c r="DA12" s="986"/>
      <c r="DB12" s="984"/>
      <c r="DC12" s="985"/>
      <c r="DD12" s="985"/>
      <c r="DE12" s="985"/>
      <c r="DF12" s="986"/>
      <c r="DG12" s="984"/>
      <c r="DH12" s="985"/>
      <c r="DI12" s="985"/>
      <c r="DJ12" s="985"/>
      <c r="DK12" s="986"/>
      <c r="DL12" s="984"/>
      <c r="DM12" s="985"/>
      <c r="DN12" s="985"/>
      <c r="DO12" s="985"/>
      <c r="DP12" s="986"/>
      <c r="DQ12" s="984"/>
      <c r="DR12" s="985"/>
      <c r="DS12" s="985"/>
      <c r="DT12" s="985"/>
      <c r="DU12" s="986"/>
      <c r="DV12" s="987"/>
      <c r="DW12" s="988"/>
      <c r="DX12" s="988"/>
      <c r="DY12" s="988"/>
      <c r="DZ12" s="989"/>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87"/>
      <c r="BT13" s="988"/>
      <c r="BU13" s="988"/>
      <c r="BV13" s="988"/>
      <c r="BW13" s="988"/>
      <c r="BX13" s="988"/>
      <c r="BY13" s="988"/>
      <c r="BZ13" s="988"/>
      <c r="CA13" s="988"/>
      <c r="CB13" s="988"/>
      <c r="CC13" s="988"/>
      <c r="CD13" s="988"/>
      <c r="CE13" s="988"/>
      <c r="CF13" s="988"/>
      <c r="CG13" s="1003"/>
      <c r="CH13" s="984"/>
      <c r="CI13" s="985"/>
      <c r="CJ13" s="985"/>
      <c r="CK13" s="985"/>
      <c r="CL13" s="986"/>
      <c r="CM13" s="984"/>
      <c r="CN13" s="985"/>
      <c r="CO13" s="985"/>
      <c r="CP13" s="985"/>
      <c r="CQ13" s="986"/>
      <c r="CR13" s="984"/>
      <c r="CS13" s="985"/>
      <c r="CT13" s="985"/>
      <c r="CU13" s="985"/>
      <c r="CV13" s="986"/>
      <c r="CW13" s="984"/>
      <c r="CX13" s="985"/>
      <c r="CY13" s="985"/>
      <c r="CZ13" s="985"/>
      <c r="DA13" s="986"/>
      <c r="DB13" s="984"/>
      <c r="DC13" s="985"/>
      <c r="DD13" s="985"/>
      <c r="DE13" s="985"/>
      <c r="DF13" s="986"/>
      <c r="DG13" s="984"/>
      <c r="DH13" s="985"/>
      <c r="DI13" s="985"/>
      <c r="DJ13" s="985"/>
      <c r="DK13" s="986"/>
      <c r="DL13" s="984"/>
      <c r="DM13" s="985"/>
      <c r="DN13" s="985"/>
      <c r="DO13" s="985"/>
      <c r="DP13" s="986"/>
      <c r="DQ13" s="984"/>
      <c r="DR13" s="985"/>
      <c r="DS13" s="985"/>
      <c r="DT13" s="985"/>
      <c r="DU13" s="986"/>
      <c r="DV13" s="987"/>
      <c r="DW13" s="988"/>
      <c r="DX13" s="988"/>
      <c r="DY13" s="988"/>
      <c r="DZ13" s="989"/>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87"/>
      <c r="BT14" s="988"/>
      <c r="BU14" s="988"/>
      <c r="BV14" s="988"/>
      <c r="BW14" s="988"/>
      <c r="BX14" s="988"/>
      <c r="BY14" s="988"/>
      <c r="BZ14" s="988"/>
      <c r="CA14" s="988"/>
      <c r="CB14" s="988"/>
      <c r="CC14" s="988"/>
      <c r="CD14" s="988"/>
      <c r="CE14" s="988"/>
      <c r="CF14" s="988"/>
      <c r="CG14" s="1003"/>
      <c r="CH14" s="984"/>
      <c r="CI14" s="985"/>
      <c r="CJ14" s="985"/>
      <c r="CK14" s="985"/>
      <c r="CL14" s="986"/>
      <c r="CM14" s="984"/>
      <c r="CN14" s="985"/>
      <c r="CO14" s="985"/>
      <c r="CP14" s="985"/>
      <c r="CQ14" s="986"/>
      <c r="CR14" s="984"/>
      <c r="CS14" s="985"/>
      <c r="CT14" s="985"/>
      <c r="CU14" s="985"/>
      <c r="CV14" s="986"/>
      <c r="CW14" s="984"/>
      <c r="CX14" s="985"/>
      <c r="CY14" s="985"/>
      <c r="CZ14" s="985"/>
      <c r="DA14" s="986"/>
      <c r="DB14" s="984"/>
      <c r="DC14" s="985"/>
      <c r="DD14" s="985"/>
      <c r="DE14" s="985"/>
      <c r="DF14" s="986"/>
      <c r="DG14" s="984"/>
      <c r="DH14" s="985"/>
      <c r="DI14" s="985"/>
      <c r="DJ14" s="985"/>
      <c r="DK14" s="986"/>
      <c r="DL14" s="984"/>
      <c r="DM14" s="985"/>
      <c r="DN14" s="985"/>
      <c r="DO14" s="985"/>
      <c r="DP14" s="986"/>
      <c r="DQ14" s="984"/>
      <c r="DR14" s="985"/>
      <c r="DS14" s="985"/>
      <c r="DT14" s="985"/>
      <c r="DU14" s="986"/>
      <c r="DV14" s="987"/>
      <c r="DW14" s="988"/>
      <c r="DX14" s="988"/>
      <c r="DY14" s="988"/>
      <c r="DZ14" s="989"/>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87"/>
      <c r="BT15" s="988"/>
      <c r="BU15" s="988"/>
      <c r="BV15" s="988"/>
      <c r="BW15" s="988"/>
      <c r="BX15" s="988"/>
      <c r="BY15" s="988"/>
      <c r="BZ15" s="988"/>
      <c r="CA15" s="988"/>
      <c r="CB15" s="988"/>
      <c r="CC15" s="988"/>
      <c r="CD15" s="988"/>
      <c r="CE15" s="988"/>
      <c r="CF15" s="988"/>
      <c r="CG15" s="1003"/>
      <c r="CH15" s="984"/>
      <c r="CI15" s="985"/>
      <c r="CJ15" s="985"/>
      <c r="CK15" s="985"/>
      <c r="CL15" s="986"/>
      <c r="CM15" s="984"/>
      <c r="CN15" s="985"/>
      <c r="CO15" s="985"/>
      <c r="CP15" s="985"/>
      <c r="CQ15" s="986"/>
      <c r="CR15" s="984"/>
      <c r="CS15" s="985"/>
      <c r="CT15" s="985"/>
      <c r="CU15" s="985"/>
      <c r="CV15" s="986"/>
      <c r="CW15" s="984"/>
      <c r="CX15" s="985"/>
      <c r="CY15" s="985"/>
      <c r="CZ15" s="985"/>
      <c r="DA15" s="986"/>
      <c r="DB15" s="984"/>
      <c r="DC15" s="985"/>
      <c r="DD15" s="985"/>
      <c r="DE15" s="985"/>
      <c r="DF15" s="986"/>
      <c r="DG15" s="984"/>
      <c r="DH15" s="985"/>
      <c r="DI15" s="985"/>
      <c r="DJ15" s="985"/>
      <c r="DK15" s="986"/>
      <c r="DL15" s="984"/>
      <c r="DM15" s="985"/>
      <c r="DN15" s="985"/>
      <c r="DO15" s="985"/>
      <c r="DP15" s="986"/>
      <c r="DQ15" s="984"/>
      <c r="DR15" s="985"/>
      <c r="DS15" s="985"/>
      <c r="DT15" s="985"/>
      <c r="DU15" s="986"/>
      <c r="DV15" s="987"/>
      <c r="DW15" s="988"/>
      <c r="DX15" s="988"/>
      <c r="DY15" s="988"/>
      <c r="DZ15" s="989"/>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87"/>
      <c r="BT16" s="988"/>
      <c r="BU16" s="988"/>
      <c r="BV16" s="988"/>
      <c r="BW16" s="988"/>
      <c r="BX16" s="988"/>
      <c r="BY16" s="988"/>
      <c r="BZ16" s="988"/>
      <c r="CA16" s="988"/>
      <c r="CB16" s="988"/>
      <c r="CC16" s="988"/>
      <c r="CD16" s="988"/>
      <c r="CE16" s="988"/>
      <c r="CF16" s="988"/>
      <c r="CG16" s="1003"/>
      <c r="CH16" s="984"/>
      <c r="CI16" s="985"/>
      <c r="CJ16" s="985"/>
      <c r="CK16" s="985"/>
      <c r="CL16" s="986"/>
      <c r="CM16" s="984"/>
      <c r="CN16" s="985"/>
      <c r="CO16" s="985"/>
      <c r="CP16" s="985"/>
      <c r="CQ16" s="986"/>
      <c r="CR16" s="984"/>
      <c r="CS16" s="985"/>
      <c r="CT16" s="985"/>
      <c r="CU16" s="985"/>
      <c r="CV16" s="986"/>
      <c r="CW16" s="984"/>
      <c r="CX16" s="985"/>
      <c r="CY16" s="985"/>
      <c r="CZ16" s="985"/>
      <c r="DA16" s="986"/>
      <c r="DB16" s="984"/>
      <c r="DC16" s="985"/>
      <c r="DD16" s="985"/>
      <c r="DE16" s="985"/>
      <c r="DF16" s="986"/>
      <c r="DG16" s="984"/>
      <c r="DH16" s="985"/>
      <c r="DI16" s="985"/>
      <c r="DJ16" s="985"/>
      <c r="DK16" s="986"/>
      <c r="DL16" s="984"/>
      <c r="DM16" s="985"/>
      <c r="DN16" s="985"/>
      <c r="DO16" s="985"/>
      <c r="DP16" s="986"/>
      <c r="DQ16" s="984"/>
      <c r="DR16" s="985"/>
      <c r="DS16" s="985"/>
      <c r="DT16" s="985"/>
      <c r="DU16" s="986"/>
      <c r="DV16" s="987"/>
      <c r="DW16" s="988"/>
      <c r="DX16" s="988"/>
      <c r="DY16" s="988"/>
      <c r="DZ16" s="989"/>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87"/>
      <c r="BT17" s="988"/>
      <c r="BU17" s="988"/>
      <c r="BV17" s="988"/>
      <c r="BW17" s="988"/>
      <c r="BX17" s="988"/>
      <c r="BY17" s="988"/>
      <c r="BZ17" s="988"/>
      <c r="CA17" s="988"/>
      <c r="CB17" s="988"/>
      <c r="CC17" s="988"/>
      <c r="CD17" s="988"/>
      <c r="CE17" s="988"/>
      <c r="CF17" s="988"/>
      <c r="CG17" s="1003"/>
      <c r="CH17" s="984"/>
      <c r="CI17" s="985"/>
      <c r="CJ17" s="985"/>
      <c r="CK17" s="985"/>
      <c r="CL17" s="986"/>
      <c r="CM17" s="984"/>
      <c r="CN17" s="985"/>
      <c r="CO17" s="985"/>
      <c r="CP17" s="985"/>
      <c r="CQ17" s="986"/>
      <c r="CR17" s="984"/>
      <c r="CS17" s="985"/>
      <c r="CT17" s="985"/>
      <c r="CU17" s="985"/>
      <c r="CV17" s="986"/>
      <c r="CW17" s="984"/>
      <c r="CX17" s="985"/>
      <c r="CY17" s="985"/>
      <c r="CZ17" s="985"/>
      <c r="DA17" s="986"/>
      <c r="DB17" s="984"/>
      <c r="DC17" s="985"/>
      <c r="DD17" s="985"/>
      <c r="DE17" s="985"/>
      <c r="DF17" s="986"/>
      <c r="DG17" s="984"/>
      <c r="DH17" s="985"/>
      <c r="DI17" s="985"/>
      <c r="DJ17" s="985"/>
      <c r="DK17" s="986"/>
      <c r="DL17" s="984"/>
      <c r="DM17" s="985"/>
      <c r="DN17" s="985"/>
      <c r="DO17" s="985"/>
      <c r="DP17" s="986"/>
      <c r="DQ17" s="984"/>
      <c r="DR17" s="985"/>
      <c r="DS17" s="985"/>
      <c r="DT17" s="985"/>
      <c r="DU17" s="986"/>
      <c r="DV17" s="987"/>
      <c r="DW17" s="988"/>
      <c r="DX17" s="988"/>
      <c r="DY17" s="988"/>
      <c r="DZ17" s="989"/>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87"/>
      <c r="BT18" s="988"/>
      <c r="BU18" s="988"/>
      <c r="BV18" s="988"/>
      <c r="BW18" s="988"/>
      <c r="BX18" s="988"/>
      <c r="BY18" s="988"/>
      <c r="BZ18" s="988"/>
      <c r="CA18" s="988"/>
      <c r="CB18" s="988"/>
      <c r="CC18" s="988"/>
      <c r="CD18" s="988"/>
      <c r="CE18" s="988"/>
      <c r="CF18" s="988"/>
      <c r="CG18" s="1003"/>
      <c r="CH18" s="984"/>
      <c r="CI18" s="985"/>
      <c r="CJ18" s="985"/>
      <c r="CK18" s="985"/>
      <c r="CL18" s="986"/>
      <c r="CM18" s="984"/>
      <c r="CN18" s="985"/>
      <c r="CO18" s="985"/>
      <c r="CP18" s="985"/>
      <c r="CQ18" s="986"/>
      <c r="CR18" s="984"/>
      <c r="CS18" s="985"/>
      <c r="CT18" s="985"/>
      <c r="CU18" s="985"/>
      <c r="CV18" s="986"/>
      <c r="CW18" s="984"/>
      <c r="CX18" s="985"/>
      <c r="CY18" s="985"/>
      <c r="CZ18" s="985"/>
      <c r="DA18" s="986"/>
      <c r="DB18" s="984"/>
      <c r="DC18" s="985"/>
      <c r="DD18" s="985"/>
      <c r="DE18" s="985"/>
      <c r="DF18" s="986"/>
      <c r="DG18" s="984"/>
      <c r="DH18" s="985"/>
      <c r="DI18" s="985"/>
      <c r="DJ18" s="985"/>
      <c r="DK18" s="986"/>
      <c r="DL18" s="984"/>
      <c r="DM18" s="985"/>
      <c r="DN18" s="985"/>
      <c r="DO18" s="985"/>
      <c r="DP18" s="986"/>
      <c r="DQ18" s="984"/>
      <c r="DR18" s="985"/>
      <c r="DS18" s="985"/>
      <c r="DT18" s="985"/>
      <c r="DU18" s="986"/>
      <c r="DV18" s="987"/>
      <c r="DW18" s="988"/>
      <c r="DX18" s="988"/>
      <c r="DY18" s="988"/>
      <c r="DZ18" s="989"/>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87"/>
      <c r="BT19" s="988"/>
      <c r="BU19" s="988"/>
      <c r="BV19" s="988"/>
      <c r="BW19" s="988"/>
      <c r="BX19" s="988"/>
      <c r="BY19" s="988"/>
      <c r="BZ19" s="988"/>
      <c r="CA19" s="988"/>
      <c r="CB19" s="988"/>
      <c r="CC19" s="988"/>
      <c r="CD19" s="988"/>
      <c r="CE19" s="988"/>
      <c r="CF19" s="988"/>
      <c r="CG19" s="1003"/>
      <c r="CH19" s="984"/>
      <c r="CI19" s="985"/>
      <c r="CJ19" s="985"/>
      <c r="CK19" s="985"/>
      <c r="CL19" s="986"/>
      <c r="CM19" s="984"/>
      <c r="CN19" s="985"/>
      <c r="CO19" s="985"/>
      <c r="CP19" s="985"/>
      <c r="CQ19" s="986"/>
      <c r="CR19" s="984"/>
      <c r="CS19" s="985"/>
      <c r="CT19" s="985"/>
      <c r="CU19" s="985"/>
      <c r="CV19" s="986"/>
      <c r="CW19" s="984"/>
      <c r="CX19" s="985"/>
      <c r="CY19" s="985"/>
      <c r="CZ19" s="985"/>
      <c r="DA19" s="986"/>
      <c r="DB19" s="984"/>
      <c r="DC19" s="985"/>
      <c r="DD19" s="985"/>
      <c r="DE19" s="985"/>
      <c r="DF19" s="986"/>
      <c r="DG19" s="984"/>
      <c r="DH19" s="985"/>
      <c r="DI19" s="985"/>
      <c r="DJ19" s="985"/>
      <c r="DK19" s="986"/>
      <c r="DL19" s="984"/>
      <c r="DM19" s="985"/>
      <c r="DN19" s="985"/>
      <c r="DO19" s="985"/>
      <c r="DP19" s="986"/>
      <c r="DQ19" s="984"/>
      <c r="DR19" s="985"/>
      <c r="DS19" s="985"/>
      <c r="DT19" s="985"/>
      <c r="DU19" s="986"/>
      <c r="DV19" s="987"/>
      <c r="DW19" s="988"/>
      <c r="DX19" s="988"/>
      <c r="DY19" s="988"/>
      <c r="DZ19" s="989"/>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87"/>
      <c r="BT20" s="988"/>
      <c r="BU20" s="988"/>
      <c r="BV20" s="988"/>
      <c r="BW20" s="988"/>
      <c r="BX20" s="988"/>
      <c r="BY20" s="988"/>
      <c r="BZ20" s="988"/>
      <c r="CA20" s="988"/>
      <c r="CB20" s="988"/>
      <c r="CC20" s="988"/>
      <c r="CD20" s="988"/>
      <c r="CE20" s="988"/>
      <c r="CF20" s="988"/>
      <c r="CG20" s="1003"/>
      <c r="CH20" s="984"/>
      <c r="CI20" s="985"/>
      <c r="CJ20" s="985"/>
      <c r="CK20" s="985"/>
      <c r="CL20" s="986"/>
      <c r="CM20" s="984"/>
      <c r="CN20" s="985"/>
      <c r="CO20" s="985"/>
      <c r="CP20" s="985"/>
      <c r="CQ20" s="986"/>
      <c r="CR20" s="984"/>
      <c r="CS20" s="985"/>
      <c r="CT20" s="985"/>
      <c r="CU20" s="985"/>
      <c r="CV20" s="986"/>
      <c r="CW20" s="984"/>
      <c r="CX20" s="985"/>
      <c r="CY20" s="985"/>
      <c r="CZ20" s="985"/>
      <c r="DA20" s="986"/>
      <c r="DB20" s="984"/>
      <c r="DC20" s="985"/>
      <c r="DD20" s="985"/>
      <c r="DE20" s="985"/>
      <c r="DF20" s="986"/>
      <c r="DG20" s="984"/>
      <c r="DH20" s="985"/>
      <c r="DI20" s="985"/>
      <c r="DJ20" s="985"/>
      <c r="DK20" s="986"/>
      <c r="DL20" s="984"/>
      <c r="DM20" s="985"/>
      <c r="DN20" s="985"/>
      <c r="DO20" s="985"/>
      <c r="DP20" s="986"/>
      <c r="DQ20" s="984"/>
      <c r="DR20" s="985"/>
      <c r="DS20" s="985"/>
      <c r="DT20" s="985"/>
      <c r="DU20" s="986"/>
      <c r="DV20" s="987"/>
      <c r="DW20" s="988"/>
      <c r="DX20" s="988"/>
      <c r="DY20" s="988"/>
      <c r="DZ20" s="989"/>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87"/>
      <c r="BT21" s="988"/>
      <c r="BU21" s="988"/>
      <c r="BV21" s="988"/>
      <c r="BW21" s="988"/>
      <c r="BX21" s="988"/>
      <c r="BY21" s="988"/>
      <c r="BZ21" s="988"/>
      <c r="CA21" s="988"/>
      <c r="CB21" s="988"/>
      <c r="CC21" s="988"/>
      <c r="CD21" s="988"/>
      <c r="CE21" s="988"/>
      <c r="CF21" s="988"/>
      <c r="CG21" s="1003"/>
      <c r="CH21" s="984"/>
      <c r="CI21" s="985"/>
      <c r="CJ21" s="985"/>
      <c r="CK21" s="985"/>
      <c r="CL21" s="986"/>
      <c r="CM21" s="984"/>
      <c r="CN21" s="985"/>
      <c r="CO21" s="985"/>
      <c r="CP21" s="985"/>
      <c r="CQ21" s="986"/>
      <c r="CR21" s="984"/>
      <c r="CS21" s="985"/>
      <c r="CT21" s="985"/>
      <c r="CU21" s="985"/>
      <c r="CV21" s="986"/>
      <c r="CW21" s="984"/>
      <c r="CX21" s="985"/>
      <c r="CY21" s="985"/>
      <c r="CZ21" s="985"/>
      <c r="DA21" s="986"/>
      <c r="DB21" s="984"/>
      <c r="DC21" s="985"/>
      <c r="DD21" s="985"/>
      <c r="DE21" s="985"/>
      <c r="DF21" s="986"/>
      <c r="DG21" s="984"/>
      <c r="DH21" s="985"/>
      <c r="DI21" s="985"/>
      <c r="DJ21" s="985"/>
      <c r="DK21" s="986"/>
      <c r="DL21" s="984"/>
      <c r="DM21" s="985"/>
      <c r="DN21" s="985"/>
      <c r="DO21" s="985"/>
      <c r="DP21" s="986"/>
      <c r="DQ21" s="984"/>
      <c r="DR21" s="985"/>
      <c r="DS21" s="985"/>
      <c r="DT21" s="985"/>
      <c r="DU21" s="986"/>
      <c r="DV21" s="987"/>
      <c r="DW21" s="988"/>
      <c r="DX21" s="988"/>
      <c r="DY21" s="988"/>
      <c r="DZ21" s="989"/>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87"/>
      <c r="BT22" s="988"/>
      <c r="BU22" s="988"/>
      <c r="BV22" s="988"/>
      <c r="BW22" s="988"/>
      <c r="BX22" s="988"/>
      <c r="BY22" s="988"/>
      <c r="BZ22" s="988"/>
      <c r="CA22" s="988"/>
      <c r="CB22" s="988"/>
      <c r="CC22" s="988"/>
      <c r="CD22" s="988"/>
      <c r="CE22" s="988"/>
      <c r="CF22" s="988"/>
      <c r="CG22" s="1003"/>
      <c r="CH22" s="984"/>
      <c r="CI22" s="985"/>
      <c r="CJ22" s="985"/>
      <c r="CK22" s="985"/>
      <c r="CL22" s="986"/>
      <c r="CM22" s="984"/>
      <c r="CN22" s="985"/>
      <c r="CO22" s="985"/>
      <c r="CP22" s="985"/>
      <c r="CQ22" s="986"/>
      <c r="CR22" s="984"/>
      <c r="CS22" s="985"/>
      <c r="CT22" s="985"/>
      <c r="CU22" s="985"/>
      <c r="CV22" s="986"/>
      <c r="CW22" s="984"/>
      <c r="CX22" s="985"/>
      <c r="CY22" s="985"/>
      <c r="CZ22" s="985"/>
      <c r="DA22" s="986"/>
      <c r="DB22" s="984"/>
      <c r="DC22" s="985"/>
      <c r="DD22" s="985"/>
      <c r="DE22" s="985"/>
      <c r="DF22" s="986"/>
      <c r="DG22" s="984"/>
      <c r="DH22" s="985"/>
      <c r="DI22" s="985"/>
      <c r="DJ22" s="985"/>
      <c r="DK22" s="986"/>
      <c r="DL22" s="984"/>
      <c r="DM22" s="985"/>
      <c r="DN22" s="985"/>
      <c r="DO22" s="985"/>
      <c r="DP22" s="986"/>
      <c r="DQ22" s="984"/>
      <c r="DR22" s="985"/>
      <c r="DS22" s="985"/>
      <c r="DT22" s="985"/>
      <c r="DU22" s="986"/>
      <c r="DV22" s="987"/>
      <c r="DW22" s="988"/>
      <c r="DX22" s="988"/>
      <c r="DY22" s="988"/>
      <c r="DZ22" s="989"/>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17568</v>
      </c>
      <c r="R23" s="1048"/>
      <c r="S23" s="1048"/>
      <c r="T23" s="1048"/>
      <c r="U23" s="1048"/>
      <c r="V23" s="1048">
        <v>17194</v>
      </c>
      <c r="W23" s="1048"/>
      <c r="X23" s="1048"/>
      <c r="Y23" s="1048"/>
      <c r="Z23" s="1048"/>
      <c r="AA23" s="1048">
        <v>375</v>
      </c>
      <c r="AB23" s="1048"/>
      <c r="AC23" s="1048"/>
      <c r="AD23" s="1048"/>
      <c r="AE23" s="1055"/>
      <c r="AF23" s="1056">
        <v>345</v>
      </c>
      <c r="AG23" s="1048"/>
      <c r="AH23" s="1048"/>
      <c r="AI23" s="1048"/>
      <c r="AJ23" s="1057"/>
      <c r="AK23" s="1058"/>
      <c r="AL23" s="1059"/>
      <c r="AM23" s="1059"/>
      <c r="AN23" s="1059"/>
      <c r="AO23" s="1059"/>
      <c r="AP23" s="1048">
        <v>12427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87"/>
      <c r="BT23" s="988"/>
      <c r="BU23" s="988"/>
      <c r="BV23" s="988"/>
      <c r="BW23" s="988"/>
      <c r="BX23" s="988"/>
      <c r="BY23" s="988"/>
      <c r="BZ23" s="988"/>
      <c r="CA23" s="988"/>
      <c r="CB23" s="988"/>
      <c r="CC23" s="988"/>
      <c r="CD23" s="988"/>
      <c r="CE23" s="988"/>
      <c r="CF23" s="988"/>
      <c r="CG23" s="1003"/>
      <c r="CH23" s="984"/>
      <c r="CI23" s="985"/>
      <c r="CJ23" s="985"/>
      <c r="CK23" s="985"/>
      <c r="CL23" s="986"/>
      <c r="CM23" s="984"/>
      <c r="CN23" s="985"/>
      <c r="CO23" s="985"/>
      <c r="CP23" s="985"/>
      <c r="CQ23" s="986"/>
      <c r="CR23" s="984"/>
      <c r="CS23" s="985"/>
      <c r="CT23" s="985"/>
      <c r="CU23" s="985"/>
      <c r="CV23" s="986"/>
      <c r="CW23" s="984"/>
      <c r="CX23" s="985"/>
      <c r="CY23" s="985"/>
      <c r="CZ23" s="985"/>
      <c r="DA23" s="986"/>
      <c r="DB23" s="984"/>
      <c r="DC23" s="985"/>
      <c r="DD23" s="985"/>
      <c r="DE23" s="985"/>
      <c r="DF23" s="986"/>
      <c r="DG23" s="984"/>
      <c r="DH23" s="985"/>
      <c r="DI23" s="985"/>
      <c r="DJ23" s="985"/>
      <c r="DK23" s="986"/>
      <c r="DL23" s="984"/>
      <c r="DM23" s="985"/>
      <c r="DN23" s="985"/>
      <c r="DO23" s="985"/>
      <c r="DP23" s="986"/>
      <c r="DQ23" s="984"/>
      <c r="DR23" s="985"/>
      <c r="DS23" s="985"/>
      <c r="DT23" s="985"/>
      <c r="DU23" s="986"/>
      <c r="DV23" s="987"/>
      <c r="DW23" s="988"/>
      <c r="DX23" s="988"/>
      <c r="DY23" s="988"/>
      <c r="DZ23" s="989"/>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87"/>
      <c r="BT24" s="988"/>
      <c r="BU24" s="988"/>
      <c r="BV24" s="988"/>
      <c r="BW24" s="988"/>
      <c r="BX24" s="988"/>
      <c r="BY24" s="988"/>
      <c r="BZ24" s="988"/>
      <c r="CA24" s="988"/>
      <c r="CB24" s="988"/>
      <c r="CC24" s="988"/>
      <c r="CD24" s="988"/>
      <c r="CE24" s="988"/>
      <c r="CF24" s="988"/>
      <c r="CG24" s="1003"/>
      <c r="CH24" s="984"/>
      <c r="CI24" s="985"/>
      <c r="CJ24" s="985"/>
      <c r="CK24" s="985"/>
      <c r="CL24" s="986"/>
      <c r="CM24" s="984"/>
      <c r="CN24" s="985"/>
      <c r="CO24" s="985"/>
      <c r="CP24" s="985"/>
      <c r="CQ24" s="986"/>
      <c r="CR24" s="984"/>
      <c r="CS24" s="985"/>
      <c r="CT24" s="985"/>
      <c r="CU24" s="985"/>
      <c r="CV24" s="986"/>
      <c r="CW24" s="984"/>
      <c r="CX24" s="985"/>
      <c r="CY24" s="985"/>
      <c r="CZ24" s="985"/>
      <c r="DA24" s="986"/>
      <c r="DB24" s="984"/>
      <c r="DC24" s="985"/>
      <c r="DD24" s="985"/>
      <c r="DE24" s="985"/>
      <c r="DF24" s="986"/>
      <c r="DG24" s="984"/>
      <c r="DH24" s="985"/>
      <c r="DI24" s="985"/>
      <c r="DJ24" s="985"/>
      <c r="DK24" s="986"/>
      <c r="DL24" s="984"/>
      <c r="DM24" s="985"/>
      <c r="DN24" s="985"/>
      <c r="DO24" s="985"/>
      <c r="DP24" s="986"/>
      <c r="DQ24" s="984"/>
      <c r="DR24" s="985"/>
      <c r="DS24" s="985"/>
      <c r="DT24" s="985"/>
      <c r="DU24" s="986"/>
      <c r="DV24" s="987"/>
      <c r="DW24" s="988"/>
      <c r="DX24" s="988"/>
      <c r="DY24" s="988"/>
      <c r="DZ24" s="989"/>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87"/>
      <c r="BT25" s="988"/>
      <c r="BU25" s="988"/>
      <c r="BV25" s="988"/>
      <c r="BW25" s="988"/>
      <c r="BX25" s="988"/>
      <c r="BY25" s="988"/>
      <c r="BZ25" s="988"/>
      <c r="CA25" s="988"/>
      <c r="CB25" s="988"/>
      <c r="CC25" s="988"/>
      <c r="CD25" s="988"/>
      <c r="CE25" s="988"/>
      <c r="CF25" s="988"/>
      <c r="CG25" s="1003"/>
      <c r="CH25" s="984"/>
      <c r="CI25" s="985"/>
      <c r="CJ25" s="985"/>
      <c r="CK25" s="985"/>
      <c r="CL25" s="986"/>
      <c r="CM25" s="984"/>
      <c r="CN25" s="985"/>
      <c r="CO25" s="985"/>
      <c r="CP25" s="985"/>
      <c r="CQ25" s="986"/>
      <c r="CR25" s="984"/>
      <c r="CS25" s="985"/>
      <c r="CT25" s="985"/>
      <c r="CU25" s="985"/>
      <c r="CV25" s="986"/>
      <c r="CW25" s="984"/>
      <c r="CX25" s="985"/>
      <c r="CY25" s="985"/>
      <c r="CZ25" s="985"/>
      <c r="DA25" s="986"/>
      <c r="DB25" s="984"/>
      <c r="DC25" s="985"/>
      <c r="DD25" s="985"/>
      <c r="DE25" s="985"/>
      <c r="DF25" s="986"/>
      <c r="DG25" s="984"/>
      <c r="DH25" s="985"/>
      <c r="DI25" s="985"/>
      <c r="DJ25" s="985"/>
      <c r="DK25" s="986"/>
      <c r="DL25" s="984"/>
      <c r="DM25" s="985"/>
      <c r="DN25" s="985"/>
      <c r="DO25" s="985"/>
      <c r="DP25" s="986"/>
      <c r="DQ25" s="984"/>
      <c r="DR25" s="985"/>
      <c r="DS25" s="985"/>
      <c r="DT25" s="985"/>
      <c r="DU25" s="986"/>
      <c r="DV25" s="987"/>
      <c r="DW25" s="988"/>
      <c r="DX25" s="988"/>
      <c r="DY25" s="988"/>
      <c r="DZ25" s="989"/>
      <c r="EA25" s="212"/>
    </row>
    <row r="26" spans="1:131" ht="26.25" customHeight="1" x14ac:dyDescent="0.15">
      <c r="A26" s="990" t="s">
        <v>358</v>
      </c>
      <c r="B26" s="991"/>
      <c r="C26" s="991"/>
      <c r="D26" s="991"/>
      <c r="E26" s="991"/>
      <c r="F26" s="991"/>
      <c r="G26" s="991"/>
      <c r="H26" s="991"/>
      <c r="I26" s="991"/>
      <c r="J26" s="991"/>
      <c r="K26" s="991"/>
      <c r="L26" s="991"/>
      <c r="M26" s="991"/>
      <c r="N26" s="991"/>
      <c r="O26" s="991"/>
      <c r="P26" s="992"/>
      <c r="Q26" s="976" t="s">
        <v>381</v>
      </c>
      <c r="R26" s="977"/>
      <c r="S26" s="977"/>
      <c r="T26" s="977"/>
      <c r="U26" s="978"/>
      <c r="V26" s="976" t="s">
        <v>382</v>
      </c>
      <c r="W26" s="977"/>
      <c r="X26" s="977"/>
      <c r="Y26" s="977"/>
      <c r="Z26" s="978"/>
      <c r="AA26" s="976" t="s">
        <v>383</v>
      </c>
      <c r="AB26" s="977"/>
      <c r="AC26" s="977"/>
      <c r="AD26" s="977"/>
      <c r="AE26" s="977"/>
      <c r="AF26" s="1042" t="s">
        <v>384</v>
      </c>
      <c r="AG26" s="997"/>
      <c r="AH26" s="997"/>
      <c r="AI26" s="997"/>
      <c r="AJ26" s="1043"/>
      <c r="AK26" s="977" t="s">
        <v>385</v>
      </c>
      <c r="AL26" s="977"/>
      <c r="AM26" s="977"/>
      <c r="AN26" s="977"/>
      <c r="AO26" s="978"/>
      <c r="AP26" s="976" t="s">
        <v>386</v>
      </c>
      <c r="AQ26" s="977"/>
      <c r="AR26" s="977"/>
      <c r="AS26" s="977"/>
      <c r="AT26" s="978"/>
      <c r="AU26" s="976" t="s">
        <v>387</v>
      </c>
      <c r="AV26" s="977"/>
      <c r="AW26" s="977"/>
      <c r="AX26" s="977"/>
      <c r="AY26" s="978"/>
      <c r="AZ26" s="976" t="s">
        <v>388</v>
      </c>
      <c r="BA26" s="977"/>
      <c r="BB26" s="977"/>
      <c r="BC26" s="977"/>
      <c r="BD26" s="978"/>
      <c r="BE26" s="976" t="s">
        <v>365</v>
      </c>
      <c r="BF26" s="977"/>
      <c r="BG26" s="977"/>
      <c r="BH26" s="977"/>
      <c r="BI26" s="982"/>
      <c r="BJ26" s="214"/>
      <c r="BK26" s="214"/>
      <c r="BL26" s="214"/>
      <c r="BM26" s="214"/>
      <c r="BN26" s="214"/>
      <c r="BO26" s="224"/>
      <c r="BP26" s="224"/>
      <c r="BQ26" s="221">
        <v>20</v>
      </c>
      <c r="BR26" s="222"/>
      <c r="BS26" s="987"/>
      <c r="BT26" s="988"/>
      <c r="BU26" s="988"/>
      <c r="BV26" s="988"/>
      <c r="BW26" s="988"/>
      <c r="BX26" s="988"/>
      <c r="BY26" s="988"/>
      <c r="BZ26" s="988"/>
      <c r="CA26" s="988"/>
      <c r="CB26" s="988"/>
      <c r="CC26" s="988"/>
      <c r="CD26" s="988"/>
      <c r="CE26" s="988"/>
      <c r="CF26" s="988"/>
      <c r="CG26" s="1003"/>
      <c r="CH26" s="984"/>
      <c r="CI26" s="985"/>
      <c r="CJ26" s="985"/>
      <c r="CK26" s="985"/>
      <c r="CL26" s="986"/>
      <c r="CM26" s="984"/>
      <c r="CN26" s="985"/>
      <c r="CO26" s="985"/>
      <c r="CP26" s="985"/>
      <c r="CQ26" s="986"/>
      <c r="CR26" s="984"/>
      <c r="CS26" s="985"/>
      <c r="CT26" s="985"/>
      <c r="CU26" s="985"/>
      <c r="CV26" s="986"/>
      <c r="CW26" s="984"/>
      <c r="CX26" s="985"/>
      <c r="CY26" s="985"/>
      <c r="CZ26" s="985"/>
      <c r="DA26" s="986"/>
      <c r="DB26" s="984"/>
      <c r="DC26" s="985"/>
      <c r="DD26" s="985"/>
      <c r="DE26" s="985"/>
      <c r="DF26" s="986"/>
      <c r="DG26" s="984"/>
      <c r="DH26" s="985"/>
      <c r="DI26" s="985"/>
      <c r="DJ26" s="985"/>
      <c r="DK26" s="986"/>
      <c r="DL26" s="984"/>
      <c r="DM26" s="985"/>
      <c r="DN26" s="985"/>
      <c r="DO26" s="985"/>
      <c r="DP26" s="986"/>
      <c r="DQ26" s="984"/>
      <c r="DR26" s="985"/>
      <c r="DS26" s="985"/>
      <c r="DT26" s="985"/>
      <c r="DU26" s="986"/>
      <c r="DV26" s="987"/>
      <c r="DW26" s="988"/>
      <c r="DX26" s="988"/>
      <c r="DY26" s="988"/>
      <c r="DZ26" s="989"/>
      <c r="EA26" s="212"/>
    </row>
    <row r="27" spans="1:131" ht="26.25" customHeight="1" thickBot="1" x14ac:dyDescent="0.2">
      <c r="A27" s="993"/>
      <c r="B27" s="994"/>
      <c r="C27" s="994"/>
      <c r="D27" s="994"/>
      <c r="E27" s="994"/>
      <c r="F27" s="994"/>
      <c r="G27" s="994"/>
      <c r="H27" s="994"/>
      <c r="I27" s="994"/>
      <c r="J27" s="994"/>
      <c r="K27" s="994"/>
      <c r="L27" s="994"/>
      <c r="M27" s="994"/>
      <c r="N27" s="994"/>
      <c r="O27" s="994"/>
      <c r="P27" s="995"/>
      <c r="Q27" s="979"/>
      <c r="R27" s="980"/>
      <c r="S27" s="980"/>
      <c r="T27" s="980"/>
      <c r="U27" s="981"/>
      <c r="V27" s="979"/>
      <c r="W27" s="980"/>
      <c r="X27" s="980"/>
      <c r="Y27" s="980"/>
      <c r="Z27" s="981"/>
      <c r="AA27" s="979"/>
      <c r="AB27" s="980"/>
      <c r="AC27" s="980"/>
      <c r="AD27" s="980"/>
      <c r="AE27" s="980"/>
      <c r="AF27" s="1044"/>
      <c r="AG27" s="1000"/>
      <c r="AH27" s="1000"/>
      <c r="AI27" s="1000"/>
      <c r="AJ27" s="1045"/>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83"/>
      <c r="BJ27" s="214"/>
      <c r="BK27" s="214"/>
      <c r="BL27" s="214"/>
      <c r="BM27" s="214"/>
      <c r="BN27" s="214"/>
      <c r="BO27" s="224"/>
      <c r="BP27" s="224"/>
      <c r="BQ27" s="221">
        <v>21</v>
      </c>
      <c r="BR27" s="222"/>
      <c r="BS27" s="987"/>
      <c r="BT27" s="988"/>
      <c r="BU27" s="988"/>
      <c r="BV27" s="988"/>
      <c r="BW27" s="988"/>
      <c r="BX27" s="988"/>
      <c r="BY27" s="988"/>
      <c r="BZ27" s="988"/>
      <c r="CA27" s="988"/>
      <c r="CB27" s="988"/>
      <c r="CC27" s="988"/>
      <c r="CD27" s="988"/>
      <c r="CE27" s="988"/>
      <c r="CF27" s="988"/>
      <c r="CG27" s="1003"/>
      <c r="CH27" s="984"/>
      <c r="CI27" s="985"/>
      <c r="CJ27" s="985"/>
      <c r="CK27" s="985"/>
      <c r="CL27" s="986"/>
      <c r="CM27" s="984"/>
      <c r="CN27" s="985"/>
      <c r="CO27" s="985"/>
      <c r="CP27" s="985"/>
      <c r="CQ27" s="986"/>
      <c r="CR27" s="984"/>
      <c r="CS27" s="985"/>
      <c r="CT27" s="985"/>
      <c r="CU27" s="985"/>
      <c r="CV27" s="986"/>
      <c r="CW27" s="984"/>
      <c r="CX27" s="985"/>
      <c r="CY27" s="985"/>
      <c r="CZ27" s="985"/>
      <c r="DA27" s="986"/>
      <c r="DB27" s="984"/>
      <c r="DC27" s="985"/>
      <c r="DD27" s="985"/>
      <c r="DE27" s="985"/>
      <c r="DF27" s="986"/>
      <c r="DG27" s="984"/>
      <c r="DH27" s="985"/>
      <c r="DI27" s="985"/>
      <c r="DJ27" s="985"/>
      <c r="DK27" s="986"/>
      <c r="DL27" s="984"/>
      <c r="DM27" s="985"/>
      <c r="DN27" s="985"/>
      <c r="DO27" s="985"/>
      <c r="DP27" s="986"/>
      <c r="DQ27" s="984"/>
      <c r="DR27" s="985"/>
      <c r="DS27" s="985"/>
      <c r="DT27" s="985"/>
      <c r="DU27" s="986"/>
      <c r="DV27" s="987"/>
      <c r="DW27" s="988"/>
      <c r="DX27" s="988"/>
      <c r="DY27" s="988"/>
      <c r="DZ27" s="989"/>
      <c r="EA27" s="212"/>
    </row>
    <row r="28" spans="1:131" ht="26.25" customHeight="1" thickTop="1" x14ac:dyDescent="0.15">
      <c r="A28" s="225">
        <v>1</v>
      </c>
      <c r="B28" s="1031" t="s">
        <v>389</v>
      </c>
      <c r="C28" s="1032"/>
      <c r="D28" s="1032"/>
      <c r="E28" s="1032"/>
      <c r="F28" s="1032"/>
      <c r="G28" s="1032"/>
      <c r="H28" s="1032"/>
      <c r="I28" s="1032"/>
      <c r="J28" s="1032"/>
      <c r="K28" s="1032"/>
      <c r="L28" s="1032"/>
      <c r="M28" s="1032"/>
      <c r="N28" s="1032"/>
      <c r="O28" s="1032"/>
      <c r="P28" s="1033"/>
      <c r="Q28" s="1034">
        <v>2295</v>
      </c>
      <c r="R28" s="1035"/>
      <c r="S28" s="1035"/>
      <c r="T28" s="1035"/>
      <c r="U28" s="1035"/>
      <c r="V28" s="1035">
        <v>2223</v>
      </c>
      <c r="W28" s="1035"/>
      <c r="X28" s="1035"/>
      <c r="Y28" s="1035"/>
      <c r="Z28" s="1035"/>
      <c r="AA28" s="1035">
        <v>72</v>
      </c>
      <c r="AB28" s="1035"/>
      <c r="AC28" s="1035"/>
      <c r="AD28" s="1035"/>
      <c r="AE28" s="1036"/>
      <c r="AF28" s="1037">
        <v>72</v>
      </c>
      <c r="AG28" s="1035"/>
      <c r="AH28" s="1035"/>
      <c r="AI28" s="1035"/>
      <c r="AJ28" s="1038"/>
      <c r="AK28" s="1039">
        <v>209</v>
      </c>
      <c r="AL28" s="1040"/>
      <c r="AM28" s="1040"/>
      <c r="AN28" s="1040"/>
      <c r="AO28" s="1040"/>
      <c r="AP28" s="1040" t="s">
        <v>554</v>
      </c>
      <c r="AQ28" s="1040"/>
      <c r="AR28" s="1040"/>
      <c r="AS28" s="1040"/>
      <c r="AT28" s="1040"/>
      <c r="AU28" s="1040" t="s">
        <v>554</v>
      </c>
      <c r="AV28" s="1040"/>
      <c r="AW28" s="1040"/>
      <c r="AX28" s="1040"/>
      <c r="AY28" s="1040"/>
      <c r="AZ28" s="1041" t="s">
        <v>554</v>
      </c>
      <c r="BA28" s="1041"/>
      <c r="BB28" s="1041"/>
      <c r="BC28" s="1041"/>
      <c r="BD28" s="1041"/>
      <c r="BE28" s="1029"/>
      <c r="BF28" s="1029"/>
      <c r="BG28" s="1029"/>
      <c r="BH28" s="1029"/>
      <c r="BI28" s="1030"/>
      <c r="BJ28" s="214"/>
      <c r="BK28" s="214"/>
      <c r="BL28" s="214"/>
      <c r="BM28" s="214"/>
      <c r="BN28" s="214"/>
      <c r="BO28" s="224"/>
      <c r="BP28" s="224"/>
      <c r="BQ28" s="221">
        <v>22</v>
      </c>
      <c r="BR28" s="222"/>
      <c r="BS28" s="987"/>
      <c r="BT28" s="988"/>
      <c r="BU28" s="988"/>
      <c r="BV28" s="988"/>
      <c r="BW28" s="988"/>
      <c r="BX28" s="988"/>
      <c r="BY28" s="988"/>
      <c r="BZ28" s="988"/>
      <c r="CA28" s="988"/>
      <c r="CB28" s="988"/>
      <c r="CC28" s="988"/>
      <c r="CD28" s="988"/>
      <c r="CE28" s="988"/>
      <c r="CF28" s="988"/>
      <c r="CG28" s="1003"/>
      <c r="CH28" s="984"/>
      <c r="CI28" s="985"/>
      <c r="CJ28" s="985"/>
      <c r="CK28" s="985"/>
      <c r="CL28" s="986"/>
      <c r="CM28" s="984"/>
      <c r="CN28" s="985"/>
      <c r="CO28" s="985"/>
      <c r="CP28" s="985"/>
      <c r="CQ28" s="986"/>
      <c r="CR28" s="984"/>
      <c r="CS28" s="985"/>
      <c r="CT28" s="985"/>
      <c r="CU28" s="985"/>
      <c r="CV28" s="986"/>
      <c r="CW28" s="984"/>
      <c r="CX28" s="985"/>
      <c r="CY28" s="985"/>
      <c r="CZ28" s="985"/>
      <c r="DA28" s="986"/>
      <c r="DB28" s="984"/>
      <c r="DC28" s="985"/>
      <c r="DD28" s="985"/>
      <c r="DE28" s="985"/>
      <c r="DF28" s="986"/>
      <c r="DG28" s="984"/>
      <c r="DH28" s="985"/>
      <c r="DI28" s="985"/>
      <c r="DJ28" s="985"/>
      <c r="DK28" s="986"/>
      <c r="DL28" s="984"/>
      <c r="DM28" s="985"/>
      <c r="DN28" s="985"/>
      <c r="DO28" s="985"/>
      <c r="DP28" s="986"/>
      <c r="DQ28" s="984"/>
      <c r="DR28" s="985"/>
      <c r="DS28" s="985"/>
      <c r="DT28" s="985"/>
      <c r="DU28" s="986"/>
      <c r="DV28" s="987"/>
      <c r="DW28" s="988"/>
      <c r="DX28" s="988"/>
      <c r="DY28" s="988"/>
      <c r="DZ28" s="989"/>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1877</v>
      </c>
      <c r="R29" s="1026"/>
      <c r="S29" s="1026"/>
      <c r="T29" s="1026"/>
      <c r="U29" s="1026"/>
      <c r="V29" s="1026">
        <v>1844</v>
      </c>
      <c r="W29" s="1026"/>
      <c r="X29" s="1026"/>
      <c r="Y29" s="1026"/>
      <c r="Z29" s="1026"/>
      <c r="AA29" s="1026">
        <v>33</v>
      </c>
      <c r="AB29" s="1026"/>
      <c r="AC29" s="1026"/>
      <c r="AD29" s="1026"/>
      <c r="AE29" s="1027"/>
      <c r="AF29" s="1022">
        <v>33</v>
      </c>
      <c r="AG29" s="1023"/>
      <c r="AH29" s="1023"/>
      <c r="AI29" s="1023"/>
      <c r="AJ29" s="1024"/>
      <c r="AK29" s="967">
        <v>301</v>
      </c>
      <c r="AL29" s="958"/>
      <c r="AM29" s="958"/>
      <c r="AN29" s="958"/>
      <c r="AO29" s="958"/>
      <c r="AP29" s="958" t="s">
        <v>554</v>
      </c>
      <c r="AQ29" s="958"/>
      <c r="AR29" s="958"/>
      <c r="AS29" s="958"/>
      <c r="AT29" s="958"/>
      <c r="AU29" s="958" t="s">
        <v>554</v>
      </c>
      <c r="AV29" s="958"/>
      <c r="AW29" s="958"/>
      <c r="AX29" s="958"/>
      <c r="AY29" s="958"/>
      <c r="AZ29" s="1028" t="s">
        <v>554</v>
      </c>
      <c r="BA29" s="1028"/>
      <c r="BB29" s="1028"/>
      <c r="BC29" s="1028"/>
      <c r="BD29" s="1028"/>
      <c r="BE29" s="959"/>
      <c r="BF29" s="959"/>
      <c r="BG29" s="959"/>
      <c r="BH29" s="959"/>
      <c r="BI29" s="960"/>
      <c r="BJ29" s="214"/>
      <c r="BK29" s="214"/>
      <c r="BL29" s="214"/>
      <c r="BM29" s="214"/>
      <c r="BN29" s="214"/>
      <c r="BO29" s="224"/>
      <c r="BP29" s="224"/>
      <c r="BQ29" s="221">
        <v>23</v>
      </c>
      <c r="BR29" s="222"/>
      <c r="BS29" s="987"/>
      <c r="BT29" s="988"/>
      <c r="BU29" s="988"/>
      <c r="BV29" s="988"/>
      <c r="BW29" s="988"/>
      <c r="BX29" s="988"/>
      <c r="BY29" s="988"/>
      <c r="BZ29" s="988"/>
      <c r="CA29" s="988"/>
      <c r="CB29" s="988"/>
      <c r="CC29" s="988"/>
      <c r="CD29" s="988"/>
      <c r="CE29" s="988"/>
      <c r="CF29" s="988"/>
      <c r="CG29" s="1003"/>
      <c r="CH29" s="984"/>
      <c r="CI29" s="985"/>
      <c r="CJ29" s="985"/>
      <c r="CK29" s="985"/>
      <c r="CL29" s="986"/>
      <c r="CM29" s="984"/>
      <c r="CN29" s="985"/>
      <c r="CO29" s="985"/>
      <c r="CP29" s="985"/>
      <c r="CQ29" s="986"/>
      <c r="CR29" s="984"/>
      <c r="CS29" s="985"/>
      <c r="CT29" s="985"/>
      <c r="CU29" s="985"/>
      <c r="CV29" s="986"/>
      <c r="CW29" s="984"/>
      <c r="CX29" s="985"/>
      <c r="CY29" s="985"/>
      <c r="CZ29" s="985"/>
      <c r="DA29" s="986"/>
      <c r="DB29" s="984"/>
      <c r="DC29" s="985"/>
      <c r="DD29" s="985"/>
      <c r="DE29" s="985"/>
      <c r="DF29" s="986"/>
      <c r="DG29" s="984"/>
      <c r="DH29" s="985"/>
      <c r="DI29" s="985"/>
      <c r="DJ29" s="985"/>
      <c r="DK29" s="986"/>
      <c r="DL29" s="984"/>
      <c r="DM29" s="985"/>
      <c r="DN29" s="985"/>
      <c r="DO29" s="985"/>
      <c r="DP29" s="986"/>
      <c r="DQ29" s="984"/>
      <c r="DR29" s="985"/>
      <c r="DS29" s="985"/>
      <c r="DT29" s="985"/>
      <c r="DU29" s="986"/>
      <c r="DV29" s="987"/>
      <c r="DW29" s="988"/>
      <c r="DX29" s="988"/>
      <c r="DY29" s="988"/>
      <c r="DZ29" s="989"/>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287</v>
      </c>
      <c r="R30" s="1026"/>
      <c r="S30" s="1026"/>
      <c r="T30" s="1026"/>
      <c r="U30" s="1026"/>
      <c r="V30" s="1026">
        <v>281</v>
      </c>
      <c r="W30" s="1026"/>
      <c r="X30" s="1026"/>
      <c r="Y30" s="1026"/>
      <c r="Z30" s="1026"/>
      <c r="AA30" s="1026">
        <v>6</v>
      </c>
      <c r="AB30" s="1026"/>
      <c r="AC30" s="1026"/>
      <c r="AD30" s="1026"/>
      <c r="AE30" s="1027"/>
      <c r="AF30" s="1022">
        <v>6</v>
      </c>
      <c r="AG30" s="1023"/>
      <c r="AH30" s="1023"/>
      <c r="AI30" s="1023"/>
      <c r="AJ30" s="1024"/>
      <c r="AK30" s="967">
        <v>85</v>
      </c>
      <c r="AL30" s="958"/>
      <c r="AM30" s="958"/>
      <c r="AN30" s="958"/>
      <c r="AO30" s="958"/>
      <c r="AP30" s="958" t="s">
        <v>554</v>
      </c>
      <c r="AQ30" s="958"/>
      <c r="AR30" s="958"/>
      <c r="AS30" s="958"/>
      <c r="AT30" s="958"/>
      <c r="AU30" s="958" t="s">
        <v>554</v>
      </c>
      <c r="AV30" s="958"/>
      <c r="AW30" s="958"/>
      <c r="AX30" s="958"/>
      <c r="AY30" s="958"/>
      <c r="AZ30" s="1028" t="s">
        <v>554</v>
      </c>
      <c r="BA30" s="1028"/>
      <c r="BB30" s="1028"/>
      <c r="BC30" s="1028"/>
      <c r="BD30" s="1028"/>
      <c r="BE30" s="959"/>
      <c r="BF30" s="959"/>
      <c r="BG30" s="959"/>
      <c r="BH30" s="959"/>
      <c r="BI30" s="960"/>
      <c r="BJ30" s="214"/>
      <c r="BK30" s="214"/>
      <c r="BL30" s="214"/>
      <c r="BM30" s="214"/>
      <c r="BN30" s="214"/>
      <c r="BO30" s="224"/>
      <c r="BP30" s="224"/>
      <c r="BQ30" s="221">
        <v>24</v>
      </c>
      <c r="BR30" s="222"/>
      <c r="BS30" s="987"/>
      <c r="BT30" s="988"/>
      <c r="BU30" s="988"/>
      <c r="BV30" s="988"/>
      <c r="BW30" s="988"/>
      <c r="BX30" s="988"/>
      <c r="BY30" s="988"/>
      <c r="BZ30" s="988"/>
      <c r="CA30" s="988"/>
      <c r="CB30" s="988"/>
      <c r="CC30" s="988"/>
      <c r="CD30" s="988"/>
      <c r="CE30" s="988"/>
      <c r="CF30" s="988"/>
      <c r="CG30" s="1003"/>
      <c r="CH30" s="984"/>
      <c r="CI30" s="985"/>
      <c r="CJ30" s="985"/>
      <c r="CK30" s="985"/>
      <c r="CL30" s="986"/>
      <c r="CM30" s="984"/>
      <c r="CN30" s="985"/>
      <c r="CO30" s="985"/>
      <c r="CP30" s="985"/>
      <c r="CQ30" s="986"/>
      <c r="CR30" s="984"/>
      <c r="CS30" s="985"/>
      <c r="CT30" s="985"/>
      <c r="CU30" s="985"/>
      <c r="CV30" s="986"/>
      <c r="CW30" s="984"/>
      <c r="CX30" s="985"/>
      <c r="CY30" s="985"/>
      <c r="CZ30" s="985"/>
      <c r="DA30" s="986"/>
      <c r="DB30" s="984"/>
      <c r="DC30" s="985"/>
      <c r="DD30" s="985"/>
      <c r="DE30" s="985"/>
      <c r="DF30" s="986"/>
      <c r="DG30" s="984"/>
      <c r="DH30" s="985"/>
      <c r="DI30" s="985"/>
      <c r="DJ30" s="985"/>
      <c r="DK30" s="986"/>
      <c r="DL30" s="984"/>
      <c r="DM30" s="985"/>
      <c r="DN30" s="985"/>
      <c r="DO30" s="985"/>
      <c r="DP30" s="986"/>
      <c r="DQ30" s="984"/>
      <c r="DR30" s="985"/>
      <c r="DS30" s="985"/>
      <c r="DT30" s="985"/>
      <c r="DU30" s="986"/>
      <c r="DV30" s="987"/>
      <c r="DW30" s="988"/>
      <c r="DX30" s="988"/>
      <c r="DY30" s="988"/>
      <c r="DZ30" s="989"/>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119</v>
      </c>
      <c r="R31" s="1026"/>
      <c r="S31" s="1026"/>
      <c r="T31" s="1026"/>
      <c r="U31" s="1026"/>
      <c r="V31" s="1026">
        <v>119</v>
      </c>
      <c r="W31" s="1026"/>
      <c r="X31" s="1026"/>
      <c r="Y31" s="1026"/>
      <c r="Z31" s="1026"/>
      <c r="AA31" s="1026" t="s">
        <v>554</v>
      </c>
      <c r="AB31" s="1026"/>
      <c r="AC31" s="1026"/>
      <c r="AD31" s="1026"/>
      <c r="AE31" s="1027"/>
      <c r="AF31" s="1022" t="s">
        <v>122</v>
      </c>
      <c r="AG31" s="1023"/>
      <c r="AH31" s="1023"/>
      <c r="AI31" s="1023"/>
      <c r="AJ31" s="1024"/>
      <c r="AK31" s="967">
        <v>31</v>
      </c>
      <c r="AL31" s="958"/>
      <c r="AM31" s="958"/>
      <c r="AN31" s="958"/>
      <c r="AO31" s="958"/>
      <c r="AP31" s="958">
        <v>43</v>
      </c>
      <c r="AQ31" s="958"/>
      <c r="AR31" s="958"/>
      <c r="AS31" s="958"/>
      <c r="AT31" s="958"/>
      <c r="AU31" s="958">
        <v>43</v>
      </c>
      <c r="AV31" s="958"/>
      <c r="AW31" s="958"/>
      <c r="AX31" s="958"/>
      <c r="AY31" s="958"/>
      <c r="AZ31" s="1028" t="s">
        <v>554</v>
      </c>
      <c r="BA31" s="1028"/>
      <c r="BB31" s="1028"/>
      <c r="BC31" s="1028"/>
      <c r="BD31" s="1028"/>
      <c r="BE31" s="959"/>
      <c r="BF31" s="959"/>
      <c r="BG31" s="959"/>
      <c r="BH31" s="959"/>
      <c r="BI31" s="960"/>
      <c r="BJ31" s="214"/>
      <c r="BK31" s="214"/>
      <c r="BL31" s="214"/>
      <c r="BM31" s="214"/>
      <c r="BN31" s="214"/>
      <c r="BO31" s="224"/>
      <c r="BP31" s="224"/>
      <c r="BQ31" s="221">
        <v>25</v>
      </c>
      <c r="BR31" s="222"/>
      <c r="BS31" s="987"/>
      <c r="BT31" s="988"/>
      <c r="BU31" s="988"/>
      <c r="BV31" s="988"/>
      <c r="BW31" s="988"/>
      <c r="BX31" s="988"/>
      <c r="BY31" s="988"/>
      <c r="BZ31" s="988"/>
      <c r="CA31" s="988"/>
      <c r="CB31" s="988"/>
      <c r="CC31" s="988"/>
      <c r="CD31" s="988"/>
      <c r="CE31" s="988"/>
      <c r="CF31" s="988"/>
      <c r="CG31" s="1003"/>
      <c r="CH31" s="984"/>
      <c r="CI31" s="985"/>
      <c r="CJ31" s="985"/>
      <c r="CK31" s="985"/>
      <c r="CL31" s="986"/>
      <c r="CM31" s="984"/>
      <c r="CN31" s="985"/>
      <c r="CO31" s="985"/>
      <c r="CP31" s="985"/>
      <c r="CQ31" s="986"/>
      <c r="CR31" s="984"/>
      <c r="CS31" s="985"/>
      <c r="CT31" s="985"/>
      <c r="CU31" s="985"/>
      <c r="CV31" s="986"/>
      <c r="CW31" s="984"/>
      <c r="CX31" s="985"/>
      <c r="CY31" s="985"/>
      <c r="CZ31" s="985"/>
      <c r="DA31" s="986"/>
      <c r="DB31" s="984"/>
      <c r="DC31" s="985"/>
      <c r="DD31" s="985"/>
      <c r="DE31" s="985"/>
      <c r="DF31" s="986"/>
      <c r="DG31" s="984"/>
      <c r="DH31" s="985"/>
      <c r="DI31" s="985"/>
      <c r="DJ31" s="985"/>
      <c r="DK31" s="986"/>
      <c r="DL31" s="984"/>
      <c r="DM31" s="985"/>
      <c r="DN31" s="985"/>
      <c r="DO31" s="985"/>
      <c r="DP31" s="986"/>
      <c r="DQ31" s="984"/>
      <c r="DR31" s="985"/>
      <c r="DS31" s="985"/>
      <c r="DT31" s="985"/>
      <c r="DU31" s="986"/>
      <c r="DV31" s="987"/>
      <c r="DW31" s="988"/>
      <c r="DX31" s="988"/>
      <c r="DY31" s="988"/>
      <c r="DZ31" s="989"/>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5430</v>
      </c>
      <c r="R32" s="1026"/>
      <c r="S32" s="1026"/>
      <c r="T32" s="1026"/>
      <c r="U32" s="1026"/>
      <c r="V32" s="1026">
        <v>6362</v>
      </c>
      <c r="W32" s="1026"/>
      <c r="X32" s="1026"/>
      <c r="Y32" s="1026"/>
      <c r="Z32" s="1026"/>
      <c r="AA32" s="1026">
        <v>-932</v>
      </c>
      <c r="AB32" s="1026"/>
      <c r="AC32" s="1026"/>
      <c r="AD32" s="1026"/>
      <c r="AE32" s="1027"/>
      <c r="AF32" s="1022">
        <v>1542</v>
      </c>
      <c r="AG32" s="1023"/>
      <c r="AH32" s="1023"/>
      <c r="AI32" s="1023"/>
      <c r="AJ32" s="1024"/>
      <c r="AK32" s="967">
        <v>1390</v>
      </c>
      <c r="AL32" s="958"/>
      <c r="AM32" s="958"/>
      <c r="AN32" s="958"/>
      <c r="AO32" s="958"/>
      <c r="AP32" s="958">
        <v>7411</v>
      </c>
      <c r="AQ32" s="958"/>
      <c r="AR32" s="958"/>
      <c r="AS32" s="958"/>
      <c r="AT32" s="958"/>
      <c r="AU32" s="958">
        <v>3854</v>
      </c>
      <c r="AV32" s="958"/>
      <c r="AW32" s="958"/>
      <c r="AX32" s="958"/>
      <c r="AY32" s="958"/>
      <c r="AZ32" s="1028" t="s">
        <v>554</v>
      </c>
      <c r="BA32" s="1028"/>
      <c r="BB32" s="1028"/>
      <c r="BC32" s="1028"/>
      <c r="BD32" s="1028"/>
      <c r="BE32" s="959" t="s">
        <v>394</v>
      </c>
      <c r="BF32" s="959"/>
      <c r="BG32" s="959"/>
      <c r="BH32" s="959"/>
      <c r="BI32" s="960"/>
      <c r="BJ32" s="214"/>
      <c r="BK32" s="214"/>
      <c r="BL32" s="214"/>
      <c r="BM32" s="214"/>
      <c r="BN32" s="214"/>
      <c r="BO32" s="224"/>
      <c r="BP32" s="224"/>
      <c r="BQ32" s="221">
        <v>26</v>
      </c>
      <c r="BR32" s="222"/>
      <c r="BS32" s="987"/>
      <c r="BT32" s="988"/>
      <c r="BU32" s="988"/>
      <c r="BV32" s="988"/>
      <c r="BW32" s="988"/>
      <c r="BX32" s="988"/>
      <c r="BY32" s="988"/>
      <c r="BZ32" s="988"/>
      <c r="CA32" s="988"/>
      <c r="CB32" s="988"/>
      <c r="CC32" s="988"/>
      <c r="CD32" s="988"/>
      <c r="CE32" s="988"/>
      <c r="CF32" s="988"/>
      <c r="CG32" s="1003"/>
      <c r="CH32" s="984"/>
      <c r="CI32" s="985"/>
      <c r="CJ32" s="985"/>
      <c r="CK32" s="985"/>
      <c r="CL32" s="986"/>
      <c r="CM32" s="984"/>
      <c r="CN32" s="985"/>
      <c r="CO32" s="985"/>
      <c r="CP32" s="985"/>
      <c r="CQ32" s="986"/>
      <c r="CR32" s="984"/>
      <c r="CS32" s="985"/>
      <c r="CT32" s="985"/>
      <c r="CU32" s="985"/>
      <c r="CV32" s="986"/>
      <c r="CW32" s="984"/>
      <c r="CX32" s="985"/>
      <c r="CY32" s="985"/>
      <c r="CZ32" s="985"/>
      <c r="DA32" s="986"/>
      <c r="DB32" s="984"/>
      <c r="DC32" s="985"/>
      <c r="DD32" s="985"/>
      <c r="DE32" s="985"/>
      <c r="DF32" s="986"/>
      <c r="DG32" s="984"/>
      <c r="DH32" s="985"/>
      <c r="DI32" s="985"/>
      <c r="DJ32" s="985"/>
      <c r="DK32" s="986"/>
      <c r="DL32" s="984"/>
      <c r="DM32" s="985"/>
      <c r="DN32" s="985"/>
      <c r="DO32" s="985"/>
      <c r="DP32" s="986"/>
      <c r="DQ32" s="984"/>
      <c r="DR32" s="985"/>
      <c r="DS32" s="985"/>
      <c r="DT32" s="985"/>
      <c r="DU32" s="986"/>
      <c r="DV32" s="987"/>
      <c r="DW32" s="988"/>
      <c r="DX32" s="988"/>
      <c r="DY32" s="988"/>
      <c r="DZ32" s="989"/>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325</v>
      </c>
      <c r="R33" s="1026"/>
      <c r="S33" s="1026"/>
      <c r="T33" s="1026"/>
      <c r="U33" s="1026"/>
      <c r="V33" s="1026">
        <v>326</v>
      </c>
      <c r="W33" s="1026"/>
      <c r="X33" s="1026"/>
      <c r="Y33" s="1026"/>
      <c r="Z33" s="1026"/>
      <c r="AA33" s="1026">
        <v>-1</v>
      </c>
      <c r="AB33" s="1026"/>
      <c r="AC33" s="1026"/>
      <c r="AD33" s="1026"/>
      <c r="AE33" s="1027"/>
      <c r="AF33" s="1022">
        <v>603</v>
      </c>
      <c r="AG33" s="1023"/>
      <c r="AH33" s="1023"/>
      <c r="AI33" s="1023"/>
      <c r="AJ33" s="1024"/>
      <c r="AK33" s="967">
        <v>39</v>
      </c>
      <c r="AL33" s="958"/>
      <c r="AM33" s="958"/>
      <c r="AN33" s="958"/>
      <c r="AO33" s="958"/>
      <c r="AP33" s="958">
        <v>522</v>
      </c>
      <c r="AQ33" s="958"/>
      <c r="AR33" s="958"/>
      <c r="AS33" s="958"/>
      <c r="AT33" s="958"/>
      <c r="AU33" s="958">
        <v>266</v>
      </c>
      <c r="AV33" s="958"/>
      <c r="AW33" s="958"/>
      <c r="AX33" s="958"/>
      <c r="AY33" s="958"/>
      <c r="AZ33" s="1028" t="s">
        <v>554</v>
      </c>
      <c r="BA33" s="1028"/>
      <c r="BB33" s="1028"/>
      <c r="BC33" s="1028"/>
      <c r="BD33" s="1028"/>
      <c r="BE33" s="959" t="s">
        <v>394</v>
      </c>
      <c r="BF33" s="959"/>
      <c r="BG33" s="959"/>
      <c r="BH33" s="959"/>
      <c r="BI33" s="960"/>
      <c r="BJ33" s="214"/>
      <c r="BK33" s="214"/>
      <c r="BL33" s="214"/>
      <c r="BM33" s="214"/>
      <c r="BN33" s="214"/>
      <c r="BO33" s="224"/>
      <c r="BP33" s="224"/>
      <c r="BQ33" s="221">
        <v>27</v>
      </c>
      <c r="BR33" s="222"/>
      <c r="BS33" s="987"/>
      <c r="BT33" s="988"/>
      <c r="BU33" s="988"/>
      <c r="BV33" s="988"/>
      <c r="BW33" s="988"/>
      <c r="BX33" s="988"/>
      <c r="BY33" s="988"/>
      <c r="BZ33" s="988"/>
      <c r="CA33" s="988"/>
      <c r="CB33" s="988"/>
      <c r="CC33" s="988"/>
      <c r="CD33" s="988"/>
      <c r="CE33" s="988"/>
      <c r="CF33" s="988"/>
      <c r="CG33" s="1003"/>
      <c r="CH33" s="984"/>
      <c r="CI33" s="985"/>
      <c r="CJ33" s="985"/>
      <c r="CK33" s="985"/>
      <c r="CL33" s="986"/>
      <c r="CM33" s="984"/>
      <c r="CN33" s="985"/>
      <c r="CO33" s="985"/>
      <c r="CP33" s="985"/>
      <c r="CQ33" s="986"/>
      <c r="CR33" s="984"/>
      <c r="CS33" s="985"/>
      <c r="CT33" s="985"/>
      <c r="CU33" s="985"/>
      <c r="CV33" s="986"/>
      <c r="CW33" s="984"/>
      <c r="CX33" s="985"/>
      <c r="CY33" s="985"/>
      <c r="CZ33" s="985"/>
      <c r="DA33" s="986"/>
      <c r="DB33" s="984"/>
      <c r="DC33" s="985"/>
      <c r="DD33" s="985"/>
      <c r="DE33" s="985"/>
      <c r="DF33" s="986"/>
      <c r="DG33" s="984"/>
      <c r="DH33" s="985"/>
      <c r="DI33" s="985"/>
      <c r="DJ33" s="985"/>
      <c r="DK33" s="986"/>
      <c r="DL33" s="984"/>
      <c r="DM33" s="985"/>
      <c r="DN33" s="985"/>
      <c r="DO33" s="985"/>
      <c r="DP33" s="986"/>
      <c r="DQ33" s="984"/>
      <c r="DR33" s="985"/>
      <c r="DS33" s="985"/>
      <c r="DT33" s="985"/>
      <c r="DU33" s="986"/>
      <c r="DV33" s="987"/>
      <c r="DW33" s="988"/>
      <c r="DX33" s="988"/>
      <c r="DY33" s="988"/>
      <c r="DZ33" s="989"/>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109</v>
      </c>
      <c r="R34" s="1026"/>
      <c r="S34" s="1026"/>
      <c r="T34" s="1026"/>
      <c r="U34" s="1026"/>
      <c r="V34" s="1026">
        <v>105</v>
      </c>
      <c r="W34" s="1026"/>
      <c r="X34" s="1026"/>
      <c r="Y34" s="1026"/>
      <c r="Z34" s="1026"/>
      <c r="AA34" s="1026">
        <v>4</v>
      </c>
      <c r="AB34" s="1026"/>
      <c r="AC34" s="1026"/>
      <c r="AD34" s="1026"/>
      <c r="AE34" s="1027"/>
      <c r="AF34" s="1022">
        <v>22</v>
      </c>
      <c r="AG34" s="1023"/>
      <c r="AH34" s="1023"/>
      <c r="AI34" s="1023"/>
      <c r="AJ34" s="1024"/>
      <c r="AK34" s="967">
        <v>59</v>
      </c>
      <c r="AL34" s="958"/>
      <c r="AM34" s="958"/>
      <c r="AN34" s="958"/>
      <c r="AO34" s="958"/>
      <c r="AP34" s="958">
        <v>323</v>
      </c>
      <c r="AQ34" s="958"/>
      <c r="AR34" s="958"/>
      <c r="AS34" s="958"/>
      <c r="AT34" s="958"/>
      <c r="AU34" s="958">
        <v>258</v>
      </c>
      <c r="AV34" s="958"/>
      <c r="AW34" s="958"/>
      <c r="AX34" s="958"/>
      <c r="AY34" s="958"/>
      <c r="AZ34" s="1028" t="s">
        <v>554</v>
      </c>
      <c r="BA34" s="1028"/>
      <c r="BB34" s="1028"/>
      <c r="BC34" s="1028"/>
      <c r="BD34" s="1028"/>
      <c r="BE34" s="959" t="s">
        <v>394</v>
      </c>
      <c r="BF34" s="959"/>
      <c r="BG34" s="959"/>
      <c r="BH34" s="959"/>
      <c r="BI34" s="960"/>
      <c r="BJ34" s="214"/>
      <c r="BK34" s="214"/>
      <c r="BL34" s="214"/>
      <c r="BM34" s="214"/>
      <c r="BN34" s="214"/>
      <c r="BO34" s="224"/>
      <c r="BP34" s="224"/>
      <c r="BQ34" s="221">
        <v>28</v>
      </c>
      <c r="BR34" s="222"/>
      <c r="BS34" s="987"/>
      <c r="BT34" s="988"/>
      <c r="BU34" s="988"/>
      <c r="BV34" s="988"/>
      <c r="BW34" s="988"/>
      <c r="BX34" s="988"/>
      <c r="BY34" s="988"/>
      <c r="BZ34" s="988"/>
      <c r="CA34" s="988"/>
      <c r="CB34" s="988"/>
      <c r="CC34" s="988"/>
      <c r="CD34" s="988"/>
      <c r="CE34" s="988"/>
      <c r="CF34" s="988"/>
      <c r="CG34" s="1003"/>
      <c r="CH34" s="984"/>
      <c r="CI34" s="985"/>
      <c r="CJ34" s="985"/>
      <c r="CK34" s="985"/>
      <c r="CL34" s="986"/>
      <c r="CM34" s="984"/>
      <c r="CN34" s="985"/>
      <c r="CO34" s="985"/>
      <c r="CP34" s="985"/>
      <c r="CQ34" s="986"/>
      <c r="CR34" s="984"/>
      <c r="CS34" s="985"/>
      <c r="CT34" s="985"/>
      <c r="CU34" s="985"/>
      <c r="CV34" s="986"/>
      <c r="CW34" s="984"/>
      <c r="CX34" s="985"/>
      <c r="CY34" s="985"/>
      <c r="CZ34" s="985"/>
      <c r="DA34" s="986"/>
      <c r="DB34" s="984"/>
      <c r="DC34" s="985"/>
      <c r="DD34" s="985"/>
      <c r="DE34" s="985"/>
      <c r="DF34" s="986"/>
      <c r="DG34" s="984"/>
      <c r="DH34" s="985"/>
      <c r="DI34" s="985"/>
      <c r="DJ34" s="985"/>
      <c r="DK34" s="986"/>
      <c r="DL34" s="984"/>
      <c r="DM34" s="985"/>
      <c r="DN34" s="985"/>
      <c r="DO34" s="985"/>
      <c r="DP34" s="986"/>
      <c r="DQ34" s="984"/>
      <c r="DR34" s="985"/>
      <c r="DS34" s="985"/>
      <c r="DT34" s="985"/>
      <c r="DU34" s="986"/>
      <c r="DV34" s="987"/>
      <c r="DW34" s="988"/>
      <c r="DX34" s="988"/>
      <c r="DY34" s="988"/>
      <c r="DZ34" s="989"/>
      <c r="EA34" s="212"/>
    </row>
    <row r="35" spans="1:131" ht="26.25" customHeight="1" x14ac:dyDescent="0.15">
      <c r="A35" s="225">
        <v>8</v>
      </c>
      <c r="B35" s="1017" t="s">
        <v>397</v>
      </c>
      <c r="C35" s="1018"/>
      <c r="D35" s="1018"/>
      <c r="E35" s="1018"/>
      <c r="F35" s="1018"/>
      <c r="G35" s="1018"/>
      <c r="H35" s="1018"/>
      <c r="I35" s="1018"/>
      <c r="J35" s="1018"/>
      <c r="K35" s="1018"/>
      <c r="L35" s="1018"/>
      <c r="M35" s="1018"/>
      <c r="N35" s="1018"/>
      <c r="O35" s="1018"/>
      <c r="P35" s="1019"/>
      <c r="Q35" s="1025">
        <v>1138</v>
      </c>
      <c r="R35" s="1026"/>
      <c r="S35" s="1026"/>
      <c r="T35" s="1026"/>
      <c r="U35" s="1026"/>
      <c r="V35" s="1026">
        <v>689</v>
      </c>
      <c r="W35" s="1026"/>
      <c r="X35" s="1026"/>
      <c r="Y35" s="1026"/>
      <c r="Z35" s="1026"/>
      <c r="AA35" s="1026">
        <v>449</v>
      </c>
      <c r="AB35" s="1026"/>
      <c r="AC35" s="1026"/>
      <c r="AD35" s="1026"/>
      <c r="AE35" s="1027"/>
      <c r="AF35" s="1022">
        <v>172</v>
      </c>
      <c r="AG35" s="1023"/>
      <c r="AH35" s="1023"/>
      <c r="AI35" s="1023"/>
      <c r="AJ35" s="1024"/>
      <c r="AK35" s="967">
        <v>482</v>
      </c>
      <c r="AL35" s="958"/>
      <c r="AM35" s="958"/>
      <c r="AN35" s="958"/>
      <c r="AO35" s="958"/>
      <c r="AP35" s="958">
        <v>2237</v>
      </c>
      <c r="AQ35" s="958"/>
      <c r="AR35" s="958"/>
      <c r="AS35" s="958"/>
      <c r="AT35" s="958"/>
      <c r="AU35" s="958">
        <v>2015</v>
      </c>
      <c r="AV35" s="958"/>
      <c r="AW35" s="958"/>
      <c r="AX35" s="958"/>
      <c r="AY35" s="958"/>
      <c r="AZ35" s="1028" t="s">
        <v>554</v>
      </c>
      <c r="BA35" s="1028"/>
      <c r="BB35" s="1028"/>
      <c r="BC35" s="1028"/>
      <c r="BD35" s="1028"/>
      <c r="BE35" s="959" t="s">
        <v>394</v>
      </c>
      <c r="BF35" s="959"/>
      <c r="BG35" s="959"/>
      <c r="BH35" s="959"/>
      <c r="BI35" s="960"/>
      <c r="BJ35" s="214"/>
      <c r="BK35" s="214"/>
      <c r="BL35" s="214"/>
      <c r="BM35" s="214"/>
      <c r="BN35" s="214"/>
      <c r="BO35" s="224"/>
      <c r="BP35" s="224"/>
      <c r="BQ35" s="221">
        <v>29</v>
      </c>
      <c r="BR35" s="222"/>
      <c r="BS35" s="987"/>
      <c r="BT35" s="988"/>
      <c r="BU35" s="988"/>
      <c r="BV35" s="988"/>
      <c r="BW35" s="988"/>
      <c r="BX35" s="988"/>
      <c r="BY35" s="988"/>
      <c r="BZ35" s="988"/>
      <c r="CA35" s="988"/>
      <c r="CB35" s="988"/>
      <c r="CC35" s="988"/>
      <c r="CD35" s="988"/>
      <c r="CE35" s="988"/>
      <c r="CF35" s="988"/>
      <c r="CG35" s="1003"/>
      <c r="CH35" s="984"/>
      <c r="CI35" s="985"/>
      <c r="CJ35" s="985"/>
      <c r="CK35" s="985"/>
      <c r="CL35" s="986"/>
      <c r="CM35" s="984"/>
      <c r="CN35" s="985"/>
      <c r="CO35" s="985"/>
      <c r="CP35" s="985"/>
      <c r="CQ35" s="986"/>
      <c r="CR35" s="984"/>
      <c r="CS35" s="985"/>
      <c r="CT35" s="985"/>
      <c r="CU35" s="985"/>
      <c r="CV35" s="986"/>
      <c r="CW35" s="984"/>
      <c r="CX35" s="985"/>
      <c r="CY35" s="985"/>
      <c r="CZ35" s="985"/>
      <c r="DA35" s="986"/>
      <c r="DB35" s="984"/>
      <c r="DC35" s="985"/>
      <c r="DD35" s="985"/>
      <c r="DE35" s="985"/>
      <c r="DF35" s="986"/>
      <c r="DG35" s="984"/>
      <c r="DH35" s="985"/>
      <c r="DI35" s="985"/>
      <c r="DJ35" s="985"/>
      <c r="DK35" s="986"/>
      <c r="DL35" s="984"/>
      <c r="DM35" s="985"/>
      <c r="DN35" s="985"/>
      <c r="DO35" s="985"/>
      <c r="DP35" s="986"/>
      <c r="DQ35" s="984"/>
      <c r="DR35" s="985"/>
      <c r="DS35" s="985"/>
      <c r="DT35" s="985"/>
      <c r="DU35" s="986"/>
      <c r="DV35" s="987"/>
      <c r="DW35" s="988"/>
      <c r="DX35" s="988"/>
      <c r="DY35" s="988"/>
      <c r="DZ35" s="989"/>
      <c r="EA35" s="212"/>
    </row>
    <row r="36" spans="1:131" ht="26.25" customHeight="1" x14ac:dyDescent="0.15">
      <c r="A36" s="225">
        <v>9</v>
      </c>
      <c r="B36" s="1017" t="s">
        <v>398</v>
      </c>
      <c r="C36" s="1018"/>
      <c r="D36" s="1018"/>
      <c r="E36" s="1018"/>
      <c r="F36" s="1018"/>
      <c r="G36" s="1018"/>
      <c r="H36" s="1018"/>
      <c r="I36" s="1018"/>
      <c r="J36" s="1018"/>
      <c r="K36" s="1018"/>
      <c r="L36" s="1018"/>
      <c r="M36" s="1018"/>
      <c r="N36" s="1018"/>
      <c r="O36" s="1018"/>
      <c r="P36" s="1019"/>
      <c r="Q36" s="1025">
        <v>112</v>
      </c>
      <c r="R36" s="1026"/>
      <c r="S36" s="1026"/>
      <c r="T36" s="1026"/>
      <c r="U36" s="1026"/>
      <c r="V36" s="1026">
        <v>81</v>
      </c>
      <c r="W36" s="1026"/>
      <c r="X36" s="1026"/>
      <c r="Y36" s="1026"/>
      <c r="Z36" s="1026"/>
      <c r="AA36" s="1026">
        <v>31</v>
      </c>
      <c r="AB36" s="1026"/>
      <c r="AC36" s="1026"/>
      <c r="AD36" s="1026"/>
      <c r="AE36" s="1027"/>
      <c r="AF36" s="1022">
        <v>52</v>
      </c>
      <c r="AG36" s="1023"/>
      <c r="AH36" s="1023"/>
      <c r="AI36" s="1023"/>
      <c r="AJ36" s="1024"/>
      <c r="AK36" s="967">
        <v>36</v>
      </c>
      <c r="AL36" s="958"/>
      <c r="AM36" s="958"/>
      <c r="AN36" s="958"/>
      <c r="AO36" s="958"/>
      <c r="AP36" s="958">
        <v>159</v>
      </c>
      <c r="AQ36" s="958"/>
      <c r="AR36" s="958"/>
      <c r="AS36" s="958"/>
      <c r="AT36" s="958"/>
      <c r="AU36" s="958">
        <v>135</v>
      </c>
      <c r="AV36" s="958"/>
      <c r="AW36" s="958"/>
      <c r="AX36" s="958"/>
      <c r="AY36" s="958"/>
      <c r="AZ36" s="1028" t="s">
        <v>554</v>
      </c>
      <c r="BA36" s="1028"/>
      <c r="BB36" s="1028"/>
      <c r="BC36" s="1028"/>
      <c r="BD36" s="1028"/>
      <c r="BE36" s="959" t="s">
        <v>394</v>
      </c>
      <c r="BF36" s="959"/>
      <c r="BG36" s="959"/>
      <c r="BH36" s="959"/>
      <c r="BI36" s="960"/>
      <c r="BJ36" s="214"/>
      <c r="BK36" s="214"/>
      <c r="BL36" s="214"/>
      <c r="BM36" s="214"/>
      <c r="BN36" s="214"/>
      <c r="BO36" s="224"/>
      <c r="BP36" s="224"/>
      <c r="BQ36" s="221">
        <v>30</v>
      </c>
      <c r="BR36" s="222"/>
      <c r="BS36" s="987"/>
      <c r="BT36" s="988"/>
      <c r="BU36" s="988"/>
      <c r="BV36" s="988"/>
      <c r="BW36" s="988"/>
      <c r="BX36" s="988"/>
      <c r="BY36" s="988"/>
      <c r="BZ36" s="988"/>
      <c r="CA36" s="988"/>
      <c r="CB36" s="988"/>
      <c r="CC36" s="988"/>
      <c r="CD36" s="988"/>
      <c r="CE36" s="988"/>
      <c r="CF36" s="988"/>
      <c r="CG36" s="1003"/>
      <c r="CH36" s="984"/>
      <c r="CI36" s="985"/>
      <c r="CJ36" s="985"/>
      <c r="CK36" s="985"/>
      <c r="CL36" s="986"/>
      <c r="CM36" s="984"/>
      <c r="CN36" s="985"/>
      <c r="CO36" s="985"/>
      <c r="CP36" s="985"/>
      <c r="CQ36" s="986"/>
      <c r="CR36" s="984"/>
      <c r="CS36" s="985"/>
      <c r="CT36" s="985"/>
      <c r="CU36" s="985"/>
      <c r="CV36" s="986"/>
      <c r="CW36" s="984"/>
      <c r="CX36" s="985"/>
      <c r="CY36" s="985"/>
      <c r="CZ36" s="985"/>
      <c r="DA36" s="986"/>
      <c r="DB36" s="984"/>
      <c r="DC36" s="985"/>
      <c r="DD36" s="985"/>
      <c r="DE36" s="985"/>
      <c r="DF36" s="986"/>
      <c r="DG36" s="984"/>
      <c r="DH36" s="985"/>
      <c r="DI36" s="985"/>
      <c r="DJ36" s="985"/>
      <c r="DK36" s="986"/>
      <c r="DL36" s="984"/>
      <c r="DM36" s="985"/>
      <c r="DN36" s="985"/>
      <c r="DO36" s="985"/>
      <c r="DP36" s="986"/>
      <c r="DQ36" s="984"/>
      <c r="DR36" s="985"/>
      <c r="DS36" s="985"/>
      <c r="DT36" s="985"/>
      <c r="DU36" s="986"/>
      <c r="DV36" s="987"/>
      <c r="DW36" s="988"/>
      <c r="DX36" s="988"/>
      <c r="DY36" s="988"/>
      <c r="DZ36" s="989"/>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87"/>
      <c r="BT37" s="988"/>
      <c r="BU37" s="988"/>
      <c r="BV37" s="988"/>
      <c r="BW37" s="988"/>
      <c r="BX37" s="988"/>
      <c r="BY37" s="988"/>
      <c r="BZ37" s="988"/>
      <c r="CA37" s="988"/>
      <c r="CB37" s="988"/>
      <c r="CC37" s="988"/>
      <c r="CD37" s="988"/>
      <c r="CE37" s="988"/>
      <c r="CF37" s="988"/>
      <c r="CG37" s="1003"/>
      <c r="CH37" s="984"/>
      <c r="CI37" s="985"/>
      <c r="CJ37" s="985"/>
      <c r="CK37" s="985"/>
      <c r="CL37" s="986"/>
      <c r="CM37" s="984"/>
      <c r="CN37" s="985"/>
      <c r="CO37" s="985"/>
      <c r="CP37" s="985"/>
      <c r="CQ37" s="986"/>
      <c r="CR37" s="984"/>
      <c r="CS37" s="985"/>
      <c r="CT37" s="985"/>
      <c r="CU37" s="985"/>
      <c r="CV37" s="986"/>
      <c r="CW37" s="984"/>
      <c r="CX37" s="985"/>
      <c r="CY37" s="985"/>
      <c r="CZ37" s="985"/>
      <c r="DA37" s="986"/>
      <c r="DB37" s="984"/>
      <c r="DC37" s="985"/>
      <c r="DD37" s="985"/>
      <c r="DE37" s="985"/>
      <c r="DF37" s="986"/>
      <c r="DG37" s="984"/>
      <c r="DH37" s="985"/>
      <c r="DI37" s="985"/>
      <c r="DJ37" s="985"/>
      <c r="DK37" s="986"/>
      <c r="DL37" s="984"/>
      <c r="DM37" s="985"/>
      <c r="DN37" s="985"/>
      <c r="DO37" s="985"/>
      <c r="DP37" s="986"/>
      <c r="DQ37" s="984"/>
      <c r="DR37" s="985"/>
      <c r="DS37" s="985"/>
      <c r="DT37" s="985"/>
      <c r="DU37" s="986"/>
      <c r="DV37" s="987"/>
      <c r="DW37" s="988"/>
      <c r="DX37" s="988"/>
      <c r="DY37" s="988"/>
      <c r="DZ37" s="989"/>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87"/>
      <c r="BT38" s="988"/>
      <c r="BU38" s="988"/>
      <c r="BV38" s="988"/>
      <c r="BW38" s="988"/>
      <c r="BX38" s="988"/>
      <c r="BY38" s="988"/>
      <c r="BZ38" s="988"/>
      <c r="CA38" s="988"/>
      <c r="CB38" s="988"/>
      <c r="CC38" s="988"/>
      <c r="CD38" s="988"/>
      <c r="CE38" s="988"/>
      <c r="CF38" s="988"/>
      <c r="CG38" s="1003"/>
      <c r="CH38" s="984"/>
      <c r="CI38" s="985"/>
      <c r="CJ38" s="985"/>
      <c r="CK38" s="985"/>
      <c r="CL38" s="986"/>
      <c r="CM38" s="984"/>
      <c r="CN38" s="985"/>
      <c r="CO38" s="985"/>
      <c r="CP38" s="985"/>
      <c r="CQ38" s="986"/>
      <c r="CR38" s="984"/>
      <c r="CS38" s="985"/>
      <c r="CT38" s="985"/>
      <c r="CU38" s="985"/>
      <c r="CV38" s="986"/>
      <c r="CW38" s="984"/>
      <c r="CX38" s="985"/>
      <c r="CY38" s="985"/>
      <c r="CZ38" s="985"/>
      <c r="DA38" s="986"/>
      <c r="DB38" s="984"/>
      <c r="DC38" s="985"/>
      <c r="DD38" s="985"/>
      <c r="DE38" s="985"/>
      <c r="DF38" s="986"/>
      <c r="DG38" s="984"/>
      <c r="DH38" s="985"/>
      <c r="DI38" s="985"/>
      <c r="DJ38" s="985"/>
      <c r="DK38" s="986"/>
      <c r="DL38" s="984"/>
      <c r="DM38" s="985"/>
      <c r="DN38" s="985"/>
      <c r="DO38" s="985"/>
      <c r="DP38" s="986"/>
      <c r="DQ38" s="984"/>
      <c r="DR38" s="985"/>
      <c r="DS38" s="985"/>
      <c r="DT38" s="985"/>
      <c r="DU38" s="986"/>
      <c r="DV38" s="987"/>
      <c r="DW38" s="988"/>
      <c r="DX38" s="988"/>
      <c r="DY38" s="988"/>
      <c r="DZ38" s="989"/>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87"/>
      <c r="BT39" s="988"/>
      <c r="BU39" s="988"/>
      <c r="BV39" s="988"/>
      <c r="BW39" s="988"/>
      <c r="BX39" s="988"/>
      <c r="BY39" s="988"/>
      <c r="BZ39" s="988"/>
      <c r="CA39" s="988"/>
      <c r="CB39" s="988"/>
      <c r="CC39" s="988"/>
      <c r="CD39" s="988"/>
      <c r="CE39" s="988"/>
      <c r="CF39" s="988"/>
      <c r="CG39" s="1003"/>
      <c r="CH39" s="984"/>
      <c r="CI39" s="985"/>
      <c r="CJ39" s="985"/>
      <c r="CK39" s="985"/>
      <c r="CL39" s="986"/>
      <c r="CM39" s="984"/>
      <c r="CN39" s="985"/>
      <c r="CO39" s="985"/>
      <c r="CP39" s="985"/>
      <c r="CQ39" s="986"/>
      <c r="CR39" s="984"/>
      <c r="CS39" s="985"/>
      <c r="CT39" s="985"/>
      <c r="CU39" s="985"/>
      <c r="CV39" s="986"/>
      <c r="CW39" s="984"/>
      <c r="CX39" s="985"/>
      <c r="CY39" s="985"/>
      <c r="CZ39" s="985"/>
      <c r="DA39" s="986"/>
      <c r="DB39" s="984"/>
      <c r="DC39" s="985"/>
      <c r="DD39" s="985"/>
      <c r="DE39" s="985"/>
      <c r="DF39" s="986"/>
      <c r="DG39" s="984"/>
      <c r="DH39" s="985"/>
      <c r="DI39" s="985"/>
      <c r="DJ39" s="985"/>
      <c r="DK39" s="986"/>
      <c r="DL39" s="984"/>
      <c r="DM39" s="985"/>
      <c r="DN39" s="985"/>
      <c r="DO39" s="985"/>
      <c r="DP39" s="986"/>
      <c r="DQ39" s="984"/>
      <c r="DR39" s="985"/>
      <c r="DS39" s="985"/>
      <c r="DT39" s="985"/>
      <c r="DU39" s="986"/>
      <c r="DV39" s="987"/>
      <c r="DW39" s="988"/>
      <c r="DX39" s="988"/>
      <c r="DY39" s="988"/>
      <c r="DZ39" s="989"/>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87"/>
      <c r="BT40" s="988"/>
      <c r="BU40" s="988"/>
      <c r="BV40" s="988"/>
      <c r="BW40" s="988"/>
      <c r="BX40" s="988"/>
      <c r="BY40" s="988"/>
      <c r="BZ40" s="988"/>
      <c r="CA40" s="988"/>
      <c r="CB40" s="988"/>
      <c r="CC40" s="988"/>
      <c r="CD40" s="988"/>
      <c r="CE40" s="988"/>
      <c r="CF40" s="988"/>
      <c r="CG40" s="1003"/>
      <c r="CH40" s="984"/>
      <c r="CI40" s="985"/>
      <c r="CJ40" s="985"/>
      <c r="CK40" s="985"/>
      <c r="CL40" s="986"/>
      <c r="CM40" s="984"/>
      <c r="CN40" s="985"/>
      <c r="CO40" s="985"/>
      <c r="CP40" s="985"/>
      <c r="CQ40" s="986"/>
      <c r="CR40" s="984"/>
      <c r="CS40" s="985"/>
      <c r="CT40" s="985"/>
      <c r="CU40" s="985"/>
      <c r="CV40" s="986"/>
      <c r="CW40" s="984"/>
      <c r="CX40" s="985"/>
      <c r="CY40" s="985"/>
      <c r="CZ40" s="985"/>
      <c r="DA40" s="986"/>
      <c r="DB40" s="984"/>
      <c r="DC40" s="985"/>
      <c r="DD40" s="985"/>
      <c r="DE40" s="985"/>
      <c r="DF40" s="986"/>
      <c r="DG40" s="984"/>
      <c r="DH40" s="985"/>
      <c r="DI40" s="985"/>
      <c r="DJ40" s="985"/>
      <c r="DK40" s="986"/>
      <c r="DL40" s="984"/>
      <c r="DM40" s="985"/>
      <c r="DN40" s="985"/>
      <c r="DO40" s="985"/>
      <c r="DP40" s="986"/>
      <c r="DQ40" s="984"/>
      <c r="DR40" s="985"/>
      <c r="DS40" s="985"/>
      <c r="DT40" s="985"/>
      <c r="DU40" s="986"/>
      <c r="DV40" s="987"/>
      <c r="DW40" s="988"/>
      <c r="DX40" s="988"/>
      <c r="DY40" s="988"/>
      <c r="DZ40" s="989"/>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87"/>
      <c r="BT41" s="988"/>
      <c r="BU41" s="988"/>
      <c r="BV41" s="988"/>
      <c r="BW41" s="988"/>
      <c r="BX41" s="988"/>
      <c r="BY41" s="988"/>
      <c r="BZ41" s="988"/>
      <c r="CA41" s="988"/>
      <c r="CB41" s="988"/>
      <c r="CC41" s="988"/>
      <c r="CD41" s="988"/>
      <c r="CE41" s="988"/>
      <c r="CF41" s="988"/>
      <c r="CG41" s="1003"/>
      <c r="CH41" s="984"/>
      <c r="CI41" s="985"/>
      <c r="CJ41" s="985"/>
      <c r="CK41" s="985"/>
      <c r="CL41" s="986"/>
      <c r="CM41" s="984"/>
      <c r="CN41" s="985"/>
      <c r="CO41" s="985"/>
      <c r="CP41" s="985"/>
      <c r="CQ41" s="986"/>
      <c r="CR41" s="984"/>
      <c r="CS41" s="985"/>
      <c r="CT41" s="985"/>
      <c r="CU41" s="985"/>
      <c r="CV41" s="986"/>
      <c r="CW41" s="984"/>
      <c r="CX41" s="985"/>
      <c r="CY41" s="985"/>
      <c r="CZ41" s="985"/>
      <c r="DA41" s="986"/>
      <c r="DB41" s="984"/>
      <c r="DC41" s="985"/>
      <c r="DD41" s="985"/>
      <c r="DE41" s="985"/>
      <c r="DF41" s="986"/>
      <c r="DG41" s="984"/>
      <c r="DH41" s="985"/>
      <c r="DI41" s="985"/>
      <c r="DJ41" s="985"/>
      <c r="DK41" s="986"/>
      <c r="DL41" s="984"/>
      <c r="DM41" s="985"/>
      <c r="DN41" s="985"/>
      <c r="DO41" s="985"/>
      <c r="DP41" s="986"/>
      <c r="DQ41" s="984"/>
      <c r="DR41" s="985"/>
      <c r="DS41" s="985"/>
      <c r="DT41" s="985"/>
      <c r="DU41" s="986"/>
      <c r="DV41" s="987"/>
      <c r="DW41" s="988"/>
      <c r="DX41" s="988"/>
      <c r="DY41" s="988"/>
      <c r="DZ41" s="989"/>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87"/>
      <c r="BT42" s="988"/>
      <c r="BU42" s="988"/>
      <c r="BV42" s="988"/>
      <c r="BW42" s="988"/>
      <c r="BX42" s="988"/>
      <c r="BY42" s="988"/>
      <c r="BZ42" s="988"/>
      <c r="CA42" s="988"/>
      <c r="CB42" s="988"/>
      <c r="CC42" s="988"/>
      <c r="CD42" s="988"/>
      <c r="CE42" s="988"/>
      <c r="CF42" s="988"/>
      <c r="CG42" s="1003"/>
      <c r="CH42" s="984"/>
      <c r="CI42" s="985"/>
      <c r="CJ42" s="985"/>
      <c r="CK42" s="985"/>
      <c r="CL42" s="986"/>
      <c r="CM42" s="984"/>
      <c r="CN42" s="985"/>
      <c r="CO42" s="985"/>
      <c r="CP42" s="985"/>
      <c r="CQ42" s="986"/>
      <c r="CR42" s="984"/>
      <c r="CS42" s="985"/>
      <c r="CT42" s="985"/>
      <c r="CU42" s="985"/>
      <c r="CV42" s="986"/>
      <c r="CW42" s="984"/>
      <c r="CX42" s="985"/>
      <c r="CY42" s="985"/>
      <c r="CZ42" s="985"/>
      <c r="DA42" s="986"/>
      <c r="DB42" s="984"/>
      <c r="DC42" s="985"/>
      <c r="DD42" s="985"/>
      <c r="DE42" s="985"/>
      <c r="DF42" s="986"/>
      <c r="DG42" s="984"/>
      <c r="DH42" s="985"/>
      <c r="DI42" s="985"/>
      <c r="DJ42" s="985"/>
      <c r="DK42" s="986"/>
      <c r="DL42" s="984"/>
      <c r="DM42" s="985"/>
      <c r="DN42" s="985"/>
      <c r="DO42" s="985"/>
      <c r="DP42" s="986"/>
      <c r="DQ42" s="984"/>
      <c r="DR42" s="985"/>
      <c r="DS42" s="985"/>
      <c r="DT42" s="985"/>
      <c r="DU42" s="986"/>
      <c r="DV42" s="987"/>
      <c r="DW42" s="988"/>
      <c r="DX42" s="988"/>
      <c r="DY42" s="988"/>
      <c r="DZ42" s="989"/>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87"/>
      <c r="BT43" s="988"/>
      <c r="BU43" s="988"/>
      <c r="BV43" s="988"/>
      <c r="BW43" s="988"/>
      <c r="BX43" s="988"/>
      <c r="BY43" s="988"/>
      <c r="BZ43" s="988"/>
      <c r="CA43" s="988"/>
      <c r="CB43" s="988"/>
      <c r="CC43" s="988"/>
      <c r="CD43" s="988"/>
      <c r="CE43" s="988"/>
      <c r="CF43" s="988"/>
      <c r="CG43" s="1003"/>
      <c r="CH43" s="984"/>
      <c r="CI43" s="985"/>
      <c r="CJ43" s="985"/>
      <c r="CK43" s="985"/>
      <c r="CL43" s="986"/>
      <c r="CM43" s="984"/>
      <c r="CN43" s="985"/>
      <c r="CO43" s="985"/>
      <c r="CP43" s="985"/>
      <c r="CQ43" s="986"/>
      <c r="CR43" s="984"/>
      <c r="CS43" s="985"/>
      <c r="CT43" s="985"/>
      <c r="CU43" s="985"/>
      <c r="CV43" s="986"/>
      <c r="CW43" s="984"/>
      <c r="CX43" s="985"/>
      <c r="CY43" s="985"/>
      <c r="CZ43" s="985"/>
      <c r="DA43" s="986"/>
      <c r="DB43" s="984"/>
      <c r="DC43" s="985"/>
      <c r="DD43" s="985"/>
      <c r="DE43" s="985"/>
      <c r="DF43" s="986"/>
      <c r="DG43" s="984"/>
      <c r="DH43" s="985"/>
      <c r="DI43" s="985"/>
      <c r="DJ43" s="985"/>
      <c r="DK43" s="986"/>
      <c r="DL43" s="984"/>
      <c r="DM43" s="985"/>
      <c r="DN43" s="985"/>
      <c r="DO43" s="985"/>
      <c r="DP43" s="986"/>
      <c r="DQ43" s="984"/>
      <c r="DR43" s="985"/>
      <c r="DS43" s="985"/>
      <c r="DT43" s="985"/>
      <c r="DU43" s="986"/>
      <c r="DV43" s="987"/>
      <c r="DW43" s="988"/>
      <c r="DX43" s="988"/>
      <c r="DY43" s="988"/>
      <c r="DZ43" s="989"/>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87"/>
      <c r="BT44" s="988"/>
      <c r="BU44" s="988"/>
      <c r="BV44" s="988"/>
      <c r="BW44" s="988"/>
      <c r="BX44" s="988"/>
      <c r="BY44" s="988"/>
      <c r="BZ44" s="988"/>
      <c r="CA44" s="988"/>
      <c r="CB44" s="988"/>
      <c r="CC44" s="988"/>
      <c r="CD44" s="988"/>
      <c r="CE44" s="988"/>
      <c r="CF44" s="988"/>
      <c r="CG44" s="1003"/>
      <c r="CH44" s="984"/>
      <c r="CI44" s="985"/>
      <c r="CJ44" s="985"/>
      <c r="CK44" s="985"/>
      <c r="CL44" s="986"/>
      <c r="CM44" s="984"/>
      <c r="CN44" s="985"/>
      <c r="CO44" s="985"/>
      <c r="CP44" s="985"/>
      <c r="CQ44" s="986"/>
      <c r="CR44" s="984"/>
      <c r="CS44" s="985"/>
      <c r="CT44" s="985"/>
      <c r="CU44" s="985"/>
      <c r="CV44" s="986"/>
      <c r="CW44" s="984"/>
      <c r="CX44" s="985"/>
      <c r="CY44" s="985"/>
      <c r="CZ44" s="985"/>
      <c r="DA44" s="986"/>
      <c r="DB44" s="984"/>
      <c r="DC44" s="985"/>
      <c r="DD44" s="985"/>
      <c r="DE44" s="985"/>
      <c r="DF44" s="986"/>
      <c r="DG44" s="984"/>
      <c r="DH44" s="985"/>
      <c r="DI44" s="985"/>
      <c r="DJ44" s="985"/>
      <c r="DK44" s="986"/>
      <c r="DL44" s="984"/>
      <c r="DM44" s="985"/>
      <c r="DN44" s="985"/>
      <c r="DO44" s="985"/>
      <c r="DP44" s="986"/>
      <c r="DQ44" s="984"/>
      <c r="DR44" s="985"/>
      <c r="DS44" s="985"/>
      <c r="DT44" s="985"/>
      <c r="DU44" s="986"/>
      <c r="DV44" s="987"/>
      <c r="DW44" s="988"/>
      <c r="DX44" s="988"/>
      <c r="DY44" s="988"/>
      <c r="DZ44" s="989"/>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87"/>
      <c r="BT45" s="988"/>
      <c r="BU45" s="988"/>
      <c r="BV45" s="988"/>
      <c r="BW45" s="988"/>
      <c r="BX45" s="988"/>
      <c r="BY45" s="988"/>
      <c r="BZ45" s="988"/>
      <c r="CA45" s="988"/>
      <c r="CB45" s="988"/>
      <c r="CC45" s="988"/>
      <c r="CD45" s="988"/>
      <c r="CE45" s="988"/>
      <c r="CF45" s="988"/>
      <c r="CG45" s="1003"/>
      <c r="CH45" s="984"/>
      <c r="CI45" s="985"/>
      <c r="CJ45" s="985"/>
      <c r="CK45" s="985"/>
      <c r="CL45" s="986"/>
      <c r="CM45" s="984"/>
      <c r="CN45" s="985"/>
      <c r="CO45" s="985"/>
      <c r="CP45" s="985"/>
      <c r="CQ45" s="986"/>
      <c r="CR45" s="984"/>
      <c r="CS45" s="985"/>
      <c r="CT45" s="985"/>
      <c r="CU45" s="985"/>
      <c r="CV45" s="986"/>
      <c r="CW45" s="984"/>
      <c r="CX45" s="985"/>
      <c r="CY45" s="985"/>
      <c r="CZ45" s="985"/>
      <c r="DA45" s="986"/>
      <c r="DB45" s="984"/>
      <c r="DC45" s="985"/>
      <c r="DD45" s="985"/>
      <c r="DE45" s="985"/>
      <c r="DF45" s="986"/>
      <c r="DG45" s="984"/>
      <c r="DH45" s="985"/>
      <c r="DI45" s="985"/>
      <c r="DJ45" s="985"/>
      <c r="DK45" s="986"/>
      <c r="DL45" s="984"/>
      <c r="DM45" s="985"/>
      <c r="DN45" s="985"/>
      <c r="DO45" s="985"/>
      <c r="DP45" s="986"/>
      <c r="DQ45" s="984"/>
      <c r="DR45" s="985"/>
      <c r="DS45" s="985"/>
      <c r="DT45" s="985"/>
      <c r="DU45" s="986"/>
      <c r="DV45" s="987"/>
      <c r="DW45" s="988"/>
      <c r="DX45" s="988"/>
      <c r="DY45" s="988"/>
      <c r="DZ45" s="989"/>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87"/>
      <c r="BT46" s="988"/>
      <c r="BU46" s="988"/>
      <c r="BV46" s="988"/>
      <c r="BW46" s="988"/>
      <c r="BX46" s="988"/>
      <c r="BY46" s="988"/>
      <c r="BZ46" s="988"/>
      <c r="CA46" s="988"/>
      <c r="CB46" s="988"/>
      <c r="CC46" s="988"/>
      <c r="CD46" s="988"/>
      <c r="CE46" s="988"/>
      <c r="CF46" s="988"/>
      <c r="CG46" s="1003"/>
      <c r="CH46" s="984"/>
      <c r="CI46" s="985"/>
      <c r="CJ46" s="985"/>
      <c r="CK46" s="985"/>
      <c r="CL46" s="986"/>
      <c r="CM46" s="984"/>
      <c r="CN46" s="985"/>
      <c r="CO46" s="985"/>
      <c r="CP46" s="985"/>
      <c r="CQ46" s="986"/>
      <c r="CR46" s="984"/>
      <c r="CS46" s="985"/>
      <c r="CT46" s="985"/>
      <c r="CU46" s="985"/>
      <c r="CV46" s="986"/>
      <c r="CW46" s="984"/>
      <c r="CX46" s="985"/>
      <c r="CY46" s="985"/>
      <c r="CZ46" s="985"/>
      <c r="DA46" s="986"/>
      <c r="DB46" s="984"/>
      <c r="DC46" s="985"/>
      <c r="DD46" s="985"/>
      <c r="DE46" s="985"/>
      <c r="DF46" s="986"/>
      <c r="DG46" s="984"/>
      <c r="DH46" s="985"/>
      <c r="DI46" s="985"/>
      <c r="DJ46" s="985"/>
      <c r="DK46" s="986"/>
      <c r="DL46" s="984"/>
      <c r="DM46" s="985"/>
      <c r="DN46" s="985"/>
      <c r="DO46" s="985"/>
      <c r="DP46" s="986"/>
      <c r="DQ46" s="984"/>
      <c r="DR46" s="985"/>
      <c r="DS46" s="985"/>
      <c r="DT46" s="985"/>
      <c r="DU46" s="986"/>
      <c r="DV46" s="987"/>
      <c r="DW46" s="988"/>
      <c r="DX46" s="988"/>
      <c r="DY46" s="988"/>
      <c r="DZ46" s="989"/>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87"/>
      <c r="BT47" s="988"/>
      <c r="BU47" s="988"/>
      <c r="BV47" s="988"/>
      <c r="BW47" s="988"/>
      <c r="BX47" s="988"/>
      <c r="BY47" s="988"/>
      <c r="BZ47" s="988"/>
      <c r="CA47" s="988"/>
      <c r="CB47" s="988"/>
      <c r="CC47" s="988"/>
      <c r="CD47" s="988"/>
      <c r="CE47" s="988"/>
      <c r="CF47" s="988"/>
      <c r="CG47" s="1003"/>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87"/>
      <c r="BT48" s="988"/>
      <c r="BU48" s="988"/>
      <c r="BV48" s="988"/>
      <c r="BW48" s="988"/>
      <c r="BX48" s="988"/>
      <c r="BY48" s="988"/>
      <c r="BZ48" s="988"/>
      <c r="CA48" s="988"/>
      <c r="CB48" s="988"/>
      <c r="CC48" s="988"/>
      <c r="CD48" s="988"/>
      <c r="CE48" s="988"/>
      <c r="CF48" s="988"/>
      <c r="CG48" s="1003"/>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87"/>
      <c r="BT49" s="988"/>
      <c r="BU49" s="988"/>
      <c r="BV49" s="988"/>
      <c r="BW49" s="988"/>
      <c r="BX49" s="988"/>
      <c r="BY49" s="988"/>
      <c r="BZ49" s="988"/>
      <c r="CA49" s="988"/>
      <c r="CB49" s="988"/>
      <c r="CC49" s="988"/>
      <c r="CD49" s="988"/>
      <c r="CE49" s="988"/>
      <c r="CF49" s="988"/>
      <c r="CG49" s="1003"/>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87"/>
      <c r="BT50" s="988"/>
      <c r="BU50" s="988"/>
      <c r="BV50" s="988"/>
      <c r="BW50" s="988"/>
      <c r="BX50" s="988"/>
      <c r="BY50" s="988"/>
      <c r="BZ50" s="988"/>
      <c r="CA50" s="988"/>
      <c r="CB50" s="988"/>
      <c r="CC50" s="988"/>
      <c r="CD50" s="988"/>
      <c r="CE50" s="988"/>
      <c r="CF50" s="988"/>
      <c r="CG50" s="1003"/>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87"/>
      <c r="BT51" s="988"/>
      <c r="BU51" s="988"/>
      <c r="BV51" s="988"/>
      <c r="BW51" s="988"/>
      <c r="BX51" s="988"/>
      <c r="BY51" s="988"/>
      <c r="BZ51" s="988"/>
      <c r="CA51" s="988"/>
      <c r="CB51" s="988"/>
      <c r="CC51" s="988"/>
      <c r="CD51" s="988"/>
      <c r="CE51" s="988"/>
      <c r="CF51" s="988"/>
      <c r="CG51" s="1003"/>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87"/>
      <c r="BT52" s="988"/>
      <c r="BU52" s="988"/>
      <c r="BV52" s="988"/>
      <c r="BW52" s="988"/>
      <c r="BX52" s="988"/>
      <c r="BY52" s="988"/>
      <c r="BZ52" s="988"/>
      <c r="CA52" s="988"/>
      <c r="CB52" s="988"/>
      <c r="CC52" s="988"/>
      <c r="CD52" s="988"/>
      <c r="CE52" s="988"/>
      <c r="CF52" s="988"/>
      <c r="CG52" s="1003"/>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87"/>
      <c r="BT53" s="988"/>
      <c r="BU53" s="988"/>
      <c r="BV53" s="988"/>
      <c r="BW53" s="988"/>
      <c r="BX53" s="988"/>
      <c r="BY53" s="988"/>
      <c r="BZ53" s="988"/>
      <c r="CA53" s="988"/>
      <c r="CB53" s="988"/>
      <c r="CC53" s="988"/>
      <c r="CD53" s="988"/>
      <c r="CE53" s="988"/>
      <c r="CF53" s="988"/>
      <c r="CG53" s="1003"/>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87"/>
      <c r="BT54" s="988"/>
      <c r="BU54" s="988"/>
      <c r="BV54" s="988"/>
      <c r="BW54" s="988"/>
      <c r="BX54" s="988"/>
      <c r="BY54" s="988"/>
      <c r="BZ54" s="988"/>
      <c r="CA54" s="988"/>
      <c r="CB54" s="988"/>
      <c r="CC54" s="988"/>
      <c r="CD54" s="988"/>
      <c r="CE54" s="988"/>
      <c r="CF54" s="988"/>
      <c r="CG54" s="1003"/>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87"/>
      <c r="BT55" s="988"/>
      <c r="BU55" s="988"/>
      <c r="BV55" s="988"/>
      <c r="BW55" s="988"/>
      <c r="BX55" s="988"/>
      <c r="BY55" s="988"/>
      <c r="BZ55" s="988"/>
      <c r="CA55" s="988"/>
      <c r="CB55" s="988"/>
      <c r="CC55" s="988"/>
      <c r="CD55" s="988"/>
      <c r="CE55" s="988"/>
      <c r="CF55" s="988"/>
      <c r="CG55" s="1003"/>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87"/>
      <c r="BT56" s="988"/>
      <c r="BU56" s="988"/>
      <c r="BV56" s="988"/>
      <c r="BW56" s="988"/>
      <c r="BX56" s="988"/>
      <c r="BY56" s="988"/>
      <c r="BZ56" s="988"/>
      <c r="CA56" s="988"/>
      <c r="CB56" s="988"/>
      <c r="CC56" s="988"/>
      <c r="CD56" s="988"/>
      <c r="CE56" s="988"/>
      <c r="CF56" s="988"/>
      <c r="CG56" s="1003"/>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87"/>
      <c r="BT57" s="988"/>
      <c r="BU57" s="988"/>
      <c r="BV57" s="988"/>
      <c r="BW57" s="988"/>
      <c r="BX57" s="988"/>
      <c r="BY57" s="988"/>
      <c r="BZ57" s="988"/>
      <c r="CA57" s="988"/>
      <c r="CB57" s="988"/>
      <c r="CC57" s="988"/>
      <c r="CD57" s="988"/>
      <c r="CE57" s="988"/>
      <c r="CF57" s="988"/>
      <c r="CG57" s="1003"/>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87"/>
      <c r="BT58" s="988"/>
      <c r="BU58" s="988"/>
      <c r="BV58" s="988"/>
      <c r="BW58" s="988"/>
      <c r="BX58" s="988"/>
      <c r="BY58" s="988"/>
      <c r="BZ58" s="988"/>
      <c r="CA58" s="988"/>
      <c r="CB58" s="988"/>
      <c r="CC58" s="988"/>
      <c r="CD58" s="988"/>
      <c r="CE58" s="988"/>
      <c r="CF58" s="988"/>
      <c r="CG58" s="1003"/>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87"/>
      <c r="BT59" s="988"/>
      <c r="BU59" s="988"/>
      <c r="BV59" s="988"/>
      <c r="BW59" s="988"/>
      <c r="BX59" s="988"/>
      <c r="BY59" s="988"/>
      <c r="BZ59" s="988"/>
      <c r="CA59" s="988"/>
      <c r="CB59" s="988"/>
      <c r="CC59" s="988"/>
      <c r="CD59" s="988"/>
      <c r="CE59" s="988"/>
      <c r="CF59" s="988"/>
      <c r="CG59" s="1003"/>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87"/>
      <c r="BT60" s="988"/>
      <c r="BU60" s="988"/>
      <c r="BV60" s="988"/>
      <c r="BW60" s="988"/>
      <c r="BX60" s="988"/>
      <c r="BY60" s="988"/>
      <c r="BZ60" s="988"/>
      <c r="CA60" s="988"/>
      <c r="CB60" s="988"/>
      <c r="CC60" s="988"/>
      <c r="CD60" s="988"/>
      <c r="CE60" s="988"/>
      <c r="CF60" s="988"/>
      <c r="CG60" s="1003"/>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87"/>
      <c r="BT61" s="988"/>
      <c r="BU61" s="988"/>
      <c r="BV61" s="988"/>
      <c r="BW61" s="988"/>
      <c r="BX61" s="988"/>
      <c r="BY61" s="988"/>
      <c r="BZ61" s="988"/>
      <c r="CA61" s="988"/>
      <c r="CB61" s="988"/>
      <c r="CC61" s="988"/>
      <c r="CD61" s="988"/>
      <c r="CE61" s="988"/>
      <c r="CF61" s="988"/>
      <c r="CG61" s="1003"/>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87"/>
      <c r="BT62" s="988"/>
      <c r="BU62" s="988"/>
      <c r="BV62" s="988"/>
      <c r="BW62" s="988"/>
      <c r="BX62" s="988"/>
      <c r="BY62" s="988"/>
      <c r="BZ62" s="988"/>
      <c r="CA62" s="988"/>
      <c r="CB62" s="988"/>
      <c r="CC62" s="988"/>
      <c r="CD62" s="988"/>
      <c r="CE62" s="988"/>
      <c r="CF62" s="988"/>
      <c r="CG62" s="1003"/>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212"/>
    </row>
    <row r="63" spans="1:131" ht="26.25" customHeight="1" thickBot="1" x14ac:dyDescent="0.2">
      <c r="A63" s="223"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2502</v>
      </c>
      <c r="AG63" s="946"/>
      <c r="AH63" s="946"/>
      <c r="AI63" s="946"/>
      <c r="AJ63" s="1009"/>
      <c r="AK63" s="1010"/>
      <c r="AL63" s="950"/>
      <c r="AM63" s="950"/>
      <c r="AN63" s="950"/>
      <c r="AO63" s="950"/>
      <c r="AP63" s="946">
        <v>10695</v>
      </c>
      <c r="AQ63" s="946"/>
      <c r="AR63" s="946"/>
      <c r="AS63" s="946"/>
      <c r="AT63" s="946"/>
      <c r="AU63" s="946">
        <v>6571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87"/>
      <c r="BT63" s="988"/>
      <c r="BU63" s="988"/>
      <c r="BV63" s="988"/>
      <c r="BW63" s="988"/>
      <c r="BX63" s="988"/>
      <c r="BY63" s="988"/>
      <c r="BZ63" s="988"/>
      <c r="CA63" s="988"/>
      <c r="CB63" s="988"/>
      <c r="CC63" s="988"/>
      <c r="CD63" s="988"/>
      <c r="CE63" s="988"/>
      <c r="CF63" s="988"/>
      <c r="CG63" s="1003"/>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7"/>
      <c r="BT64" s="988"/>
      <c r="BU64" s="988"/>
      <c r="BV64" s="988"/>
      <c r="BW64" s="988"/>
      <c r="BX64" s="988"/>
      <c r="BY64" s="988"/>
      <c r="BZ64" s="988"/>
      <c r="CA64" s="988"/>
      <c r="CB64" s="988"/>
      <c r="CC64" s="988"/>
      <c r="CD64" s="988"/>
      <c r="CE64" s="988"/>
      <c r="CF64" s="988"/>
      <c r="CG64" s="1003"/>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7"/>
      <c r="BT65" s="988"/>
      <c r="BU65" s="988"/>
      <c r="BV65" s="988"/>
      <c r="BW65" s="988"/>
      <c r="BX65" s="988"/>
      <c r="BY65" s="988"/>
      <c r="BZ65" s="988"/>
      <c r="CA65" s="988"/>
      <c r="CB65" s="988"/>
      <c r="CC65" s="988"/>
      <c r="CD65" s="988"/>
      <c r="CE65" s="988"/>
      <c r="CF65" s="988"/>
      <c r="CG65" s="1003"/>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212"/>
    </row>
    <row r="66" spans="1:131" ht="26.25" customHeight="1" x14ac:dyDescent="0.15">
      <c r="A66" s="990" t="s">
        <v>402</v>
      </c>
      <c r="B66" s="991"/>
      <c r="C66" s="991"/>
      <c r="D66" s="991"/>
      <c r="E66" s="991"/>
      <c r="F66" s="991"/>
      <c r="G66" s="991"/>
      <c r="H66" s="991"/>
      <c r="I66" s="991"/>
      <c r="J66" s="991"/>
      <c r="K66" s="991"/>
      <c r="L66" s="991"/>
      <c r="M66" s="991"/>
      <c r="N66" s="991"/>
      <c r="O66" s="991"/>
      <c r="P66" s="992"/>
      <c r="Q66" s="976" t="s">
        <v>381</v>
      </c>
      <c r="R66" s="977"/>
      <c r="S66" s="977"/>
      <c r="T66" s="977"/>
      <c r="U66" s="978"/>
      <c r="V66" s="976" t="s">
        <v>382</v>
      </c>
      <c r="W66" s="977"/>
      <c r="X66" s="977"/>
      <c r="Y66" s="977"/>
      <c r="Z66" s="978"/>
      <c r="AA66" s="976" t="s">
        <v>383</v>
      </c>
      <c r="AB66" s="977"/>
      <c r="AC66" s="977"/>
      <c r="AD66" s="977"/>
      <c r="AE66" s="978"/>
      <c r="AF66" s="996" t="s">
        <v>384</v>
      </c>
      <c r="AG66" s="997"/>
      <c r="AH66" s="997"/>
      <c r="AI66" s="997"/>
      <c r="AJ66" s="998"/>
      <c r="AK66" s="976" t="s">
        <v>385</v>
      </c>
      <c r="AL66" s="991"/>
      <c r="AM66" s="991"/>
      <c r="AN66" s="991"/>
      <c r="AO66" s="992"/>
      <c r="AP66" s="976" t="s">
        <v>386</v>
      </c>
      <c r="AQ66" s="977"/>
      <c r="AR66" s="977"/>
      <c r="AS66" s="977"/>
      <c r="AT66" s="978"/>
      <c r="AU66" s="976" t="s">
        <v>403</v>
      </c>
      <c r="AV66" s="977"/>
      <c r="AW66" s="977"/>
      <c r="AX66" s="977"/>
      <c r="AY66" s="978"/>
      <c r="AZ66" s="976" t="s">
        <v>365</v>
      </c>
      <c r="BA66" s="977"/>
      <c r="BB66" s="977"/>
      <c r="BC66" s="977"/>
      <c r="BD66" s="98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93"/>
      <c r="B67" s="994"/>
      <c r="C67" s="994"/>
      <c r="D67" s="994"/>
      <c r="E67" s="994"/>
      <c r="F67" s="994"/>
      <c r="G67" s="994"/>
      <c r="H67" s="994"/>
      <c r="I67" s="994"/>
      <c r="J67" s="994"/>
      <c r="K67" s="994"/>
      <c r="L67" s="994"/>
      <c r="M67" s="994"/>
      <c r="N67" s="994"/>
      <c r="O67" s="994"/>
      <c r="P67" s="995"/>
      <c r="Q67" s="979"/>
      <c r="R67" s="980"/>
      <c r="S67" s="980"/>
      <c r="T67" s="980"/>
      <c r="U67" s="981"/>
      <c r="V67" s="979"/>
      <c r="W67" s="980"/>
      <c r="X67" s="980"/>
      <c r="Y67" s="980"/>
      <c r="Z67" s="981"/>
      <c r="AA67" s="979"/>
      <c r="AB67" s="980"/>
      <c r="AC67" s="980"/>
      <c r="AD67" s="980"/>
      <c r="AE67" s="981"/>
      <c r="AF67" s="999"/>
      <c r="AG67" s="1000"/>
      <c r="AH67" s="1000"/>
      <c r="AI67" s="1000"/>
      <c r="AJ67" s="1001"/>
      <c r="AK67" s="1002"/>
      <c r="AL67" s="994"/>
      <c r="AM67" s="994"/>
      <c r="AN67" s="994"/>
      <c r="AO67" s="995"/>
      <c r="AP67" s="979"/>
      <c r="AQ67" s="980"/>
      <c r="AR67" s="980"/>
      <c r="AS67" s="980"/>
      <c r="AT67" s="981"/>
      <c r="AU67" s="979"/>
      <c r="AV67" s="980"/>
      <c r="AW67" s="980"/>
      <c r="AX67" s="980"/>
      <c r="AY67" s="981"/>
      <c r="AZ67" s="979"/>
      <c r="BA67" s="980"/>
      <c r="BB67" s="980"/>
      <c r="BC67" s="980"/>
      <c r="BD67" s="98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555</v>
      </c>
      <c r="C68" s="973"/>
      <c r="D68" s="973"/>
      <c r="E68" s="973"/>
      <c r="F68" s="973"/>
      <c r="G68" s="973"/>
      <c r="H68" s="973"/>
      <c r="I68" s="973"/>
      <c r="J68" s="973"/>
      <c r="K68" s="973"/>
      <c r="L68" s="973"/>
      <c r="M68" s="973"/>
      <c r="N68" s="973"/>
      <c r="O68" s="973"/>
      <c r="P68" s="974"/>
      <c r="Q68" s="975">
        <v>44</v>
      </c>
      <c r="R68" s="969"/>
      <c r="S68" s="969"/>
      <c r="T68" s="969"/>
      <c r="U68" s="969"/>
      <c r="V68" s="969">
        <v>40</v>
      </c>
      <c r="W68" s="969"/>
      <c r="X68" s="969"/>
      <c r="Y68" s="969"/>
      <c r="Z68" s="969"/>
      <c r="AA68" s="969">
        <v>4</v>
      </c>
      <c r="AB68" s="969"/>
      <c r="AC68" s="969"/>
      <c r="AD68" s="969"/>
      <c r="AE68" s="969"/>
      <c r="AF68" s="969">
        <v>4</v>
      </c>
      <c r="AG68" s="969"/>
      <c r="AH68" s="969"/>
      <c r="AI68" s="969"/>
      <c r="AJ68" s="969"/>
      <c r="AK68" s="969" t="s">
        <v>554</v>
      </c>
      <c r="AL68" s="969"/>
      <c r="AM68" s="969"/>
      <c r="AN68" s="969"/>
      <c r="AO68" s="969"/>
      <c r="AP68" s="969" t="s">
        <v>554</v>
      </c>
      <c r="AQ68" s="969"/>
      <c r="AR68" s="969"/>
      <c r="AS68" s="969"/>
      <c r="AT68" s="969"/>
      <c r="AU68" s="969" t="s">
        <v>554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556</v>
      </c>
      <c r="C69" s="962"/>
      <c r="D69" s="962"/>
      <c r="E69" s="962"/>
      <c r="F69" s="962"/>
      <c r="G69" s="962"/>
      <c r="H69" s="962"/>
      <c r="I69" s="962"/>
      <c r="J69" s="962"/>
      <c r="K69" s="962"/>
      <c r="L69" s="962"/>
      <c r="M69" s="962"/>
      <c r="N69" s="962"/>
      <c r="O69" s="962"/>
      <c r="P69" s="963"/>
      <c r="Q69" s="964">
        <v>1501</v>
      </c>
      <c r="R69" s="958"/>
      <c r="S69" s="958"/>
      <c r="T69" s="958"/>
      <c r="U69" s="958"/>
      <c r="V69" s="958">
        <v>1432</v>
      </c>
      <c r="W69" s="958"/>
      <c r="X69" s="958"/>
      <c r="Y69" s="958"/>
      <c r="Z69" s="958"/>
      <c r="AA69" s="958">
        <v>70</v>
      </c>
      <c r="AB69" s="958"/>
      <c r="AC69" s="958"/>
      <c r="AD69" s="958"/>
      <c r="AE69" s="958"/>
      <c r="AF69" s="958">
        <v>70</v>
      </c>
      <c r="AG69" s="958"/>
      <c r="AH69" s="958"/>
      <c r="AI69" s="958"/>
      <c r="AJ69" s="958"/>
      <c r="AK69" s="958" t="s">
        <v>554</v>
      </c>
      <c r="AL69" s="958"/>
      <c r="AM69" s="958"/>
      <c r="AN69" s="958"/>
      <c r="AO69" s="958"/>
      <c r="AP69" s="958">
        <v>2057</v>
      </c>
      <c r="AQ69" s="958"/>
      <c r="AR69" s="958"/>
      <c r="AS69" s="958"/>
      <c r="AT69" s="958"/>
      <c r="AU69" s="958">
        <v>239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557</v>
      </c>
      <c r="C70" s="962"/>
      <c r="D70" s="962"/>
      <c r="E70" s="962"/>
      <c r="F70" s="962"/>
      <c r="G70" s="962"/>
      <c r="H70" s="962"/>
      <c r="I70" s="962"/>
      <c r="J70" s="962"/>
      <c r="K70" s="962"/>
      <c r="L70" s="962"/>
      <c r="M70" s="962"/>
      <c r="N70" s="962"/>
      <c r="O70" s="962"/>
      <c r="P70" s="963"/>
      <c r="Q70" s="964">
        <v>724</v>
      </c>
      <c r="R70" s="958"/>
      <c r="S70" s="958"/>
      <c r="T70" s="958"/>
      <c r="U70" s="958"/>
      <c r="V70" s="958">
        <v>724</v>
      </c>
      <c r="W70" s="958"/>
      <c r="X70" s="958"/>
      <c r="Y70" s="958"/>
      <c r="Z70" s="958"/>
      <c r="AA70" s="958">
        <v>0</v>
      </c>
      <c r="AB70" s="958"/>
      <c r="AC70" s="958"/>
      <c r="AD70" s="958"/>
      <c r="AE70" s="958"/>
      <c r="AF70" s="958">
        <v>0</v>
      </c>
      <c r="AG70" s="958"/>
      <c r="AH70" s="958"/>
      <c r="AI70" s="958"/>
      <c r="AJ70" s="958"/>
      <c r="AK70" s="958" t="s">
        <v>554</v>
      </c>
      <c r="AL70" s="958"/>
      <c r="AM70" s="958"/>
      <c r="AN70" s="958"/>
      <c r="AO70" s="958"/>
      <c r="AP70" s="958" t="s">
        <v>554</v>
      </c>
      <c r="AQ70" s="958"/>
      <c r="AR70" s="958"/>
      <c r="AS70" s="958"/>
      <c r="AT70" s="958"/>
      <c r="AU70" s="958" t="s">
        <v>554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74</v>
      </c>
      <c r="AG88" s="946"/>
      <c r="AH88" s="946"/>
      <c r="AI88" s="946"/>
      <c r="AJ88" s="946"/>
      <c r="AK88" s="950"/>
      <c r="AL88" s="950"/>
      <c r="AM88" s="950"/>
      <c r="AN88" s="950"/>
      <c r="AO88" s="950"/>
      <c r="AP88" s="946">
        <v>2057</v>
      </c>
      <c r="AQ88" s="946"/>
      <c r="AR88" s="946"/>
      <c r="AS88" s="946"/>
      <c r="AT88" s="946"/>
      <c r="AU88" s="946">
        <v>239</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38</v>
      </c>
      <c r="CS102" s="940"/>
      <c r="CT102" s="940"/>
      <c r="CU102" s="940"/>
      <c r="CV102" s="941"/>
      <c r="CW102" s="939" t="s">
        <v>554</v>
      </c>
      <c r="CX102" s="940"/>
      <c r="CY102" s="940"/>
      <c r="CZ102" s="940"/>
      <c r="DA102" s="941"/>
      <c r="DB102" s="939" t="s">
        <v>554</v>
      </c>
      <c r="DC102" s="940"/>
      <c r="DD102" s="940"/>
      <c r="DE102" s="940"/>
      <c r="DF102" s="941"/>
      <c r="DG102" s="939" t="s">
        <v>554</v>
      </c>
      <c r="DH102" s="940"/>
      <c r="DI102" s="940"/>
      <c r="DJ102" s="940"/>
      <c r="DK102" s="941"/>
      <c r="DL102" s="939" t="s">
        <v>554</v>
      </c>
      <c r="DM102" s="940"/>
      <c r="DN102" s="940"/>
      <c r="DO102" s="940"/>
      <c r="DP102" s="941"/>
      <c r="DQ102" s="939" t="s">
        <v>554</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295</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295</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295</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1348491</v>
      </c>
      <c r="AB110" s="876"/>
      <c r="AC110" s="876"/>
      <c r="AD110" s="876"/>
      <c r="AE110" s="877"/>
      <c r="AF110" s="878">
        <v>1339101</v>
      </c>
      <c r="AG110" s="876"/>
      <c r="AH110" s="876"/>
      <c r="AI110" s="876"/>
      <c r="AJ110" s="877"/>
      <c r="AK110" s="878">
        <v>1483558</v>
      </c>
      <c r="AL110" s="876"/>
      <c r="AM110" s="876"/>
      <c r="AN110" s="876"/>
      <c r="AO110" s="877"/>
      <c r="AP110" s="879">
        <v>21.7</v>
      </c>
      <c r="AQ110" s="880"/>
      <c r="AR110" s="880"/>
      <c r="AS110" s="880"/>
      <c r="AT110" s="881"/>
      <c r="AU110" s="917" t="s">
        <v>69</v>
      </c>
      <c r="AV110" s="918"/>
      <c r="AW110" s="918"/>
      <c r="AX110" s="918"/>
      <c r="AY110" s="918"/>
      <c r="AZ110" s="827" t="s">
        <v>418</v>
      </c>
      <c r="BA110" s="795"/>
      <c r="BB110" s="795"/>
      <c r="BC110" s="795"/>
      <c r="BD110" s="795"/>
      <c r="BE110" s="795"/>
      <c r="BF110" s="795"/>
      <c r="BG110" s="795"/>
      <c r="BH110" s="795"/>
      <c r="BI110" s="795"/>
      <c r="BJ110" s="795"/>
      <c r="BK110" s="795"/>
      <c r="BL110" s="795"/>
      <c r="BM110" s="795"/>
      <c r="BN110" s="795"/>
      <c r="BO110" s="795"/>
      <c r="BP110" s="796"/>
      <c r="BQ110" s="828">
        <v>12905173</v>
      </c>
      <c r="BR110" s="812"/>
      <c r="BS110" s="812"/>
      <c r="BT110" s="812"/>
      <c r="BU110" s="812"/>
      <c r="BV110" s="812">
        <v>12733467</v>
      </c>
      <c r="BW110" s="812"/>
      <c r="BX110" s="812"/>
      <c r="BY110" s="812"/>
      <c r="BZ110" s="812"/>
      <c r="CA110" s="812">
        <v>12426525</v>
      </c>
      <c r="CB110" s="812"/>
      <c r="CC110" s="812"/>
      <c r="CD110" s="812"/>
      <c r="CE110" s="812"/>
      <c r="CF110" s="850">
        <v>181.4</v>
      </c>
      <c r="CG110" s="851"/>
      <c r="CH110" s="851"/>
      <c r="CI110" s="851"/>
      <c r="CJ110" s="851"/>
      <c r="CK110" s="913" t="s">
        <v>419</v>
      </c>
      <c r="CL110" s="870"/>
      <c r="CM110" s="82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28" t="s">
        <v>122</v>
      </c>
      <c r="DH110" s="812"/>
      <c r="DI110" s="812"/>
      <c r="DJ110" s="812"/>
      <c r="DK110" s="812"/>
      <c r="DL110" s="812" t="s">
        <v>122</v>
      </c>
      <c r="DM110" s="812"/>
      <c r="DN110" s="812"/>
      <c r="DO110" s="812"/>
      <c r="DP110" s="812"/>
      <c r="DQ110" s="812" t="s">
        <v>122</v>
      </c>
      <c r="DR110" s="812"/>
      <c r="DS110" s="812"/>
      <c r="DT110" s="812"/>
      <c r="DU110" s="812"/>
      <c r="DV110" s="813" t="s">
        <v>122</v>
      </c>
      <c r="DW110" s="813"/>
      <c r="DX110" s="813"/>
      <c r="DY110" s="813"/>
      <c r="DZ110" s="814"/>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899" t="s">
        <v>122</v>
      </c>
      <c r="AB111" s="900"/>
      <c r="AC111" s="900"/>
      <c r="AD111" s="900"/>
      <c r="AE111" s="901"/>
      <c r="AF111" s="902" t="s">
        <v>122</v>
      </c>
      <c r="AG111" s="900"/>
      <c r="AH111" s="900"/>
      <c r="AI111" s="900"/>
      <c r="AJ111" s="901"/>
      <c r="AK111" s="902" t="s">
        <v>122</v>
      </c>
      <c r="AL111" s="900"/>
      <c r="AM111" s="900"/>
      <c r="AN111" s="900"/>
      <c r="AO111" s="901"/>
      <c r="AP111" s="903" t="s">
        <v>122</v>
      </c>
      <c r="AQ111" s="904"/>
      <c r="AR111" s="904"/>
      <c r="AS111" s="904"/>
      <c r="AT111" s="905"/>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59" t="s">
        <v>122</v>
      </c>
      <c r="CG111" s="860"/>
      <c r="CH111" s="860"/>
      <c r="CI111" s="860"/>
      <c r="CJ111" s="860"/>
      <c r="CK111" s="914"/>
      <c r="CL111" s="872"/>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906" t="s">
        <v>424</v>
      </c>
      <c r="B112" s="907"/>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08" t="s">
        <v>122</v>
      </c>
      <c r="AQ112" s="809"/>
      <c r="AR112" s="809"/>
      <c r="AS112" s="809"/>
      <c r="AT112" s="810"/>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7804919</v>
      </c>
      <c r="BR112" s="804"/>
      <c r="BS112" s="804"/>
      <c r="BT112" s="804"/>
      <c r="BU112" s="804"/>
      <c r="BV112" s="804">
        <v>6835588</v>
      </c>
      <c r="BW112" s="804"/>
      <c r="BX112" s="804"/>
      <c r="BY112" s="804"/>
      <c r="BZ112" s="804"/>
      <c r="CA112" s="804">
        <v>6570161</v>
      </c>
      <c r="CB112" s="804"/>
      <c r="CC112" s="804"/>
      <c r="CD112" s="804"/>
      <c r="CE112" s="804"/>
      <c r="CF112" s="859">
        <v>95.9</v>
      </c>
      <c r="CG112" s="860"/>
      <c r="CH112" s="860"/>
      <c r="CI112" s="860"/>
      <c r="CJ112" s="860"/>
      <c r="CK112" s="914"/>
      <c r="CL112" s="872"/>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8"/>
      <c r="B113" s="909"/>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899">
        <v>717856</v>
      </c>
      <c r="AB113" s="900"/>
      <c r="AC113" s="900"/>
      <c r="AD113" s="900"/>
      <c r="AE113" s="901"/>
      <c r="AF113" s="902">
        <v>715484</v>
      </c>
      <c r="AG113" s="900"/>
      <c r="AH113" s="900"/>
      <c r="AI113" s="900"/>
      <c r="AJ113" s="901"/>
      <c r="AK113" s="902">
        <v>681166</v>
      </c>
      <c r="AL113" s="900"/>
      <c r="AM113" s="900"/>
      <c r="AN113" s="900"/>
      <c r="AO113" s="901"/>
      <c r="AP113" s="903">
        <v>9.9</v>
      </c>
      <c r="AQ113" s="904"/>
      <c r="AR113" s="904"/>
      <c r="AS113" s="904"/>
      <c r="AT113" s="905"/>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298189</v>
      </c>
      <c r="BR113" s="804"/>
      <c r="BS113" s="804"/>
      <c r="BT113" s="804"/>
      <c r="BU113" s="804"/>
      <c r="BV113" s="804">
        <v>272413</v>
      </c>
      <c r="BW113" s="804"/>
      <c r="BX113" s="804"/>
      <c r="BY113" s="804"/>
      <c r="BZ113" s="804"/>
      <c r="CA113" s="804">
        <v>238603</v>
      </c>
      <c r="CB113" s="804"/>
      <c r="CC113" s="804"/>
      <c r="CD113" s="804"/>
      <c r="CE113" s="804"/>
      <c r="CF113" s="859">
        <v>3.5</v>
      </c>
      <c r="CG113" s="860"/>
      <c r="CH113" s="860"/>
      <c r="CI113" s="860"/>
      <c r="CJ113" s="860"/>
      <c r="CK113" s="914"/>
      <c r="CL113" s="872"/>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08" t="s">
        <v>122</v>
      </c>
      <c r="DW113" s="809"/>
      <c r="DX113" s="809"/>
      <c r="DY113" s="809"/>
      <c r="DZ113" s="810"/>
    </row>
    <row r="114" spans="1:130" s="212" customFormat="1" ht="26.25" customHeight="1" x14ac:dyDescent="0.15">
      <c r="A114" s="908"/>
      <c r="B114" s="909"/>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31331</v>
      </c>
      <c r="AB114" s="767"/>
      <c r="AC114" s="767"/>
      <c r="AD114" s="767"/>
      <c r="AE114" s="768"/>
      <c r="AF114" s="769">
        <v>30521</v>
      </c>
      <c r="AG114" s="767"/>
      <c r="AH114" s="767"/>
      <c r="AI114" s="767"/>
      <c r="AJ114" s="768"/>
      <c r="AK114" s="769">
        <v>30427</v>
      </c>
      <c r="AL114" s="767"/>
      <c r="AM114" s="767"/>
      <c r="AN114" s="767"/>
      <c r="AO114" s="768"/>
      <c r="AP114" s="808">
        <v>0.4</v>
      </c>
      <c r="AQ114" s="809"/>
      <c r="AR114" s="809"/>
      <c r="AS114" s="809"/>
      <c r="AT114" s="810"/>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559212</v>
      </c>
      <c r="BR114" s="804"/>
      <c r="BS114" s="804"/>
      <c r="BT114" s="804"/>
      <c r="BU114" s="804"/>
      <c r="BV114" s="804">
        <v>544557</v>
      </c>
      <c r="BW114" s="804"/>
      <c r="BX114" s="804"/>
      <c r="BY114" s="804"/>
      <c r="BZ114" s="804"/>
      <c r="CA114" s="804">
        <v>708664</v>
      </c>
      <c r="CB114" s="804"/>
      <c r="CC114" s="804"/>
      <c r="CD114" s="804"/>
      <c r="CE114" s="804"/>
      <c r="CF114" s="859">
        <v>10.3</v>
      </c>
      <c r="CG114" s="860"/>
      <c r="CH114" s="860"/>
      <c r="CI114" s="860"/>
      <c r="CJ114" s="860"/>
      <c r="CK114" s="914"/>
      <c r="CL114" s="872"/>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08" t="s">
        <v>122</v>
      </c>
      <c r="DW114" s="809"/>
      <c r="DX114" s="809"/>
      <c r="DY114" s="809"/>
      <c r="DZ114" s="810"/>
    </row>
    <row r="115" spans="1:130" s="212" customFormat="1" ht="26.25" customHeight="1" x14ac:dyDescent="0.15">
      <c r="A115" s="908"/>
      <c r="B115" s="909"/>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899">
        <v>7406</v>
      </c>
      <c r="AB115" s="900"/>
      <c r="AC115" s="900"/>
      <c r="AD115" s="900"/>
      <c r="AE115" s="901"/>
      <c r="AF115" s="902">
        <v>6541</v>
      </c>
      <c r="AG115" s="900"/>
      <c r="AH115" s="900"/>
      <c r="AI115" s="900"/>
      <c r="AJ115" s="901"/>
      <c r="AK115" s="902">
        <v>3627</v>
      </c>
      <c r="AL115" s="900"/>
      <c r="AM115" s="900"/>
      <c r="AN115" s="900"/>
      <c r="AO115" s="901"/>
      <c r="AP115" s="903">
        <v>0.1</v>
      </c>
      <c r="AQ115" s="904"/>
      <c r="AR115" s="904"/>
      <c r="AS115" s="904"/>
      <c r="AT115" s="905"/>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59" t="s">
        <v>122</v>
      </c>
      <c r="CG115" s="860"/>
      <c r="CH115" s="860"/>
      <c r="CI115" s="860"/>
      <c r="CJ115" s="860"/>
      <c r="CK115" s="914"/>
      <c r="CL115" s="872"/>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08" t="s">
        <v>122</v>
      </c>
      <c r="DW115" s="809"/>
      <c r="DX115" s="809"/>
      <c r="DY115" s="809"/>
      <c r="DZ115" s="810"/>
    </row>
    <row r="116" spans="1:130" s="212" customFormat="1" ht="26.25" customHeight="1" x14ac:dyDescent="0.15">
      <c r="A116" s="910"/>
      <c r="B116" s="911"/>
      <c r="C116" s="806" t="s">
        <v>437</v>
      </c>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7"/>
      <c r="AA116" s="766" t="s">
        <v>122</v>
      </c>
      <c r="AB116" s="767"/>
      <c r="AC116" s="767"/>
      <c r="AD116" s="767"/>
      <c r="AE116" s="768"/>
      <c r="AF116" s="769" t="s">
        <v>122</v>
      </c>
      <c r="AG116" s="767"/>
      <c r="AH116" s="767"/>
      <c r="AI116" s="767"/>
      <c r="AJ116" s="768"/>
      <c r="AK116" s="769" t="s">
        <v>122</v>
      </c>
      <c r="AL116" s="767"/>
      <c r="AM116" s="767"/>
      <c r="AN116" s="767"/>
      <c r="AO116" s="768"/>
      <c r="AP116" s="808" t="s">
        <v>122</v>
      </c>
      <c r="AQ116" s="809"/>
      <c r="AR116" s="809"/>
      <c r="AS116" s="809"/>
      <c r="AT116" s="810"/>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59" t="s">
        <v>122</v>
      </c>
      <c r="CG116" s="860"/>
      <c r="CH116" s="860"/>
      <c r="CI116" s="860"/>
      <c r="CJ116" s="860"/>
      <c r="CK116" s="914"/>
      <c r="CL116" s="872"/>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08" t="s">
        <v>122</v>
      </c>
      <c r="DW116" s="809"/>
      <c r="DX116" s="809"/>
      <c r="DY116" s="809"/>
      <c r="DZ116" s="810"/>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41" t="s">
        <v>440</v>
      </c>
      <c r="Z117" s="884"/>
      <c r="AA117" s="889">
        <v>2105084</v>
      </c>
      <c r="AB117" s="890"/>
      <c r="AC117" s="890"/>
      <c r="AD117" s="890"/>
      <c r="AE117" s="891"/>
      <c r="AF117" s="892">
        <v>2091647</v>
      </c>
      <c r="AG117" s="890"/>
      <c r="AH117" s="890"/>
      <c r="AI117" s="890"/>
      <c r="AJ117" s="891"/>
      <c r="AK117" s="892">
        <v>2198778</v>
      </c>
      <c r="AL117" s="890"/>
      <c r="AM117" s="890"/>
      <c r="AN117" s="890"/>
      <c r="AO117" s="891"/>
      <c r="AP117" s="893"/>
      <c r="AQ117" s="894"/>
      <c r="AR117" s="894"/>
      <c r="AS117" s="894"/>
      <c r="AT117" s="895"/>
      <c r="AU117" s="919"/>
      <c r="AV117" s="920"/>
      <c r="AW117" s="920"/>
      <c r="AX117" s="920"/>
      <c r="AY117" s="920"/>
      <c r="AZ117" s="847" t="s">
        <v>441</v>
      </c>
      <c r="BA117" s="848"/>
      <c r="BB117" s="848"/>
      <c r="BC117" s="848"/>
      <c r="BD117" s="848"/>
      <c r="BE117" s="848"/>
      <c r="BF117" s="848"/>
      <c r="BG117" s="848"/>
      <c r="BH117" s="848"/>
      <c r="BI117" s="848"/>
      <c r="BJ117" s="848"/>
      <c r="BK117" s="848"/>
      <c r="BL117" s="848"/>
      <c r="BM117" s="848"/>
      <c r="BN117" s="848"/>
      <c r="BO117" s="848"/>
      <c r="BP117" s="849"/>
      <c r="BQ117" s="803" t="s">
        <v>122</v>
      </c>
      <c r="BR117" s="804"/>
      <c r="BS117" s="804"/>
      <c r="BT117" s="804"/>
      <c r="BU117" s="804"/>
      <c r="BV117" s="804" t="s">
        <v>122</v>
      </c>
      <c r="BW117" s="804"/>
      <c r="BX117" s="804"/>
      <c r="BY117" s="804"/>
      <c r="BZ117" s="804"/>
      <c r="CA117" s="804" t="s">
        <v>122</v>
      </c>
      <c r="CB117" s="804"/>
      <c r="CC117" s="804"/>
      <c r="CD117" s="804"/>
      <c r="CE117" s="804"/>
      <c r="CF117" s="859" t="s">
        <v>122</v>
      </c>
      <c r="CG117" s="860"/>
      <c r="CH117" s="860"/>
      <c r="CI117" s="860"/>
      <c r="CJ117" s="860"/>
      <c r="CK117" s="914"/>
      <c r="CL117" s="872"/>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08" t="s">
        <v>122</v>
      </c>
      <c r="DW117" s="809"/>
      <c r="DX117" s="809"/>
      <c r="DY117" s="809"/>
      <c r="DZ117" s="810"/>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295</v>
      </c>
      <c r="AL118" s="883"/>
      <c r="AM118" s="883"/>
      <c r="AN118" s="883"/>
      <c r="AO118" s="884"/>
      <c r="AP118" s="886" t="s">
        <v>415</v>
      </c>
      <c r="AQ118" s="887"/>
      <c r="AR118" s="887"/>
      <c r="AS118" s="887"/>
      <c r="AT118" s="888"/>
      <c r="AU118" s="919"/>
      <c r="AV118" s="920"/>
      <c r="AW118" s="920"/>
      <c r="AX118" s="920"/>
      <c r="AY118" s="920"/>
      <c r="AZ118" s="805" t="s">
        <v>443</v>
      </c>
      <c r="BA118" s="806"/>
      <c r="BB118" s="806"/>
      <c r="BC118" s="806"/>
      <c r="BD118" s="806"/>
      <c r="BE118" s="806"/>
      <c r="BF118" s="806"/>
      <c r="BG118" s="806"/>
      <c r="BH118" s="806"/>
      <c r="BI118" s="806"/>
      <c r="BJ118" s="806"/>
      <c r="BK118" s="806"/>
      <c r="BL118" s="806"/>
      <c r="BM118" s="806"/>
      <c r="BN118" s="806"/>
      <c r="BO118" s="806"/>
      <c r="BP118" s="807"/>
      <c r="BQ118" s="843" t="s">
        <v>122</v>
      </c>
      <c r="BR118" s="844"/>
      <c r="BS118" s="844"/>
      <c r="BT118" s="844"/>
      <c r="BU118" s="844"/>
      <c r="BV118" s="844" t="s">
        <v>122</v>
      </c>
      <c r="BW118" s="844"/>
      <c r="BX118" s="844"/>
      <c r="BY118" s="844"/>
      <c r="BZ118" s="844"/>
      <c r="CA118" s="844" t="s">
        <v>122</v>
      </c>
      <c r="CB118" s="844"/>
      <c r="CC118" s="844"/>
      <c r="CD118" s="844"/>
      <c r="CE118" s="844"/>
      <c r="CF118" s="859" t="s">
        <v>122</v>
      </c>
      <c r="CG118" s="860"/>
      <c r="CH118" s="860"/>
      <c r="CI118" s="860"/>
      <c r="CJ118" s="860"/>
      <c r="CK118" s="914"/>
      <c r="CL118" s="872"/>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08" t="s">
        <v>122</v>
      </c>
      <c r="DW118" s="809"/>
      <c r="DX118" s="809"/>
      <c r="DY118" s="809"/>
      <c r="DZ118" s="810"/>
    </row>
    <row r="119" spans="1:130" s="212" customFormat="1" ht="26.25" customHeight="1" x14ac:dyDescent="0.15">
      <c r="A119" s="869" t="s">
        <v>419</v>
      </c>
      <c r="B119" s="870"/>
      <c r="C119" s="82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41" t="s">
        <v>445</v>
      </c>
      <c r="BP119" s="842"/>
      <c r="BQ119" s="843">
        <v>21567493</v>
      </c>
      <c r="BR119" s="844"/>
      <c r="BS119" s="844"/>
      <c r="BT119" s="844"/>
      <c r="BU119" s="844"/>
      <c r="BV119" s="844">
        <v>20386025</v>
      </c>
      <c r="BW119" s="844"/>
      <c r="BX119" s="844"/>
      <c r="BY119" s="844"/>
      <c r="BZ119" s="844"/>
      <c r="CA119" s="844">
        <v>19943953</v>
      </c>
      <c r="CB119" s="844"/>
      <c r="CC119" s="844"/>
      <c r="CD119" s="844"/>
      <c r="CE119" s="844"/>
      <c r="CF119" s="735"/>
      <c r="CG119" s="736"/>
      <c r="CH119" s="736"/>
      <c r="CI119" s="736"/>
      <c r="CJ119" s="840"/>
      <c r="CK119" s="915"/>
      <c r="CL119" s="874"/>
      <c r="CM119" s="805" t="s">
        <v>446</v>
      </c>
      <c r="CN119" s="806"/>
      <c r="CO119" s="806"/>
      <c r="CP119" s="806"/>
      <c r="CQ119" s="806"/>
      <c r="CR119" s="806"/>
      <c r="CS119" s="806"/>
      <c r="CT119" s="806"/>
      <c r="CU119" s="806"/>
      <c r="CV119" s="806"/>
      <c r="CW119" s="806"/>
      <c r="CX119" s="806"/>
      <c r="CY119" s="806"/>
      <c r="CZ119" s="806"/>
      <c r="DA119" s="806"/>
      <c r="DB119" s="806"/>
      <c r="DC119" s="806"/>
      <c r="DD119" s="806"/>
      <c r="DE119" s="806"/>
      <c r="DF119" s="807"/>
      <c r="DG119" s="750" t="s">
        <v>122</v>
      </c>
      <c r="DH119" s="751"/>
      <c r="DI119" s="751"/>
      <c r="DJ119" s="751"/>
      <c r="DK119" s="752"/>
      <c r="DL119" s="753" t="s">
        <v>122</v>
      </c>
      <c r="DM119" s="751"/>
      <c r="DN119" s="751"/>
      <c r="DO119" s="751"/>
      <c r="DP119" s="752"/>
      <c r="DQ119" s="753" t="s">
        <v>122</v>
      </c>
      <c r="DR119" s="751"/>
      <c r="DS119" s="751"/>
      <c r="DT119" s="751"/>
      <c r="DU119" s="752"/>
      <c r="DV119" s="815" t="s">
        <v>122</v>
      </c>
      <c r="DW119" s="816"/>
      <c r="DX119" s="816"/>
      <c r="DY119" s="816"/>
      <c r="DZ119" s="817"/>
    </row>
    <row r="120" spans="1:130" s="212" customFormat="1" ht="26.25" customHeight="1" x14ac:dyDescent="0.15">
      <c r="A120" s="871"/>
      <c r="B120" s="872"/>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08" t="s">
        <v>122</v>
      </c>
      <c r="AQ120" s="809"/>
      <c r="AR120" s="809"/>
      <c r="AS120" s="809"/>
      <c r="AT120" s="810"/>
      <c r="AU120" s="861" t="s">
        <v>447</v>
      </c>
      <c r="AV120" s="862"/>
      <c r="AW120" s="862"/>
      <c r="AX120" s="862"/>
      <c r="AY120" s="863"/>
      <c r="AZ120" s="827" t="s">
        <v>448</v>
      </c>
      <c r="BA120" s="795"/>
      <c r="BB120" s="795"/>
      <c r="BC120" s="795"/>
      <c r="BD120" s="795"/>
      <c r="BE120" s="795"/>
      <c r="BF120" s="795"/>
      <c r="BG120" s="795"/>
      <c r="BH120" s="795"/>
      <c r="BI120" s="795"/>
      <c r="BJ120" s="795"/>
      <c r="BK120" s="795"/>
      <c r="BL120" s="795"/>
      <c r="BM120" s="795"/>
      <c r="BN120" s="795"/>
      <c r="BO120" s="795"/>
      <c r="BP120" s="796"/>
      <c r="BQ120" s="828">
        <v>12242312</v>
      </c>
      <c r="BR120" s="812"/>
      <c r="BS120" s="812"/>
      <c r="BT120" s="812"/>
      <c r="BU120" s="812"/>
      <c r="BV120" s="812">
        <v>14003379</v>
      </c>
      <c r="BW120" s="812"/>
      <c r="BX120" s="812"/>
      <c r="BY120" s="812"/>
      <c r="BZ120" s="812"/>
      <c r="CA120" s="812">
        <v>13542870</v>
      </c>
      <c r="CB120" s="812"/>
      <c r="CC120" s="812"/>
      <c r="CD120" s="812"/>
      <c r="CE120" s="812"/>
      <c r="CF120" s="850">
        <v>197.7</v>
      </c>
      <c r="CG120" s="851"/>
      <c r="CH120" s="851"/>
      <c r="CI120" s="851"/>
      <c r="CJ120" s="851"/>
      <c r="CK120" s="852" t="s">
        <v>449</v>
      </c>
      <c r="CL120" s="819"/>
      <c r="CM120" s="819"/>
      <c r="CN120" s="819"/>
      <c r="CO120" s="820"/>
      <c r="CP120" s="856" t="s">
        <v>393</v>
      </c>
      <c r="CQ120" s="857"/>
      <c r="CR120" s="857"/>
      <c r="CS120" s="857"/>
      <c r="CT120" s="857"/>
      <c r="CU120" s="857"/>
      <c r="CV120" s="857"/>
      <c r="CW120" s="857"/>
      <c r="CX120" s="857"/>
      <c r="CY120" s="857"/>
      <c r="CZ120" s="857"/>
      <c r="DA120" s="857"/>
      <c r="DB120" s="857"/>
      <c r="DC120" s="857"/>
      <c r="DD120" s="857"/>
      <c r="DE120" s="857"/>
      <c r="DF120" s="858"/>
      <c r="DG120" s="828">
        <v>5035467</v>
      </c>
      <c r="DH120" s="812"/>
      <c r="DI120" s="812"/>
      <c r="DJ120" s="812"/>
      <c r="DK120" s="812"/>
      <c r="DL120" s="812">
        <v>4153508</v>
      </c>
      <c r="DM120" s="812"/>
      <c r="DN120" s="812"/>
      <c r="DO120" s="812"/>
      <c r="DP120" s="812"/>
      <c r="DQ120" s="812">
        <v>3853782</v>
      </c>
      <c r="DR120" s="812"/>
      <c r="DS120" s="812"/>
      <c r="DT120" s="812"/>
      <c r="DU120" s="812"/>
      <c r="DV120" s="813">
        <v>56.3</v>
      </c>
      <c r="DW120" s="813"/>
      <c r="DX120" s="813"/>
      <c r="DY120" s="813"/>
      <c r="DZ120" s="814"/>
    </row>
    <row r="121" spans="1:130" s="212" customFormat="1" ht="26.25" customHeight="1" x14ac:dyDescent="0.15">
      <c r="A121" s="871"/>
      <c r="B121" s="872"/>
      <c r="C121" s="847" t="s">
        <v>450</v>
      </c>
      <c r="D121" s="848"/>
      <c r="E121" s="848"/>
      <c r="F121" s="848"/>
      <c r="G121" s="848"/>
      <c r="H121" s="848"/>
      <c r="I121" s="848"/>
      <c r="J121" s="848"/>
      <c r="K121" s="848"/>
      <c r="L121" s="848"/>
      <c r="M121" s="848"/>
      <c r="N121" s="848"/>
      <c r="O121" s="848"/>
      <c r="P121" s="848"/>
      <c r="Q121" s="848"/>
      <c r="R121" s="848"/>
      <c r="S121" s="848"/>
      <c r="T121" s="848"/>
      <c r="U121" s="848"/>
      <c r="V121" s="848"/>
      <c r="W121" s="848"/>
      <c r="X121" s="848"/>
      <c r="Y121" s="848"/>
      <c r="Z121" s="849"/>
      <c r="AA121" s="766" t="s">
        <v>122</v>
      </c>
      <c r="AB121" s="767"/>
      <c r="AC121" s="767"/>
      <c r="AD121" s="767"/>
      <c r="AE121" s="768"/>
      <c r="AF121" s="769" t="s">
        <v>122</v>
      </c>
      <c r="AG121" s="767"/>
      <c r="AH121" s="767"/>
      <c r="AI121" s="767"/>
      <c r="AJ121" s="768"/>
      <c r="AK121" s="769" t="s">
        <v>122</v>
      </c>
      <c r="AL121" s="767"/>
      <c r="AM121" s="767"/>
      <c r="AN121" s="767"/>
      <c r="AO121" s="768"/>
      <c r="AP121" s="808" t="s">
        <v>122</v>
      </c>
      <c r="AQ121" s="809"/>
      <c r="AR121" s="809"/>
      <c r="AS121" s="809"/>
      <c r="AT121" s="810"/>
      <c r="AU121" s="864"/>
      <c r="AV121" s="865"/>
      <c r="AW121" s="865"/>
      <c r="AX121" s="865"/>
      <c r="AY121" s="866"/>
      <c r="AZ121" s="802" t="s">
        <v>451</v>
      </c>
      <c r="BA121" s="739"/>
      <c r="BB121" s="739"/>
      <c r="BC121" s="739"/>
      <c r="BD121" s="739"/>
      <c r="BE121" s="739"/>
      <c r="BF121" s="739"/>
      <c r="BG121" s="739"/>
      <c r="BH121" s="739"/>
      <c r="BI121" s="739"/>
      <c r="BJ121" s="739"/>
      <c r="BK121" s="739"/>
      <c r="BL121" s="739"/>
      <c r="BM121" s="739"/>
      <c r="BN121" s="739"/>
      <c r="BO121" s="739"/>
      <c r="BP121" s="740"/>
      <c r="BQ121" s="803">
        <v>221566</v>
      </c>
      <c r="BR121" s="804"/>
      <c r="BS121" s="804"/>
      <c r="BT121" s="804"/>
      <c r="BU121" s="804"/>
      <c r="BV121" s="804">
        <v>169459</v>
      </c>
      <c r="BW121" s="804"/>
      <c r="BX121" s="804"/>
      <c r="BY121" s="804"/>
      <c r="BZ121" s="804"/>
      <c r="CA121" s="804">
        <v>114936</v>
      </c>
      <c r="CB121" s="804"/>
      <c r="CC121" s="804"/>
      <c r="CD121" s="804"/>
      <c r="CE121" s="804"/>
      <c r="CF121" s="859">
        <v>1.7</v>
      </c>
      <c r="CG121" s="860"/>
      <c r="CH121" s="860"/>
      <c r="CI121" s="860"/>
      <c r="CJ121" s="860"/>
      <c r="CK121" s="853"/>
      <c r="CL121" s="822"/>
      <c r="CM121" s="822"/>
      <c r="CN121" s="822"/>
      <c r="CO121" s="823"/>
      <c r="CP121" s="831" t="s">
        <v>397</v>
      </c>
      <c r="CQ121" s="832"/>
      <c r="CR121" s="832"/>
      <c r="CS121" s="832"/>
      <c r="CT121" s="832"/>
      <c r="CU121" s="832"/>
      <c r="CV121" s="832"/>
      <c r="CW121" s="832"/>
      <c r="CX121" s="832"/>
      <c r="CY121" s="832"/>
      <c r="CZ121" s="832"/>
      <c r="DA121" s="832"/>
      <c r="DB121" s="832"/>
      <c r="DC121" s="832"/>
      <c r="DD121" s="832"/>
      <c r="DE121" s="832"/>
      <c r="DF121" s="833"/>
      <c r="DG121" s="803" t="s">
        <v>122</v>
      </c>
      <c r="DH121" s="804"/>
      <c r="DI121" s="804"/>
      <c r="DJ121" s="804"/>
      <c r="DK121" s="804"/>
      <c r="DL121" s="804" t="s">
        <v>122</v>
      </c>
      <c r="DM121" s="804"/>
      <c r="DN121" s="804"/>
      <c r="DO121" s="804"/>
      <c r="DP121" s="804"/>
      <c r="DQ121" s="804">
        <v>2015311</v>
      </c>
      <c r="DR121" s="804"/>
      <c r="DS121" s="804"/>
      <c r="DT121" s="804"/>
      <c r="DU121" s="804"/>
      <c r="DV121" s="781">
        <v>29.4</v>
      </c>
      <c r="DW121" s="781"/>
      <c r="DX121" s="781"/>
      <c r="DY121" s="781"/>
      <c r="DZ121" s="782"/>
    </row>
    <row r="122" spans="1:130" s="212" customFormat="1" ht="26.25" customHeight="1" x14ac:dyDescent="0.15">
      <c r="A122" s="871"/>
      <c r="B122" s="872"/>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08" t="s">
        <v>122</v>
      </c>
      <c r="AQ122" s="809"/>
      <c r="AR122" s="809"/>
      <c r="AS122" s="809"/>
      <c r="AT122" s="810"/>
      <c r="AU122" s="864"/>
      <c r="AV122" s="865"/>
      <c r="AW122" s="865"/>
      <c r="AX122" s="865"/>
      <c r="AY122" s="866"/>
      <c r="AZ122" s="805" t="s">
        <v>452</v>
      </c>
      <c r="BA122" s="806"/>
      <c r="BB122" s="806"/>
      <c r="BC122" s="806"/>
      <c r="BD122" s="806"/>
      <c r="BE122" s="806"/>
      <c r="BF122" s="806"/>
      <c r="BG122" s="806"/>
      <c r="BH122" s="806"/>
      <c r="BI122" s="806"/>
      <c r="BJ122" s="806"/>
      <c r="BK122" s="806"/>
      <c r="BL122" s="806"/>
      <c r="BM122" s="806"/>
      <c r="BN122" s="806"/>
      <c r="BO122" s="806"/>
      <c r="BP122" s="807"/>
      <c r="BQ122" s="843">
        <v>14888957</v>
      </c>
      <c r="BR122" s="844"/>
      <c r="BS122" s="844"/>
      <c r="BT122" s="844"/>
      <c r="BU122" s="844"/>
      <c r="BV122" s="844">
        <v>14753322</v>
      </c>
      <c r="BW122" s="844"/>
      <c r="BX122" s="844"/>
      <c r="BY122" s="844"/>
      <c r="BZ122" s="844"/>
      <c r="CA122" s="844">
        <v>14818134</v>
      </c>
      <c r="CB122" s="844"/>
      <c r="CC122" s="844"/>
      <c r="CD122" s="844"/>
      <c r="CE122" s="844"/>
      <c r="CF122" s="845">
        <v>216.3</v>
      </c>
      <c r="CG122" s="846"/>
      <c r="CH122" s="846"/>
      <c r="CI122" s="846"/>
      <c r="CJ122" s="846"/>
      <c r="CK122" s="853"/>
      <c r="CL122" s="822"/>
      <c r="CM122" s="822"/>
      <c r="CN122" s="822"/>
      <c r="CO122" s="823"/>
      <c r="CP122" s="831" t="s">
        <v>395</v>
      </c>
      <c r="CQ122" s="832"/>
      <c r="CR122" s="832"/>
      <c r="CS122" s="832"/>
      <c r="CT122" s="832"/>
      <c r="CU122" s="832"/>
      <c r="CV122" s="832"/>
      <c r="CW122" s="832"/>
      <c r="CX122" s="832"/>
      <c r="CY122" s="832"/>
      <c r="CZ122" s="832"/>
      <c r="DA122" s="832"/>
      <c r="DB122" s="832"/>
      <c r="DC122" s="832"/>
      <c r="DD122" s="832"/>
      <c r="DE122" s="832"/>
      <c r="DF122" s="833"/>
      <c r="DG122" s="803">
        <v>254130</v>
      </c>
      <c r="DH122" s="804"/>
      <c r="DI122" s="804"/>
      <c r="DJ122" s="804"/>
      <c r="DK122" s="804"/>
      <c r="DL122" s="804">
        <v>217129</v>
      </c>
      <c r="DM122" s="804"/>
      <c r="DN122" s="804"/>
      <c r="DO122" s="804"/>
      <c r="DP122" s="804"/>
      <c r="DQ122" s="804">
        <v>265550</v>
      </c>
      <c r="DR122" s="804"/>
      <c r="DS122" s="804"/>
      <c r="DT122" s="804"/>
      <c r="DU122" s="804"/>
      <c r="DV122" s="781">
        <v>3.9</v>
      </c>
      <c r="DW122" s="781"/>
      <c r="DX122" s="781"/>
      <c r="DY122" s="781"/>
      <c r="DZ122" s="782"/>
    </row>
    <row r="123" spans="1:130" s="212" customFormat="1" ht="26.25" customHeight="1" x14ac:dyDescent="0.15">
      <c r="A123" s="871"/>
      <c r="B123" s="872"/>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08" t="s">
        <v>122</v>
      </c>
      <c r="AQ123" s="809"/>
      <c r="AR123" s="809"/>
      <c r="AS123" s="809"/>
      <c r="AT123" s="810"/>
      <c r="AU123" s="867"/>
      <c r="AV123" s="868"/>
      <c r="AW123" s="868"/>
      <c r="AX123" s="868"/>
      <c r="AY123" s="868"/>
      <c r="AZ123" s="235" t="s">
        <v>178</v>
      </c>
      <c r="BA123" s="235"/>
      <c r="BB123" s="235"/>
      <c r="BC123" s="235"/>
      <c r="BD123" s="235"/>
      <c r="BE123" s="235"/>
      <c r="BF123" s="235"/>
      <c r="BG123" s="235"/>
      <c r="BH123" s="235"/>
      <c r="BI123" s="235"/>
      <c r="BJ123" s="235"/>
      <c r="BK123" s="235"/>
      <c r="BL123" s="235"/>
      <c r="BM123" s="235"/>
      <c r="BN123" s="235"/>
      <c r="BO123" s="841" t="s">
        <v>453</v>
      </c>
      <c r="BP123" s="842"/>
      <c r="BQ123" s="838">
        <v>27352835</v>
      </c>
      <c r="BR123" s="839"/>
      <c r="BS123" s="839"/>
      <c r="BT123" s="839"/>
      <c r="BU123" s="839"/>
      <c r="BV123" s="839">
        <v>28926160</v>
      </c>
      <c r="BW123" s="839"/>
      <c r="BX123" s="839"/>
      <c r="BY123" s="839"/>
      <c r="BZ123" s="839"/>
      <c r="CA123" s="839">
        <v>28475940</v>
      </c>
      <c r="CB123" s="839"/>
      <c r="CC123" s="839"/>
      <c r="CD123" s="839"/>
      <c r="CE123" s="839"/>
      <c r="CF123" s="735"/>
      <c r="CG123" s="736"/>
      <c r="CH123" s="736"/>
      <c r="CI123" s="736"/>
      <c r="CJ123" s="840"/>
      <c r="CK123" s="853"/>
      <c r="CL123" s="822"/>
      <c r="CM123" s="822"/>
      <c r="CN123" s="822"/>
      <c r="CO123" s="823"/>
      <c r="CP123" s="831" t="s">
        <v>396</v>
      </c>
      <c r="CQ123" s="832"/>
      <c r="CR123" s="832"/>
      <c r="CS123" s="832"/>
      <c r="CT123" s="832"/>
      <c r="CU123" s="832"/>
      <c r="CV123" s="832"/>
      <c r="CW123" s="832"/>
      <c r="CX123" s="832"/>
      <c r="CY123" s="832"/>
      <c r="CZ123" s="832"/>
      <c r="DA123" s="832"/>
      <c r="DB123" s="832"/>
      <c r="DC123" s="832"/>
      <c r="DD123" s="832"/>
      <c r="DE123" s="832"/>
      <c r="DF123" s="833"/>
      <c r="DG123" s="766" t="s">
        <v>122</v>
      </c>
      <c r="DH123" s="767"/>
      <c r="DI123" s="767"/>
      <c r="DJ123" s="767"/>
      <c r="DK123" s="768"/>
      <c r="DL123" s="769" t="s">
        <v>122</v>
      </c>
      <c r="DM123" s="767"/>
      <c r="DN123" s="767"/>
      <c r="DO123" s="767"/>
      <c r="DP123" s="768"/>
      <c r="DQ123" s="769">
        <v>258141</v>
      </c>
      <c r="DR123" s="767"/>
      <c r="DS123" s="767"/>
      <c r="DT123" s="767"/>
      <c r="DU123" s="768"/>
      <c r="DV123" s="808">
        <v>3.8</v>
      </c>
      <c r="DW123" s="809"/>
      <c r="DX123" s="809"/>
      <c r="DY123" s="809"/>
      <c r="DZ123" s="810"/>
    </row>
    <row r="124" spans="1:130" s="212" customFormat="1" ht="26.25" customHeight="1" thickBot="1" x14ac:dyDescent="0.2">
      <c r="A124" s="871"/>
      <c r="B124" s="872"/>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08" t="s">
        <v>122</v>
      </c>
      <c r="AQ124" s="809"/>
      <c r="AR124" s="809"/>
      <c r="AS124" s="809"/>
      <c r="AT124" s="810"/>
      <c r="AU124" s="834" t="s">
        <v>454</v>
      </c>
      <c r="AV124" s="835"/>
      <c r="AW124" s="835"/>
      <c r="AX124" s="835"/>
      <c r="AY124" s="835"/>
      <c r="AZ124" s="835"/>
      <c r="BA124" s="835"/>
      <c r="BB124" s="835"/>
      <c r="BC124" s="835"/>
      <c r="BD124" s="835"/>
      <c r="BE124" s="835"/>
      <c r="BF124" s="835"/>
      <c r="BG124" s="835"/>
      <c r="BH124" s="835"/>
      <c r="BI124" s="835"/>
      <c r="BJ124" s="835"/>
      <c r="BK124" s="835"/>
      <c r="BL124" s="835"/>
      <c r="BM124" s="835"/>
      <c r="BN124" s="835"/>
      <c r="BO124" s="835"/>
      <c r="BP124" s="836"/>
      <c r="BQ124" s="837" t="s">
        <v>122</v>
      </c>
      <c r="BR124" s="829"/>
      <c r="BS124" s="829"/>
      <c r="BT124" s="829"/>
      <c r="BU124" s="829"/>
      <c r="BV124" s="829" t="s">
        <v>122</v>
      </c>
      <c r="BW124" s="829"/>
      <c r="BX124" s="829"/>
      <c r="BY124" s="829"/>
      <c r="BZ124" s="829"/>
      <c r="CA124" s="829" t="s">
        <v>122</v>
      </c>
      <c r="CB124" s="829"/>
      <c r="CC124" s="829"/>
      <c r="CD124" s="829"/>
      <c r="CE124" s="829"/>
      <c r="CF124" s="713"/>
      <c r="CG124" s="714"/>
      <c r="CH124" s="714"/>
      <c r="CI124" s="714"/>
      <c r="CJ124" s="830"/>
      <c r="CK124" s="854"/>
      <c r="CL124" s="854"/>
      <c r="CM124" s="854"/>
      <c r="CN124" s="854"/>
      <c r="CO124" s="855"/>
      <c r="CP124" s="831" t="s">
        <v>455</v>
      </c>
      <c r="CQ124" s="832"/>
      <c r="CR124" s="832"/>
      <c r="CS124" s="832"/>
      <c r="CT124" s="832"/>
      <c r="CU124" s="832"/>
      <c r="CV124" s="832"/>
      <c r="CW124" s="832"/>
      <c r="CX124" s="832"/>
      <c r="CY124" s="832"/>
      <c r="CZ124" s="832"/>
      <c r="DA124" s="832"/>
      <c r="DB124" s="832"/>
      <c r="DC124" s="832"/>
      <c r="DD124" s="832"/>
      <c r="DE124" s="832"/>
      <c r="DF124" s="833"/>
      <c r="DG124" s="750">
        <v>2515322</v>
      </c>
      <c r="DH124" s="751"/>
      <c r="DI124" s="751"/>
      <c r="DJ124" s="751"/>
      <c r="DK124" s="752"/>
      <c r="DL124" s="753">
        <v>2464951</v>
      </c>
      <c r="DM124" s="751"/>
      <c r="DN124" s="751"/>
      <c r="DO124" s="751"/>
      <c r="DP124" s="752"/>
      <c r="DQ124" s="753">
        <v>177377</v>
      </c>
      <c r="DR124" s="751"/>
      <c r="DS124" s="751"/>
      <c r="DT124" s="751"/>
      <c r="DU124" s="752"/>
      <c r="DV124" s="815">
        <v>2.6</v>
      </c>
      <c r="DW124" s="816"/>
      <c r="DX124" s="816"/>
      <c r="DY124" s="816"/>
      <c r="DZ124" s="817"/>
    </row>
    <row r="125" spans="1:130" s="212" customFormat="1" ht="26.25" customHeight="1" x14ac:dyDescent="0.15">
      <c r="A125" s="871"/>
      <c r="B125" s="872"/>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08" t="s">
        <v>122</v>
      </c>
      <c r="AQ125" s="809"/>
      <c r="AR125" s="809"/>
      <c r="AS125" s="809"/>
      <c r="AT125" s="810"/>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18" t="s">
        <v>456</v>
      </c>
      <c r="CL125" s="819"/>
      <c r="CM125" s="819"/>
      <c r="CN125" s="819"/>
      <c r="CO125" s="820"/>
      <c r="CP125" s="827" t="s">
        <v>457</v>
      </c>
      <c r="CQ125" s="795"/>
      <c r="CR125" s="795"/>
      <c r="CS125" s="795"/>
      <c r="CT125" s="795"/>
      <c r="CU125" s="795"/>
      <c r="CV125" s="795"/>
      <c r="CW125" s="795"/>
      <c r="CX125" s="795"/>
      <c r="CY125" s="795"/>
      <c r="CZ125" s="795"/>
      <c r="DA125" s="795"/>
      <c r="DB125" s="795"/>
      <c r="DC125" s="795"/>
      <c r="DD125" s="795"/>
      <c r="DE125" s="795"/>
      <c r="DF125" s="796"/>
      <c r="DG125" s="828" t="s">
        <v>122</v>
      </c>
      <c r="DH125" s="812"/>
      <c r="DI125" s="812"/>
      <c r="DJ125" s="812"/>
      <c r="DK125" s="812"/>
      <c r="DL125" s="812" t="s">
        <v>122</v>
      </c>
      <c r="DM125" s="812"/>
      <c r="DN125" s="812"/>
      <c r="DO125" s="812"/>
      <c r="DP125" s="812"/>
      <c r="DQ125" s="812" t="s">
        <v>122</v>
      </c>
      <c r="DR125" s="812"/>
      <c r="DS125" s="812"/>
      <c r="DT125" s="812"/>
      <c r="DU125" s="812"/>
      <c r="DV125" s="813" t="s">
        <v>122</v>
      </c>
      <c r="DW125" s="813"/>
      <c r="DX125" s="813"/>
      <c r="DY125" s="813"/>
      <c r="DZ125" s="814"/>
    </row>
    <row r="126" spans="1:130" s="212" customFormat="1" ht="26.25" customHeight="1" thickBot="1" x14ac:dyDescent="0.2">
      <c r="A126" s="871"/>
      <c r="B126" s="872"/>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08" t="s">
        <v>122</v>
      </c>
      <c r="AQ126" s="809"/>
      <c r="AR126" s="809"/>
      <c r="AS126" s="809"/>
      <c r="AT126" s="81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21"/>
      <c r="CL126" s="822"/>
      <c r="CM126" s="822"/>
      <c r="CN126" s="822"/>
      <c r="CO126" s="82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73"/>
      <c r="B127" s="874"/>
      <c r="C127" s="805" t="s">
        <v>459</v>
      </c>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7"/>
      <c r="AA127" s="766">
        <v>7406</v>
      </c>
      <c r="AB127" s="767"/>
      <c r="AC127" s="767"/>
      <c r="AD127" s="767"/>
      <c r="AE127" s="768"/>
      <c r="AF127" s="769">
        <v>6541</v>
      </c>
      <c r="AG127" s="767"/>
      <c r="AH127" s="767"/>
      <c r="AI127" s="767"/>
      <c r="AJ127" s="768"/>
      <c r="AK127" s="769">
        <v>3627</v>
      </c>
      <c r="AL127" s="767"/>
      <c r="AM127" s="767"/>
      <c r="AN127" s="767"/>
      <c r="AO127" s="768"/>
      <c r="AP127" s="808">
        <v>0.1</v>
      </c>
      <c r="AQ127" s="809"/>
      <c r="AR127" s="809"/>
      <c r="AS127" s="809"/>
      <c r="AT127" s="810"/>
      <c r="AU127" s="214"/>
      <c r="AV127" s="214"/>
      <c r="AW127" s="214"/>
      <c r="AX127" s="811"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21"/>
      <c r="CL127" s="822"/>
      <c r="CM127" s="822"/>
      <c r="CN127" s="822"/>
      <c r="CO127" s="82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73654</v>
      </c>
      <c r="AB128" s="788"/>
      <c r="AC128" s="788"/>
      <c r="AD128" s="788"/>
      <c r="AE128" s="789"/>
      <c r="AF128" s="790">
        <v>70252</v>
      </c>
      <c r="AG128" s="788"/>
      <c r="AH128" s="788"/>
      <c r="AI128" s="788"/>
      <c r="AJ128" s="789"/>
      <c r="AK128" s="790">
        <v>61457</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13.65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24"/>
      <c r="CL128" s="825"/>
      <c r="CM128" s="825"/>
      <c r="CN128" s="825"/>
      <c r="CO128" s="82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8104486</v>
      </c>
      <c r="AB129" s="767"/>
      <c r="AC129" s="767"/>
      <c r="AD129" s="767"/>
      <c r="AE129" s="768"/>
      <c r="AF129" s="769">
        <v>8193652</v>
      </c>
      <c r="AG129" s="767"/>
      <c r="AH129" s="767"/>
      <c r="AI129" s="767"/>
      <c r="AJ129" s="768"/>
      <c r="AK129" s="769">
        <v>8398927</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18.649999999999999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1466166</v>
      </c>
      <c r="AB130" s="767"/>
      <c r="AC130" s="767"/>
      <c r="AD130" s="767"/>
      <c r="AE130" s="768"/>
      <c r="AF130" s="769">
        <v>1499235</v>
      </c>
      <c r="AG130" s="767"/>
      <c r="AH130" s="767"/>
      <c r="AI130" s="767"/>
      <c r="AJ130" s="768"/>
      <c r="AK130" s="769">
        <v>1549464</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8.1999999999999993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6638320</v>
      </c>
      <c r="AB131" s="751"/>
      <c r="AC131" s="751"/>
      <c r="AD131" s="751"/>
      <c r="AE131" s="752"/>
      <c r="AF131" s="753">
        <v>6694417</v>
      </c>
      <c r="AG131" s="751"/>
      <c r="AH131" s="751"/>
      <c r="AI131" s="751"/>
      <c r="AJ131" s="752"/>
      <c r="AK131" s="753">
        <v>6849463</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8.5151660000000007</v>
      </c>
      <c r="AB132" s="732"/>
      <c r="AC132" s="732"/>
      <c r="AD132" s="732"/>
      <c r="AE132" s="733"/>
      <c r="AF132" s="734">
        <v>7.7999320000000001</v>
      </c>
      <c r="AG132" s="732"/>
      <c r="AH132" s="732"/>
      <c r="AI132" s="732"/>
      <c r="AJ132" s="733"/>
      <c r="AK132" s="734">
        <v>8.5825270000000007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10.8</v>
      </c>
      <c r="AB133" s="711"/>
      <c r="AC133" s="711"/>
      <c r="AD133" s="711"/>
      <c r="AE133" s="712"/>
      <c r="AF133" s="710">
        <v>9.4</v>
      </c>
      <c r="AG133" s="711"/>
      <c r="AH133" s="711"/>
      <c r="AI133" s="711"/>
      <c r="AJ133" s="712"/>
      <c r="AK133" s="710">
        <v>8.1999999999999993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ITpCorzQifi1dcWuFFcSF2V/kCTLiybcDfeK0L1y2eCXtYRmFn7kUWzjlRYgtFgLtrc+7AL6SvybIRLPJMZuw==" saltValue="KrpntT12oE7jkl0osYCms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0MQ3kL+yDaCOpWAKVNhIKwlPwuvsBBTlQbtPS4A8i+dsqEg3Wz0SnT9FHB3QETz9UxUrVLl0mLlVkjMq1MT2Q==" saltValue="nnC4PxgDukdSXAvFty0g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3b6ChVhuha6fcLNwY9c8up1GC6x+RX7hVNU05zh4q9M0VyP8QjSSEFTDSBGy7KIOxZCuTAYg0d6fNjTt77obw==" saltValue="RUX0S2if2F25FrQ3thDx8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14" t="s">
        <v>482</v>
      </c>
      <c r="AP7" s="253"/>
      <c r="AQ7" s="254" t="s">
        <v>483</v>
      </c>
      <c r="AR7" s="255"/>
    </row>
    <row r="8" spans="1:46" x14ac:dyDescent="0.15">
      <c r="A8" s="247"/>
      <c r="AK8" s="256"/>
      <c r="AL8" s="257"/>
      <c r="AM8" s="257"/>
      <c r="AN8" s="258"/>
      <c r="AO8" s="1115"/>
      <c r="AP8" s="259" t="s">
        <v>484</v>
      </c>
      <c r="AQ8" s="260" t="s">
        <v>485</v>
      </c>
      <c r="AR8" s="261" t="s">
        <v>486</v>
      </c>
    </row>
    <row r="9" spans="1:46" x14ac:dyDescent="0.15">
      <c r="A9" s="247"/>
      <c r="AK9" s="1116" t="s">
        <v>487</v>
      </c>
      <c r="AL9" s="1117"/>
      <c r="AM9" s="1117"/>
      <c r="AN9" s="1118"/>
      <c r="AO9" s="262">
        <v>2462472</v>
      </c>
      <c r="AP9" s="262">
        <v>169662</v>
      </c>
      <c r="AQ9" s="263">
        <v>138750</v>
      </c>
      <c r="AR9" s="264">
        <v>22.3</v>
      </c>
    </row>
    <row r="10" spans="1:46" ht="13.5" customHeight="1" x14ac:dyDescent="0.15">
      <c r="A10" s="247"/>
      <c r="AK10" s="1116" t="s">
        <v>488</v>
      </c>
      <c r="AL10" s="1117"/>
      <c r="AM10" s="1117"/>
      <c r="AN10" s="1118"/>
      <c r="AO10" s="265">
        <v>19013</v>
      </c>
      <c r="AP10" s="265">
        <v>1310</v>
      </c>
      <c r="AQ10" s="266">
        <v>15826</v>
      </c>
      <c r="AR10" s="267">
        <v>-91.7</v>
      </c>
    </row>
    <row r="11" spans="1:46" ht="13.5" customHeight="1" x14ac:dyDescent="0.15">
      <c r="A11" s="247"/>
      <c r="AK11" s="1116" t="s">
        <v>489</v>
      </c>
      <c r="AL11" s="1117"/>
      <c r="AM11" s="1117"/>
      <c r="AN11" s="1118"/>
      <c r="AO11" s="265">
        <v>79510</v>
      </c>
      <c r="AP11" s="265">
        <v>5478</v>
      </c>
      <c r="AQ11" s="266">
        <v>2916</v>
      </c>
      <c r="AR11" s="267">
        <v>87.9</v>
      </c>
    </row>
    <row r="12" spans="1:46" ht="13.5" customHeight="1" x14ac:dyDescent="0.15">
      <c r="A12" s="247"/>
      <c r="AK12" s="1116" t="s">
        <v>490</v>
      </c>
      <c r="AL12" s="1117"/>
      <c r="AM12" s="1117"/>
      <c r="AN12" s="1118"/>
      <c r="AO12" s="265" t="s">
        <v>491</v>
      </c>
      <c r="AP12" s="265" t="s">
        <v>491</v>
      </c>
      <c r="AQ12" s="266" t="s">
        <v>491</v>
      </c>
      <c r="AR12" s="267" t="s">
        <v>491</v>
      </c>
    </row>
    <row r="13" spans="1:46" ht="13.5" customHeight="1" x14ac:dyDescent="0.15">
      <c r="A13" s="247"/>
      <c r="AK13" s="1116" t="s">
        <v>492</v>
      </c>
      <c r="AL13" s="1117"/>
      <c r="AM13" s="1117"/>
      <c r="AN13" s="1118"/>
      <c r="AO13" s="265">
        <v>96445</v>
      </c>
      <c r="AP13" s="265">
        <v>6645</v>
      </c>
      <c r="AQ13" s="266">
        <v>5014</v>
      </c>
      <c r="AR13" s="267">
        <v>32.5</v>
      </c>
    </row>
    <row r="14" spans="1:46" ht="13.5" customHeight="1" x14ac:dyDescent="0.15">
      <c r="A14" s="247"/>
      <c r="AK14" s="1116" t="s">
        <v>493</v>
      </c>
      <c r="AL14" s="1117"/>
      <c r="AM14" s="1117"/>
      <c r="AN14" s="1118"/>
      <c r="AO14" s="265">
        <v>4981</v>
      </c>
      <c r="AP14" s="265">
        <v>343</v>
      </c>
      <c r="AQ14" s="266">
        <v>1914</v>
      </c>
      <c r="AR14" s="267">
        <v>-82.1</v>
      </c>
    </row>
    <row r="15" spans="1:46" ht="13.5" customHeight="1" x14ac:dyDescent="0.15">
      <c r="A15" s="247"/>
      <c r="AK15" s="1119" t="s">
        <v>494</v>
      </c>
      <c r="AL15" s="1120"/>
      <c r="AM15" s="1120"/>
      <c r="AN15" s="1121"/>
      <c r="AO15" s="265">
        <v>-68041</v>
      </c>
      <c r="AP15" s="265">
        <v>-4688</v>
      </c>
      <c r="AQ15" s="266">
        <v>-7724</v>
      </c>
      <c r="AR15" s="267">
        <v>-39.299999999999997</v>
      </c>
    </row>
    <row r="16" spans="1:46" x14ac:dyDescent="0.15">
      <c r="A16" s="247"/>
      <c r="AK16" s="1119" t="s">
        <v>178</v>
      </c>
      <c r="AL16" s="1120"/>
      <c r="AM16" s="1120"/>
      <c r="AN16" s="1121"/>
      <c r="AO16" s="265">
        <v>2594380</v>
      </c>
      <c r="AP16" s="265">
        <v>178750</v>
      </c>
      <c r="AQ16" s="266">
        <v>156695</v>
      </c>
      <c r="AR16" s="267">
        <v>14.1</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2" t="s">
        <v>499</v>
      </c>
      <c r="AL21" s="1123"/>
      <c r="AM21" s="1123"/>
      <c r="AN21" s="1124"/>
      <c r="AO21" s="277">
        <v>16.47</v>
      </c>
      <c r="AP21" s="278">
        <v>13.24</v>
      </c>
      <c r="AQ21" s="279">
        <v>3.23</v>
      </c>
      <c r="AS21" s="280"/>
      <c r="AT21" s="276"/>
    </row>
    <row r="22" spans="1:46" s="248" customFormat="1" x14ac:dyDescent="0.15">
      <c r="A22" s="276"/>
      <c r="AK22" s="1122" t="s">
        <v>500</v>
      </c>
      <c r="AL22" s="1123"/>
      <c r="AM22" s="1123"/>
      <c r="AN22" s="1124"/>
      <c r="AO22" s="281">
        <v>95.9</v>
      </c>
      <c r="AP22" s="282">
        <v>95.2</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25" t="s">
        <v>501</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14" t="s">
        <v>482</v>
      </c>
      <c r="AP30" s="253"/>
      <c r="AQ30" s="254" t="s">
        <v>483</v>
      </c>
      <c r="AR30" s="255"/>
    </row>
    <row r="31" spans="1:46" x14ac:dyDescent="0.15">
      <c r="A31" s="247"/>
      <c r="AK31" s="256"/>
      <c r="AL31" s="257"/>
      <c r="AM31" s="257"/>
      <c r="AN31" s="258"/>
      <c r="AO31" s="1115"/>
      <c r="AP31" s="259" t="s">
        <v>484</v>
      </c>
      <c r="AQ31" s="260" t="s">
        <v>485</v>
      </c>
      <c r="AR31" s="261" t="s">
        <v>486</v>
      </c>
    </row>
    <row r="32" spans="1:46" ht="27" customHeight="1" x14ac:dyDescent="0.15">
      <c r="A32" s="247"/>
      <c r="AK32" s="1100" t="s">
        <v>504</v>
      </c>
      <c r="AL32" s="1101"/>
      <c r="AM32" s="1101"/>
      <c r="AN32" s="1102"/>
      <c r="AO32" s="291">
        <v>1483558</v>
      </c>
      <c r="AP32" s="291">
        <v>102216</v>
      </c>
      <c r="AQ32" s="292">
        <v>83272</v>
      </c>
      <c r="AR32" s="293">
        <v>22.7</v>
      </c>
    </row>
    <row r="33" spans="1:46" ht="13.5" customHeight="1" x14ac:dyDescent="0.15">
      <c r="A33" s="247"/>
      <c r="AK33" s="1100" t="s">
        <v>505</v>
      </c>
      <c r="AL33" s="1101"/>
      <c r="AM33" s="1101"/>
      <c r="AN33" s="1102"/>
      <c r="AO33" s="291" t="s">
        <v>491</v>
      </c>
      <c r="AP33" s="291" t="s">
        <v>491</v>
      </c>
      <c r="AQ33" s="292" t="s">
        <v>491</v>
      </c>
      <c r="AR33" s="293" t="s">
        <v>491</v>
      </c>
    </row>
    <row r="34" spans="1:46" ht="27" customHeight="1" x14ac:dyDescent="0.15">
      <c r="A34" s="247"/>
      <c r="AK34" s="1100" t="s">
        <v>506</v>
      </c>
      <c r="AL34" s="1101"/>
      <c r="AM34" s="1101"/>
      <c r="AN34" s="1102"/>
      <c r="AO34" s="291" t="s">
        <v>491</v>
      </c>
      <c r="AP34" s="291" t="s">
        <v>491</v>
      </c>
      <c r="AQ34" s="292" t="s">
        <v>491</v>
      </c>
      <c r="AR34" s="293" t="s">
        <v>491</v>
      </c>
    </row>
    <row r="35" spans="1:46" ht="27" customHeight="1" x14ac:dyDescent="0.15">
      <c r="A35" s="247"/>
      <c r="AK35" s="1100" t="s">
        <v>507</v>
      </c>
      <c r="AL35" s="1101"/>
      <c r="AM35" s="1101"/>
      <c r="AN35" s="1102"/>
      <c r="AO35" s="291">
        <v>681166</v>
      </c>
      <c r="AP35" s="291">
        <v>46932</v>
      </c>
      <c r="AQ35" s="292">
        <v>16739</v>
      </c>
      <c r="AR35" s="293">
        <v>180.4</v>
      </c>
    </row>
    <row r="36" spans="1:46" ht="27" customHeight="1" x14ac:dyDescent="0.15">
      <c r="A36" s="247"/>
      <c r="AK36" s="1100" t="s">
        <v>508</v>
      </c>
      <c r="AL36" s="1101"/>
      <c r="AM36" s="1101"/>
      <c r="AN36" s="1102"/>
      <c r="AO36" s="291">
        <v>30427</v>
      </c>
      <c r="AP36" s="291">
        <v>2096</v>
      </c>
      <c r="AQ36" s="292">
        <v>3400</v>
      </c>
      <c r="AR36" s="293">
        <v>-38.4</v>
      </c>
    </row>
    <row r="37" spans="1:46" ht="13.5" customHeight="1" x14ac:dyDescent="0.15">
      <c r="A37" s="247"/>
      <c r="AK37" s="1100" t="s">
        <v>509</v>
      </c>
      <c r="AL37" s="1101"/>
      <c r="AM37" s="1101"/>
      <c r="AN37" s="1102"/>
      <c r="AO37" s="291">
        <v>3627</v>
      </c>
      <c r="AP37" s="291">
        <v>250</v>
      </c>
      <c r="AQ37" s="292">
        <v>1033</v>
      </c>
      <c r="AR37" s="293">
        <v>-75.8</v>
      </c>
    </row>
    <row r="38" spans="1:46" ht="27" customHeight="1" x14ac:dyDescent="0.15">
      <c r="A38" s="247"/>
      <c r="AK38" s="1103" t="s">
        <v>510</v>
      </c>
      <c r="AL38" s="1104"/>
      <c r="AM38" s="1104"/>
      <c r="AN38" s="1105"/>
      <c r="AO38" s="294" t="s">
        <v>491</v>
      </c>
      <c r="AP38" s="294" t="s">
        <v>491</v>
      </c>
      <c r="AQ38" s="295">
        <v>14</v>
      </c>
      <c r="AR38" s="283" t="s">
        <v>491</v>
      </c>
      <c r="AS38" s="290"/>
    </row>
    <row r="39" spans="1:46" x14ac:dyDescent="0.15">
      <c r="A39" s="247"/>
      <c r="AK39" s="1103" t="s">
        <v>511</v>
      </c>
      <c r="AL39" s="1104"/>
      <c r="AM39" s="1104"/>
      <c r="AN39" s="1105"/>
      <c r="AO39" s="291">
        <v>-61457</v>
      </c>
      <c r="AP39" s="291">
        <v>-4234</v>
      </c>
      <c r="AQ39" s="292">
        <v>-1917</v>
      </c>
      <c r="AR39" s="293">
        <v>120.9</v>
      </c>
      <c r="AS39" s="290"/>
    </row>
    <row r="40" spans="1:46" ht="27" customHeight="1" x14ac:dyDescent="0.15">
      <c r="A40" s="247"/>
      <c r="AK40" s="1100" t="s">
        <v>512</v>
      </c>
      <c r="AL40" s="1101"/>
      <c r="AM40" s="1101"/>
      <c r="AN40" s="1102"/>
      <c r="AO40" s="291">
        <v>-1549464</v>
      </c>
      <c r="AP40" s="291">
        <v>-106757</v>
      </c>
      <c r="AQ40" s="292">
        <v>-69414</v>
      </c>
      <c r="AR40" s="293">
        <v>53.8</v>
      </c>
      <c r="AS40" s="290"/>
    </row>
    <row r="41" spans="1:46" x14ac:dyDescent="0.15">
      <c r="A41" s="247"/>
      <c r="AK41" s="1106" t="s">
        <v>288</v>
      </c>
      <c r="AL41" s="1107"/>
      <c r="AM41" s="1107"/>
      <c r="AN41" s="1108"/>
      <c r="AO41" s="291">
        <v>587857</v>
      </c>
      <c r="AP41" s="291">
        <v>40503</v>
      </c>
      <c r="AQ41" s="292">
        <v>33127</v>
      </c>
      <c r="AR41" s="293">
        <v>22.3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9" t="s">
        <v>482</v>
      </c>
      <c r="AN49" s="1111" t="s">
        <v>515</v>
      </c>
      <c r="AO49" s="1112"/>
      <c r="AP49" s="1112"/>
      <c r="AQ49" s="1112"/>
      <c r="AR49" s="1113"/>
    </row>
    <row r="50" spans="1:44" x14ac:dyDescent="0.15">
      <c r="A50" s="247"/>
      <c r="AK50" s="305"/>
      <c r="AL50" s="306"/>
      <c r="AM50" s="1110"/>
      <c r="AN50" s="307" t="s">
        <v>516</v>
      </c>
      <c r="AO50" s="308" t="s">
        <v>517</v>
      </c>
      <c r="AP50" s="309" t="s">
        <v>518</v>
      </c>
      <c r="AQ50" s="310" t="s">
        <v>519</v>
      </c>
      <c r="AR50" s="311" t="s">
        <v>520</v>
      </c>
    </row>
    <row r="51" spans="1:44" x14ac:dyDescent="0.15">
      <c r="A51" s="247"/>
      <c r="AK51" s="303" t="s">
        <v>521</v>
      </c>
      <c r="AL51" s="304"/>
      <c r="AM51" s="312">
        <v>5579111</v>
      </c>
      <c r="AN51" s="313">
        <v>355970</v>
      </c>
      <c r="AO51" s="314">
        <v>115.7</v>
      </c>
      <c r="AP51" s="315">
        <v>125418</v>
      </c>
      <c r="AQ51" s="316">
        <v>10.6</v>
      </c>
      <c r="AR51" s="317">
        <v>105.1</v>
      </c>
    </row>
    <row r="52" spans="1:44" x14ac:dyDescent="0.15">
      <c r="A52" s="247"/>
      <c r="AK52" s="318"/>
      <c r="AL52" s="319" t="s">
        <v>522</v>
      </c>
      <c r="AM52" s="320">
        <v>882511</v>
      </c>
      <c r="AN52" s="321">
        <v>56308</v>
      </c>
      <c r="AO52" s="322">
        <v>3.5</v>
      </c>
      <c r="AP52" s="323">
        <v>60445</v>
      </c>
      <c r="AQ52" s="324">
        <v>2.9</v>
      </c>
      <c r="AR52" s="325">
        <v>0.6</v>
      </c>
    </row>
    <row r="53" spans="1:44" x14ac:dyDescent="0.15">
      <c r="A53" s="247"/>
      <c r="AK53" s="303" t="s">
        <v>523</v>
      </c>
      <c r="AL53" s="304"/>
      <c r="AM53" s="312">
        <v>1495025</v>
      </c>
      <c r="AN53" s="313">
        <v>97472</v>
      </c>
      <c r="AO53" s="314">
        <v>-72.599999999999994</v>
      </c>
      <c r="AP53" s="315">
        <v>108384</v>
      </c>
      <c r="AQ53" s="316">
        <v>-13.6</v>
      </c>
      <c r="AR53" s="317">
        <v>-59</v>
      </c>
    </row>
    <row r="54" spans="1:44" x14ac:dyDescent="0.15">
      <c r="A54" s="247"/>
      <c r="AK54" s="318"/>
      <c r="AL54" s="319" t="s">
        <v>522</v>
      </c>
      <c r="AM54" s="320">
        <v>865447</v>
      </c>
      <c r="AN54" s="321">
        <v>56425</v>
      </c>
      <c r="AO54" s="322">
        <v>0.2</v>
      </c>
      <c r="AP54" s="323">
        <v>51153</v>
      </c>
      <c r="AQ54" s="324">
        <v>-15.4</v>
      </c>
      <c r="AR54" s="325">
        <v>15.6</v>
      </c>
    </row>
    <row r="55" spans="1:44" x14ac:dyDescent="0.15">
      <c r="A55" s="247"/>
      <c r="AK55" s="303" t="s">
        <v>524</v>
      </c>
      <c r="AL55" s="304"/>
      <c r="AM55" s="312">
        <v>1514423</v>
      </c>
      <c r="AN55" s="313">
        <v>100626</v>
      </c>
      <c r="AO55" s="314">
        <v>3.2</v>
      </c>
      <c r="AP55" s="315">
        <v>80959</v>
      </c>
      <c r="AQ55" s="316">
        <v>-25.3</v>
      </c>
      <c r="AR55" s="317">
        <v>28.5</v>
      </c>
    </row>
    <row r="56" spans="1:44" x14ac:dyDescent="0.15">
      <c r="A56" s="247"/>
      <c r="AK56" s="318"/>
      <c r="AL56" s="319" t="s">
        <v>522</v>
      </c>
      <c r="AM56" s="320">
        <v>731015</v>
      </c>
      <c r="AN56" s="321">
        <v>48572</v>
      </c>
      <c r="AO56" s="322">
        <v>-13.9</v>
      </c>
      <c r="AP56" s="323">
        <v>43928</v>
      </c>
      <c r="AQ56" s="324">
        <v>-14.1</v>
      </c>
      <c r="AR56" s="325">
        <v>0.2</v>
      </c>
    </row>
    <row r="57" spans="1:44" x14ac:dyDescent="0.15">
      <c r="A57" s="247"/>
      <c r="AK57" s="303" t="s">
        <v>525</v>
      </c>
      <c r="AL57" s="304"/>
      <c r="AM57" s="312">
        <v>2560463</v>
      </c>
      <c r="AN57" s="313">
        <v>173250</v>
      </c>
      <c r="AO57" s="314">
        <v>72.2</v>
      </c>
      <c r="AP57" s="315">
        <v>117242</v>
      </c>
      <c r="AQ57" s="316">
        <v>44.8</v>
      </c>
      <c r="AR57" s="317">
        <v>27.4</v>
      </c>
    </row>
    <row r="58" spans="1:44" x14ac:dyDescent="0.15">
      <c r="A58" s="247"/>
      <c r="AK58" s="318"/>
      <c r="AL58" s="319" t="s">
        <v>522</v>
      </c>
      <c r="AM58" s="320">
        <v>1075603</v>
      </c>
      <c r="AN58" s="321">
        <v>72779</v>
      </c>
      <c r="AO58" s="322">
        <v>49.8</v>
      </c>
      <c r="AP58" s="323">
        <v>59234</v>
      </c>
      <c r="AQ58" s="324">
        <v>34.799999999999997</v>
      </c>
      <c r="AR58" s="325">
        <v>15</v>
      </c>
    </row>
    <row r="59" spans="1:44" x14ac:dyDescent="0.15">
      <c r="A59" s="247"/>
      <c r="AK59" s="303" t="s">
        <v>526</v>
      </c>
      <c r="AL59" s="304"/>
      <c r="AM59" s="312">
        <v>2501657</v>
      </c>
      <c r="AN59" s="313">
        <v>172362</v>
      </c>
      <c r="AO59" s="314">
        <v>-0.5</v>
      </c>
      <c r="AP59" s="315">
        <v>113894</v>
      </c>
      <c r="AQ59" s="316">
        <v>-2.9</v>
      </c>
      <c r="AR59" s="317">
        <v>2.4</v>
      </c>
    </row>
    <row r="60" spans="1:44" x14ac:dyDescent="0.15">
      <c r="A60" s="247"/>
      <c r="AK60" s="318"/>
      <c r="AL60" s="319" t="s">
        <v>522</v>
      </c>
      <c r="AM60" s="320">
        <v>1710368</v>
      </c>
      <c r="AN60" s="321">
        <v>117843</v>
      </c>
      <c r="AO60" s="322">
        <v>61.9</v>
      </c>
      <c r="AP60" s="323">
        <v>65544</v>
      </c>
      <c r="AQ60" s="324">
        <v>10.7</v>
      </c>
      <c r="AR60" s="325">
        <v>51.2</v>
      </c>
    </row>
    <row r="61" spans="1:44" x14ac:dyDescent="0.15">
      <c r="A61" s="247"/>
      <c r="AK61" s="303" t="s">
        <v>527</v>
      </c>
      <c r="AL61" s="326"/>
      <c r="AM61" s="312">
        <v>2730136</v>
      </c>
      <c r="AN61" s="313">
        <v>179936</v>
      </c>
      <c r="AO61" s="314">
        <v>23.6</v>
      </c>
      <c r="AP61" s="315">
        <v>109179</v>
      </c>
      <c r="AQ61" s="327">
        <v>2.7</v>
      </c>
      <c r="AR61" s="317">
        <v>20.9</v>
      </c>
    </row>
    <row r="62" spans="1:44" x14ac:dyDescent="0.15">
      <c r="A62" s="247"/>
      <c r="AK62" s="318"/>
      <c r="AL62" s="319" t="s">
        <v>522</v>
      </c>
      <c r="AM62" s="320">
        <v>1052989</v>
      </c>
      <c r="AN62" s="321">
        <v>70385</v>
      </c>
      <c r="AO62" s="322">
        <v>20.3</v>
      </c>
      <c r="AP62" s="323">
        <v>56061</v>
      </c>
      <c r="AQ62" s="324">
        <v>3.8</v>
      </c>
      <c r="AR62" s="325">
        <v>16.5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TZGvj80vrDvNu6u70Rvj/YJC/QH4Kf5llDvwy+ql4HiIbXVFXcMe+em8KqGrfGawAKm0ekS++eUL13NZ7rpQ==" saltValue="M2fsm3hEz3r0tWadstI5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hEJ3YzDb/rTXHcZUrQzYoilAGECvDR/Okno/b0r+G6YDr/hKvsWmsb3MOC22a3Rl61ch1gKpdpEeEOVP0YGBiA==" saltValue="Z8hMl5mK4/6rCSXHEorQH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orQvlLb3ksg4u+1tfXtl5hVlPTeaZA7yfaBljvyJBCiETv6d0mxCWdXO0uMNSQvs3Q7/E2j9pMcTopcpqTyHlw==" saltValue="R6v1qW38MrA4euIeOFlWn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13.2</v>
      </c>
      <c r="G47" s="12">
        <v>13.25</v>
      </c>
      <c r="H47" s="12">
        <v>12.69</v>
      </c>
      <c r="I47" s="12">
        <v>12.55</v>
      </c>
      <c r="J47" s="13">
        <v>12.24</v>
      </c>
    </row>
    <row r="48" spans="2:10" ht="57.75" customHeight="1" x14ac:dyDescent="0.15">
      <c r="B48" s="14"/>
      <c r="C48" s="1128" t="s">
        <v>4</v>
      </c>
      <c r="D48" s="1128"/>
      <c r="E48" s="1129"/>
      <c r="F48" s="15">
        <v>5.0999999999999996</v>
      </c>
      <c r="G48" s="16">
        <v>3.19</v>
      </c>
      <c r="H48" s="16">
        <v>6.14</v>
      </c>
      <c r="I48" s="16">
        <v>4.24</v>
      </c>
      <c r="J48" s="17">
        <v>4.1100000000000003</v>
      </c>
    </row>
    <row r="49" spans="2:10" ht="57.75" customHeight="1" thickBot="1" x14ac:dyDescent="0.2">
      <c r="B49" s="18"/>
      <c r="C49" s="1130" t="s">
        <v>5</v>
      </c>
      <c r="D49" s="1130"/>
      <c r="E49" s="1131"/>
      <c r="F49" s="19" t="s">
        <v>534</v>
      </c>
      <c r="G49" s="20" t="s">
        <v>535</v>
      </c>
      <c r="H49" s="20" t="s">
        <v>536</v>
      </c>
      <c r="I49" s="20" t="s">
        <v>537</v>
      </c>
      <c r="J49" s="21" t="s">
        <v>538</v>
      </c>
    </row>
    <row r="50" spans="2:10" x14ac:dyDescent="0.15"/>
  </sheetData>
  <sheetProtection algorithmName="SHA-512" hashValue="P1jYW4l6vgz4JRTDTw4nX+Uxyq0d93mkIMuPcDsr7C+TWBiZgp717VuSkGOrOnmniT9IeGWck06xtSqexlhDbw==" saltValue="Dv93VbllkAibr6cZv92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南川　達哉</cp:lastModifiedBy>
  <cp:lastPrinted>2026-03-04T07:33:47Z</cp:lastPrinted>
  <dcterms:created xsi:type="dcterms:W3CDTF">2026-02-23T03:58:34Z</dcterms:created>
  <dcterms:modified xsi:type="dcterms:W3CDTF">2026-03-04T07:35:14Z</dcterms:modified>
  <cp:category/>
</cp:coreProperties>
</file>