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PUBLIC2\財務課\財政係\04 統計・調査・改定・照会報告物\調査もの\R5\【R6.1.30〆】公営企業に係る経営比較分析表（令和４年度決算）の分析等について\04 各課提出\★下水道・集排\"/>
    </mc:Choice>
  </mc:AlternateContent>
  <workbookProtection workbookAlgorithmName="SHA-512" workbookHashValue="60QRY+TXekY3oWT/nloQLSsfCUO9sHF1fWcvFWr6M9qHKAUF1jRXJLUOGml+mwaD9+M5LJbqbIzDS7HnjnkWEg==" workbookSaltValue="JCMWosVsKAZY2z8xMopX5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AL10" i="4"/>
  <c r="AD10" i="4"/>
  <c r="B10" i="4"/>
  <c r="AD8" i="4"/>
  <c r="I8" i="4"/>
  <c r="B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<sst xmlns="http://schemas.openxmlformats.org/spreadsheetml/2006/main" count="236" uniqueCount="120">
  <si>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</si>
  <si>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</si>
  <si>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</si>
  <si>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</si>
  <si>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</si>
  <si>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</si>
  <si>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</si>
  <si>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</si>
  <si>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</si>
  <si>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</si>
  <si>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</si>
  <si>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</si>
  <si>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</si>
  <si>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</si>
  <si>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</si>
  <si>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</si>
  <si>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</si>
  <si>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</si>
  <si>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</si>
  <si>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</si>
  <si>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</si>
  <si>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</si>
  <si>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</si>
  <si>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</si>
  <si>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</si>
  <si>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</si>
  <si>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</si>
  <si>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</si>
  <si>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</si>
  <si>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</si>
  <si>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</si>
  <si>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</si>
  <si>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</si>
  <si>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</si>
  <si>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</si>
  <si>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</si>
  <si>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</si>
  <si>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</si>
  <si>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</si>
  <si>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</si>
  <si>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</si>
  <si>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</si>
  <si>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</si>
  <si>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</si>
  <si>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</si>
  <si>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</si>
  <si>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</si>
  <si>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</si>
  <si>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</si>
  <si>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</si>
  <si>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</si>
  <si>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</si>
  <si>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</si>
  <si>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</si>
  <si>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</si>
  <si>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</si>
  <si>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</si>
  <si>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</si>
  <si>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</si>
  <si>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</si>
  <si>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</si>
  <si>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</si>
  <si>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</si>
  <si>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</si>
  <si>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</si>
  <si>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</si>
  <si>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</si>
  <si>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</si>
  <si>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</si>
  <si>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</si>
  <si>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</si>
  <si>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</si>
  <si>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</si>
  <si>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</si>
  <si>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</si>
  <si>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</si>
  <si>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</si>
  <si>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</si>
  <si>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</si>
  <si>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</si>
  <si>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</si>
  <si>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</si>
  <si>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</si>
  <si>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</si>
  <si>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</si>
  <si>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</si>
  <si>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</si>
  <si>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</si>
  <si>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</si>
  <si>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</si>
  <si>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</si>
  <si>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</si>
  <si>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</si>
  <si>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</si>
  <si>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</si>
  <si>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</si>
  <si>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</si>
  <si>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</si>
  <si>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八雲町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</si>
  <si>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</si>
  <si>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</si>
  <si>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</si>
  <si>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</si>
  <si>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</si>
  <si>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</si>
  <si>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</si>
  <si>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</si>
  <si>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</si>
  <si>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</si>
  <si>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</si>
  <si>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</si>
  <si>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</si>
  <si>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</si>
  <si>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</si>
  <si>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</si>
  <si>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</si>
  <si>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</si>
  <si>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①収益的収支比率については、令和2年度に過年度分消費税修正申告による還付金で100％を超えたが一時的なものであったため、今後は更なる収入増とコスト削減が求められる。
④企業債残高対事業規模比率については、類似団体平均値を下回っているが、今後は施設の大規模修繕・更新により、多額の起債借入が発生する。ストックマネジメントに基づき、計画的に建設改良事業を進めることで、起債借入額を平準化し、起債残高の抑制に努める。
⑤経費回収率については、類似団体平均値を上回っており、概ね健全な経営である。
⑥汚水処理原価については、類似団体平均値を下回っており、効率的な汚水処理を行っていると言える。
⑦施設利用率については、類似団体平均値を上回っているため、概ね適切な施設規模であると言える。
⑧水洗化率については、類似団体平均値を下回っており、水洗化率向上の取組等による改善が必要である。
　以上のことから、類似団体と比較して概ね健全な経営であるが、水洗化率向上に向けた取り組みが必要である。</t>
    <rPh sb="1" eb="4">
      <t>シュウエキテキ</t>
    </rPh>
    <rPh sb="4" eb="6">
      <t>シュウシ</t>
    </rPh>
    <rPh sb="6" eb="8">
      <t>ヒリツ</t>
    </rPh>
    <rPh sb="14" eb="16">
      <t>レイワ</t>
    </rPh>
    <rPh sb="17" eb="19">
      <t>ネンド</t>
    </rPh>
    <rPh sb="43" eb="44">
      <t>コ</t>
    </rPh>
    <rPh sb="47" eb="50">
      <t>イチジテキ</t>
    </rPh>
    <rPh sb="60" eb="62">
      <t>コンゴ</t>
    </rPh>
    <rPh sb="207" eb="209">
      <t>ケイヒ</t>
    </rPh>
    <rPh sb="209" eb="211">
      <t>カイシュウ</t>
    </rPh>
    <rPh sb="211" eb="212">
      <t>リツ</t>
    </rPh>
    <rPh sb="218" eb="220">
      <t>ルイジ</t>
    </rPh>
    <rPh sb="220" eb="222">
      <t>ダンタイ</t>
    </rPh>
    <rPh sb="222" eb="225">
      <t>ヘイキンチ</t>
    </rPh>
    <rPh sb="226" eb="228">
      <t>ウワマワ</t>
    </rPh>
    <rPh sb="233" eb="234">
      <t>オオム</t>
    </rPh>
    <rPh sb="235" eb="237">
      <t>ケンゼン</t>
    </rPh>
    <rPh sb="238" eb="240">
      <t>ケイエイ</t>
    </rPh>
    <rPh sb="246" eb="248">
      <t>オスイ</t>
    </rPh>
    <rPh sb="248" eb="250">
      <t>ショリ</t>
    </rPh>
    <rPh sb="250" eb="252">
      <t>ゲンカ</t>
    </rPh>
    <rPh sb="258" eb="260">
      <t>ルイジ</t>
    </rPh>
    <rPh sb="260" eb="262">
      <t>ダンタイ</t>
    </rPh>
    <rPh sb="262" eb="265">
      <t>ヘイキンチ</t>
    </rPh>
    <rPh sb="266" eb="268">
      <t>シタマワ</t>
    </rPh>
    <rPh sb="273" eb="276">
      <t>コウリツテキ</t>
    </rPh>
    <rPh sb="277" eb="279">
      <t>オスイ</t>
    </rPh>
    <rPh sb="279" eb="281">
      <t>ショリ</t>
    </rPh>
    <rPh sb="282" eb="283">
      <t>オコナ</t>
    </rPh>
    <rPh sb="288" eb="289">
      <t>イ</t>
    </rPh>
    <rPh sb="294" eb="296">
      <t>シセツ</t>
    </rPh>
    <rPh sb="296" eb="298">
      <t>リヨウ</t>
    </rPh>
    <rPh sb="298" eb="299">
      <t>リツ</t>
    </rPh>
    <rPh sb="305" eb="307">
      <t>ルイジ</t>
    </rPh>
    <rPh sb="307" eb="309">
      <t>ダンタイ</t>
    </rPh>
    <rPh sb="309" eb="312">
      <t>ヘイキンチ</t>
    </rPh>
    <rPh sb="313" eb="315">
      <t>ウワマワ</t>
    </rPh>
    <rPh sb="322" eb="323">
      <t>オオム</t>
    </rPh>
    <rPh sb="324" eb="326">
      <t>テキセツ</t>
    </rPh>
    <rPh sb="327" eb="329">
      <t>シセツ</t>
    </rPh>
    <rPh sb="329" eb="331">
      <t>キボ</t>
    </rPh>
    <rPh sb="335" eb="336">
      <t>イ</t>
    </rPh>
    <rPh sb="341" eb="344">
      <t>スイセンカ</t>
    </rPh>
    <rPh sb="344" eb="345">
      <t>リツ</t>
    </rPh>
    <rPh sb="351" eb="353">
      <t>ルイジ</t>
    </rPh>
    <rPh sb="353" eb="355">
      <t>ダンタイ</t>
    </rPh>
    <rPh sb="355" eb="358">
      <t>ヘイキンチ</t>
    </rPh>
    <rPh sb="359" eb="361">
      <t>シタマワ</t>
    </rPh>
    <rPh sb="366" eb="369">
      <t>スイセンカ</t>
    </rPh>
    <rPh sb="369" eb="370">
      <t>リツ</t>
    </rPh>
    <rPh sb="370" eb="372">
      <t>コウジョウ</t>
    </rPh>
    <rPh sb="373" eb="375">
      <t>トリクミ</t>
    </rPh>
    <rPh sb="375" eb="376">
      <t>トウ</t>
    </rPh>
    <rPh sb="379" eb="381">
      <t>カイゼン</t>
    </rPh>
    <rPh sb="382" eb="384">
      <t>ヒツヨウ</t>
    </rPh>
    <rPh sb="390" eb="392">
      <t>イジョウ</t>
    </rPh>
    <rPh sb="398" eb="400">
      <t>ルイジ</t>
    </rPh>
    <rPh sb="400" eb="402">
      <t>ダンタイ</t>
    </rPh>
    <rPh sb="403" eb="405">
      <t>ヒカク</t>
    </rPh>
    <rPh sb="407" eb="408">
      <t>オオム</t>
    </rPh>
    <rPh sb="409" eb="411">
      <t>ケンゼン</t>
    </rPh>
    <rPh sb="412" eb="414">
      <t>ケイエイ</t>
    </rPh>
    <rPh sb="419" eb="422">
      <t>スイセンカ</t>
    </rPh>
    <rPh sb="422" eb="423">
      <t>リツ</t>
    </rPh>
    <rPh sb="423" eb="425">
      <t>コウジョウ</t>
    </rPh>
    <rPh sb="426" eb="427">
      <t>ム</t>
    </rPh>
    <rPh sb="429" eb="430">
      <t>ト</t>
    </rPh>
    <rPh sb="431" eb="432">
      <t>ク</t>
    </rPh>
    <rPh sb="434" eb="436">
      <t>ヒツヨウ</t>
    </rPh>
    <phoneticPr fontId="4"/>
  </si>
  <si>
    <t>　現状では、類似団体と比較すると、概ね良好な経営であると言えるが、水洗化率向上の課題は残る。
　また、将来的に人口減少による使用料収入の減、施設老朽化による更新費用の増大など、厳しい経営事情が予想されることから、常に先を見据えた計画的な経営を行っていく必要がある。
　そのため、令和６年４月からの公営企業会計の適用を進めるとともに、合わせて使用料改定について検討する。</t>
    <rPh sb="1" eb="3">
      <t>ゲンジョウ</t>
    </rPh>
    <rPh sb="6" eb="8">
      <t>ルイジ</t>
    </rPh>
    <rPh sb="8" eb="10">
      <t>ダンタイ</t>
    </rPh>
    <rPh sb="11" eb="13">
      <t>ヒカク</t>
    </rPh>
    <rPh sb="17" eb="18">
      <t>オオム</t>
    </rPh>
    <rPh sb="19" eb="21">
      <t>リョウコウ</t>
    </rPh>
    <rPh sb="22" eb="24">
      <t>ケイエイ</t>
    </rPh>
    <rPh sb="28" eb="29">
      <t>イ</t>
    </rPh>
    <rPh sb="33" eb="36">
      <t>スイセンカ</t>
    </rPh>
    <rPh sb="36" eb="37">
      <t>リツ</t>
    </rPh>
    <rPh sb="37" eb="39">
      <t>コウジョウ</t>
    </rPh>
    <rPh sb="40" eb="42">
      <t>カダイ</t>
    </rPh>
    <rPh sb="43" eb="44">
      <t>ノコ</t>
    </rPh>
    <rPh sb="148" eb="150">
      <t>コウエイ</t>
    </rPh>
    <rPh sb="155" eb="157">
      <t>テキヨウ</t>
    </rPh>
    <rPh sb="173" eb="175">
      <t>カイテイ</t>
    </rPh>
    <phoneticPr fontId="4"/>
  </si>
  <si>
    <t>　供用開始後約25年経過しているが、管渠については、いまだ耐用年数を経過していないため、現時点では老朽化しているとは言い切れない。
　しかし、徐々に老朽化が進んでいくことが予想されるため、計画的な更新を検討していく必要がある。
　今後は施設全体が徐々に老朽化していくことが予想されるため、計画的な更新を検討していく必要があり、処理場の機械設備等更新やマンホールポンプ所の更新を順次行う予定である。</t>
    <rPh sb="1" eb="3">
      <t>キョウヨウ</t>
    </rPh>
    <rPh sb="3" eb="5">
      <t>カイシ</t>
    </rPh>
    <rPh sb="5" eb="6">
      <t>ゴ</t>
    </rPh>
    <rPh sb="6" eb="7">
      <t>ヤク</t>
    </rPh>
    <rPh sb="9" eb="10">
      <t>ネン</t>
    </rPh>
    <rPh sb="10" eb="12">
      <t>ケイカ</t>
    </rPh>
    <rPh sb="18" eb="20">
      <t>カンキョ</t>
    </rPh>
    <rPh sb="29" eb="31">
      <t>タイヨウ</t>
    </rPh>
    <rPh sb="31" eb="33">
      <t>ネンスウ</t>
    </rPh>
    <rPh sb="34" eb="36">
      <t>ケイカ</t>
    </rPh>
    <rPh sb="188" eb="190">
      <t>ジュンジ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</si>
</sst>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C-4B67-BBA5-8F68996B7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C-4B67-BBA5-8F68996B7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56.13</c:v>
                </c:pt>
                <c:pt idx="1">
                  <c:v>58.36</c:v>
                </c:pt>
                <c:pt idx="2">
                  <c:v>73.790000000000006</c:v>
                </c:pt>
                <c:pt idx="3">
                  <c:v>72.12</c:v>
                </c:pt>
                <c:pt idx="4">
                  <c:v>65.239999999999995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B-41C5-B599-31D1223F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B-41C5-B599-31D1223F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63.04</c:v>
                </c:pt>
                <c:pt idx="1">
                  <c:v>65.28</c:v>
                </c:pt>
                <c:pt idx="2">
                  <c:v>65.88</c:v>
                </c:pt>
                <c:pt idx="3">
                  <c:v>68.42</c:v>
                </c:pt>
                <c:pt idx="4">
                  <c:v>68.680000000000007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D-4ADF-870E-48DB0E5D9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D-4ADF-870E-48DB0E5D9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95.02</c:v>
                </c:pt>
                <c:pt idx="1">
                  <c:v>89.19</c:v>
                </c:pt>
                <c:pt idx="2">
                  <c:v>102.37</c:v>
                </c:pt>
                <c:pt idx="3">
                  <c:v>92.12</c:v>
                </c:pt>
                <c:pt idx="4">
                  <c:v>98.21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9-4FF0-92C5-E2320DFE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9-4FF0-92C5-E2320DFE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2-41A7-8A10-B9126846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2-41A7-8A10-B9126846E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E-4392-A2B8-C71CC834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3E-4392-A2B8-C71CC834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7-444D-BC84-7F8515860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7-444D-BC84-7F8515860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8-40AA-9D49-47FF35CC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F8-40AA-9D49-47FF35CC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3-4968-95D9-9E8CDED18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3-4968-95D9-9E8CDED18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93.95</c:v>
                </c:pt>
                <c:pt idx="1">
                  <c:v>91.46</c:v>
                </c:pt>
                <c:pt idx="2">
                  <c:v>115.71</c:v>
                </c:pt>
                <c:pt idx="3">
                  <c:v>100.18</c:v>
                </c:pt>
                <c:pt idx="4">
                  <c:v>105.23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8-451F-BA5B-A985CF914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8-451F-BA5B-A985CF914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188.48</c:v>
                </c:pt>
                <c:pt idx="1">
                  <c:v>194.93</c:v>
                </c:pt>
                <c:pt idx="2">
                  <c:v>155.9</c:v>
                </c:pt>
                <c:pt idx="3">
                  <c:v>181.75</c:v>
                </c:pt>
                <c:pt idx="4">
                  <c:v>171.41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2-4BF1-9F62-929BF2B02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2-4BF1-9F62-929BF2B02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北海道　八雲町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8"/>
      <c r="D7" s="48"/>
      <c r="E7" s="48"/>
      <c r="F7" s="48"/>
      <c r="G7" s="48"/>
      <c r="H7" s="48"/>
      <c r="I7" s="48" t="s">
        <v>2</v>
      </c>
      <c r="J7" s="48"/>
      <c r="K7" s="48"/>
      <c r="L7" s="48"/>
      <c r="M7" s="48"/>
      <c r="N7" s="48"/>
      <c r="O7" s="48"/>
      <c r="P7" s="48" t="s">
        <v>3</v>
      </c>
      <c r="Q7" s="48"/>
      <c r="R7" s="48"/>
      <c r="S7" s="48"/>
      <c r="T7" s="48"/>
      <c r="U7" s="48"/>
      <c r="V7" s="48"/>
      <c r="W7" s="48" t="s">
        <v>4</v>
      </c>
      <c r="X7" s="48"/>
      <c r="Y7" s="48"/>
      <c r="Z7" s="48"/>
      <c r="AA7" s="48"/>
      <c r="AB7" s="48"/>
      <c r="AC7" s="48"/>
      <c r="AD7" s="48" t="s">
        <v>5</v>
      </c>
      <c r="AE7" s="48"/>
      <c r="AF7" s="48"/>
      <c r="AG7" s="48"/>
      <c r="AH7" s="48"/>
      <c r="AI7" s="48"/>
      <c r="AJ7" s="48"/>
      <c r="AK7" s="3"/>
      <c r="AL7" s="48" t="s">
        <v>6</v>
      </c>
      <c r="AM7" s="48"/>
      <c r="AN7" s="48"/>
      <c r="AO7" s="48"/>
      <c r="AP7" s="48"/>
      <c r="AQ7" s="48"/>
      <c r="AR7" s="48"/>
      <c r="AS7" s="48"/>
      <c r="AT7" s="48" t="s">
        <v>7</v>
      </c>
      <c r="AU7" s="48"/>
      <c r="AV7" s="48"/>
      <c r="AW7" s="48"/>
      <c r="AX7" s="48"/>
      <c r="AY7" s="48"/>
      <c r="AZ7" s="48"/>
      <c r="BA7" s="48"/>
      <c r="BB7" s="48" t="s">
        <v>8</v>
      </c>
      <c r="BC7" s="48"/>
      <c r="BD7" s="48"/>
      <c r="BE7" s="48"/>
      <c r="BF7" s="48"/>
      <c r="BG7" s="48"/>
      <c r="BH7" s="48"/>
      <c r="BI7" s="48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47">
        <f>データ!S6</f>
        <v>15050</v>
      </c>
      <c r="AM8" s="47"/>
      <c r="AN8" s="47"/>
      <c r="AO8" s="47"/>
      <c r="AP8" s="47"/>
      <c r="AQ8" s="47"/>
      <c r="AR8" s="47"/>
      <c r="AS8" s="47"/>
      <c r="AT8" s="46">
        <f>データ!T6</f>
        <v>956.08</v>
      </c>
      <c r="AU8" s="46"/>
      <c r="AV8" s="46"/>
      <c r="AW8" s="46"/>
      <c r="AX8" s="46"/>
      <c r="AY8" s="46"/>
      <c r="AZ8" s="46"/>
      <c r="BA8" s="46"/>
      <c r="BB8" s="46">
        <f>データ!U6</f>
        <v>15.74</v>
      </c>
      <c r="BC8" s="46"/>
      <c r="BD8" s="46"/>
      <c r="BE8" s="46"/>
      <c r="BF8" s="46"/>
      <c r="BG8" s="46"/>
      <c r="BH8" s="46"/>
      <c r="BI8" s="46"/>
      <c r="BJ8" s="3"/>
      <c r="BK8" s="3"/>
      <c r="BL8" s="62" t="s">
        <v>10</v>
      </c>
      <c r="BM8" s="63"/>
      <c r="BN8" s="64" t="s">
        <v>11</v>
      </c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</row>
    <row r="9" spans="1:78" ht="18.75" customHeight="1" x14ac:dyDescent="0.15">
      <c r="A9" s="2"/>
      <c r="B9" s="48" t="s">
        <v>12</v>
      </c>
      <c r="C9" s="48"/>
      <c r="D9" s="48"/>
      <c r="E9" s="48"/>
      <c r="F9" s="48"/>
      <c r="G9" s="48"/>
      <c r="H9" s="48"/>
      <c r="I9" s="48" t="s">
        <v>13</v>
      </c>
      <c r="J9" s="48"/>
      <c r="K9" s="48"/>
      <c r="L9" s="48"/>
      <c r="M9" s="48"/>
      <c r="N9" s="48"/>
      <c r="O9" s="48"/>
      <c r="P9" s="48" t="s">
        <v>14</v>
      </c>
      <c r="Q9" s="48"/>
      <c r="R9" s="48"/>
      <c r="S9" s="48"/>
      <c r="T9" s="48"/>
      <c r="U9" s="48"/>
      <c r="V9" s="48"/>
      <c r="W9" s="48" t="s">
        <v>15</v>
      </c>
      <c r="X9" s="48"/>
      <c r="Y9" s="48"/>
      <c r="Z9" s="48"/>
      <c r="AA9" s="48"/>
      <c r="AB9" s="48"/>
      <c r="AC9" s="48"/>
      <c r="AD9" s="48" t="s">
        <v>16</v>
      </c>
      <c r="AE9" s="48"/>
      <c r="AF9" s="48"/>
      <c r="AG9" s="48"/>
      <c r="AH9" s="48"/>
      <c r="AI9" s="48"/>
      <c r="AJ9" s="48"/>
      <c r="AK9" s="3"/>
      <c r="AL9" s="48" t="s">
        <v>17</v>
      </c>
      <c r="AM9" s="48"/>
      <c r="AN9" s="48"/>
      <c r="AO9" s="48"/>
      <c r="AP9" s="48"/>
      <c r="AQ9" s="48"/>
      <c r="AR9" s="48"/>
      <c r="AS9" s="48"/>
      <c r="AT9" s="48" t="s">
        <v>18</v>
      </c>
      <c r="AU9" s="48"/>
      <c r="AV9" s="48"/>
      <c r="AW9" s="48"/>
      <c r="AX9" s="48"/>
      <c r="AY9" s="48"/>
      <c r="AZ9" s="48"/>
      <c r="BA9" s="48"/>
      <c r="BB9" s="48" t="s">
        <v>19</v>
      </c>
      <c r="BC9" s="48"/>
      <c r="BD9" s="48"/>
      <c r="BE9" s="48"/>
      <c r="BF9" s="48"/>
      <c r="BG9" s="48"/>
      <c r="BH9" s="48"/>
      <c r="BI9" s="48"/>
      <c r="BJ9" s="3"/>
      <c r="BK9" s="3"/>
      <c r="BL9" s="49" t="s">
        <v>20</v>
      </c>
      <c r="BM9" s="50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8.7799999999999994</v>
      </c>
      <c r="Q10" s="46"/>
      <c r="R10" s="46"/>
      <c r="S10" s="46"/>
      <c r="T10" s="46"/>
      <c r="U10" s="46"/>
      <c r="V10" s="46"/>
      <c r="W10" s="46">
        <f>データ!Q6</f>
        <v>91.9</v>
      </c>
      <c r="X10" s="46"/>
      <c r="Y10" s="46"/>
      <c r="Z10" s="46"/>
      <c r="AA10" s="46"/>
      <c r="AB10" s="46"/>
      <c r="AC10" s="46"/>
      <c r="AD10" s="47">
        <f>データ!R6</f>
        <v>3630</v>
      </c>
      <c r="AE10" s="47"/>
      <c r="AF10" s="47"/>
      <c r="AG10" s="47"/>
      <c r="AH10" s="47"/>
      <c r="AI10" s="47"/>
      <c r="AJ10" s="47"/>
      <c r="AK10" s="2"/>
      <c r="AL10" s="47">
        <f>データ!V6</f>
        <v>1309</v>
      </c>
      <c r="AM10" s="47"/>
      <c r="AN10" s="47"/>
      <c r="AO10" s="47"/>
      <c r="AP10" s="47"/>
      <c r="AQ10" s="47"/>
      <c r="AR10" s="47"/>
      <c r="AS10" s="47"/>
      <c r="AT10" s="46">
        <f>データ!W6</f>
        <v>0.69</v>
      </c>
      <c r="AU10" s="46"/>
      <c r="AV10" s="46"/>
      <c r="AW10" s="46"/>
      <c r="AX10" s="46"/>
      <c r="AY10" s="46"/>
      <c r="AZ10" s="46"/>
      <c r="BA10" s="46"/>
      <c r="BB10" s="46">
        <f>データ!X6</f>
        <v>1897.1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5" t="s">
        <v>30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45</v>
      </c>
      <c r="O86" s="12" t="str">
        <f>データ!EO6</f>
        <v>【0.02】</v>
      </c>
    </row>
  </sheetData>
  <sheetProtection algorithmName="SHA-512" hashValue="SJNZeyfv5LN/rGuynZS1yJDIWZ+yJTqH94qx6iDTqydOgUA4TtKK44h8ifdo7wASZTVJFGEUZNmqiI7ADp4B/A==" saltValue="U024qv5/VcOgyxZM52RI2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4" t="s">
        <v>55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56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28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58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59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60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61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62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63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64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65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66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67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68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13463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北海道　八雲町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8.7799999999999994</v>
      </c>
      <c r="Q6" s="20">
        <f t="shared" si="3"/>
        <v>91.9</v>
      </c>
      <c r="R6" s="20">
        <f t="shared" si="3"/>
        <v>3630</v>
      </c>
      <c r="S6" s="20">
        <f t="shared" si="3"/>
        <v>15050</v>
      </c>
      <c r="T6" s="20">
        <f t="shared" si="3"/>
        <v>956.08</v>
      </c>
      <c r="U6" s="20">
        <f t="shared" si="3"/>
        <v>15.74</v>
      </c>
      <c r="V6" s="20">
        <f t="shared" si="3"/>
        <v>1309</v>
      </c>
      <c r="W6" s="20">
        <f t="shared" si="3"/>
        <v>0.69</v>
      </c>
      <c r="X6" s="20">
        <f t="shared" si="3"/>
        <v>1897.1</v>
      </c>
      <c r="Y6" s="21">
        <f>IF(Y7="",NA(),Y7)</f>
        <v>95.02</v>
      </c>
      <c r="Z6" s="21">
        <f t="shared" ref="Z6:AH6" si="4">IF(Z7="",NA(),Z7)</f>
        <v>89.19</v>
      </c>
      <c r="AA6" s="21">
        <f t="shared" si="4"/>
        <v>102.37</v>
      </c>
      <c r="AB6" s="21">
        <f t="shared" si="4"/>
        <v>92.12</v>
      </c>
      <c r="AC6" s="21">
        <f t="shared" si="4"/>
        <v>98.21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93.95</v>
      </c>
      <c r="BR6" s="21">
        <f t="shared" ref="BR6:BZ6" si="8">IF(BR7="",NA(),BR7)</f>
        <v>91.46</v>
      </c>
      <c r="BS6" s="21">
        <f t="shared" si="8"/>
        <v>115.71</v>
      </c>
      <c r="BT6" s="21">
        <f t="shared" si="8"/>
        <v>100.18</v>
      </c>
      <c r="BU6" s="21">
        <f t="shared" si="8"/>
        <v>105.23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188.48</v>
      </c>
      <c r="CC6" s="21">
        <f t="shared" ref="CC6:CK6" si="9">IF(CC7="",NA(),CC7)</f>
        <v>194.93</v>
      </c>
      <c r="CD6" s="21">
        <f t="shared" si="9"/>
        <v>155.9</v>
      </c>
      <c r="CE6" s="21">
        <f t="shared" si="9"/>
        <v>181.75</v>
      </c>
      <c r="CF6" s="21">
        <f t="shared" si="9"/>
        <v>171.41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56.13</v>
      </c>
      <c r="CN6" s="21">
        <f t="shared" ref="CN6:CV6" si="10">IF(CN7="",NA(),CN7)</f>
        <v>58.36</v>
      </c>
      <c r="CO6" s="21">
        <f t="shared" si="10"/>
        <v>73.790000000000006</v>
      </c>
      <c r="CP6" s="21">
        <f t="shared" si="10"/>
        <v>72.12</v>
      </c>
      <c r="CQ6" s="21">
        <f t="shared" si="10"/>
        <v>65.239999999999995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63.04</v>
      </c>
      <c r="CY6" s="21">
        <f t="shared" ref="CY6:DG6" si="11">IF(CY7="",NA(),CY7)</f>
        <v>65.28</v>
      </c>
      <c r="CZ6" s="21">
        <f t="shared" si="11"/>
        <v>65.88</v>
      </c>
      <c r="DA6" s="21">
        <f t="shared" si="11"/>
        <v>68.42</v>
      </c>
      <c r="DB6" s="21">
        <f t="shared" si="11"/>
        <v>68.680000000000007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13463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8.7799999999999994</v>
      </c>
      <c r="Q7" s="24">
        <v>91.9</v>
      </c>
      <c r="R7" s="24">
        <v>3630</v>
      </c>
      <c r="S7" s="24">
        <v>15050</v>
      </c>
      <c r="T7" s="24">
        <v>956.08</v>
      </c>
      <c r="U7" s="24">
        <v>15.74</v>
      </c>
      <c r="V7" s="24">
        <v>1309</v>
      </c>
      <c r="W7" s="24">
        <v>0.69</v>
      </c>
      <c r="X7" s="24">
        <v>1897.1</v>
      </c>
      <c r="Y7" s="24">
        <v>95.02</v>
      </c>
      <c r="Z7" s="24">
        <v>89.19</v>
      </c>
      <c r="AA7" s="24">
        <v>102.37</v>
      </c>
      <c r="AB7" s="24">
        <v>92.12</v>
      </c>
      <c r="AC7" s="24">
        <v>98.21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93.95</v>
      </c>
      <c r="BR7" s="24">
        <v>91.46</v>
      </c>
      <c r="BS7" s="24">
        <v>115.71</v>
      </c>
      <c r="BT7" s="24">
        <v>100.18</v>
      </c>
      <c r="BU7" s="24">
        <v>105.23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188.48</v>
      </c>
      <c r="CC7" s="24">
        <v>194.93</v>
      </c>
      <c r="CD7" s="24">
        <v>155.9</v>
      </c>
      <c r="CE7" s="24">
        <v>181.75</v>
      </c>
      <c r="CF7" s="24">
        <v>171.41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56.13</v>
      </c>
      <c r="CN7" s="24">
        <v>58.36</v>
      </c>
      <c r="CO7" s="24">
        <v>73.790000000000006</v>
      </c>
      <c r="CP7" s="24">
        <v>72.12</v>
      </c>
      <c r="CQ7" s="24">
        <v>65.239999999999995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63.04</v>
      </c>
      <c r="CY7" s="24">
        <v>65.28</v>
      </c>
      <c r="CZ7" s="24">
        <v>65.88</v>
      </c>
      <c r="DA7" s="24">
        <v>68.42</v>
      </c>
      <c r="DB7" s="24">
        <v>68.680000000000007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2024-01-24T00:45:11Z</cp:lastPrinted>
  <dcterms:created xsi:type="dcterms:W3CDTF">2023-12-12T02:51:30Z</dcterms:created>
  <dcterms:modified xsi:type="dcterms:W3CDTF">2024-01-28T23:39:20Z</dcterms:modified>
  <cp:category/>
</cp:coreProperties>
</file>