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UBLIC2\財務課\財政係\12 ホームページ・広報・情報公開・統計八雲\ホームページ・広報\R3決算\【R5.10.10まで】令和３年度財政状況資料集の作成及び提出について(2回目)\03 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<sst xmlns="http://schemas.openxmlformats.org/spreadsheetml/2006/main" count="1102" uniqueCount="607">
  <si>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</si>
  <si>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</si>
  <si>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</si>
  <si>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</si>
  <si>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</si>
  <si>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</si>
  <si>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</si>
  <si>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</si>
  <si>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</si>
  <si>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</si>
  <si>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</si>
  <si>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</si>
  <si>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</si>
  <si>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</si>
  <si>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</si>
  <si>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</si>
  <si>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</si>
  <si>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</si>
  <si>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</si>
  <si>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</si>
  <si>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</si>
  <si>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</si>
  <si>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</si>
  <si>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</si>
  <si>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</si>
  <si>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</si>
  <si>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</si>
  <si>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</si>
  <si>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</si>
  <si>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</si>
  <si>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</si>
  <si>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</si>
  <si>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</si>
  <si>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</si>
  <si>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</si>
  <si>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</si>
  <si>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</si>
  <si>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</si>
  <si>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</si>
  <si>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</si>
  <si>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</si>
  <si>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</si>
  <si>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</si>
  <si>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</si>
  <si>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</si>
  <si>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</si>
  <si>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</si>
  <si>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</si>
  <si>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</si>
  <si>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</si>
  <si>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</si>
  <si>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</si>
  <si>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</si>
  <si>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</si>
  <si>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</si>
  <si>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</si>
  <si>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</si>
  <si>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</si>
  <si>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</si>
  <si>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</si>
  <si>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</si>
  <si>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</si>
  <si>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</si>
  <si>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</si>
  <si>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</si>
  <si>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</si>
  <si>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</si>
  <si>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</si>
  <si>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</si>
  <si>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</si>
  <si>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</si>
  <si>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</si>
  <si>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</si>
  <si>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</si>
  <si>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</si>
  <si>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</si>
  <si>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</si>
  <si>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</si>
  <si>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</si>
  <si>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</si>
  <si>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</si>
  <si>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</si>
  <si>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</si>
  <si>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</si>
  <si>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</si>
  <si>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</si>
  <si>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</si>
  <si>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</si>
  <si>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</si>
  <si>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</si>
  <si>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</si>
  <si>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</si>
  <si>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</si>
  <si>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</si>
  <si>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</si>
  <si>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</si>
  <si>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</si>
  <si>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</si>
  <si>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八雲町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</si>
  <si>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</si>
  <si>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</si>
  <si>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</si>
  <si>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</si>
  <si>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</si>
  <si>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</si>
  <si>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</si>
  <si>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</si>
  <si>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</si>
  <si>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</si>
  <si>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</si>
  <si>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</si>
  <si>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</si>
  <si>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</si>
  <si>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</si>
  <si>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</si>
  <si>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</si>
  <si>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</si>
  <si>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</si>
  <si>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</si>
  <si>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</si>
  <si>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</si>
  <si>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</si>
  <si>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</si>
  <si>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</si>
  <si>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</si>
  <si>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</si>
  <si>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</si>
  <si>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</si>
  <si>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</si>
  <si>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</si>
  <si>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</si>
  <si>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</si>
  <si>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</si>
  <si>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</si>
  <si>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</si>
  <si>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</si>
  <si>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</si>
  <si>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</si>
  <si>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</si>
  <si>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</si>
  <si>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</si>
  <si>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</si>
  <si>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</si>
  <si>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</si>
  <si>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</si>
  <si>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</si>
  <si>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</si>
  <si>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</si>
  <si>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</si>
  <si>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</si>
  <si>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</si>
  <si>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</si>
  <si>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</si>
  <si>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</si>
  <si>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</si>
  <si>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</si>
  <si>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</si>
  <si>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</si>
  <si>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</si>
  <si>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</si>
  <si>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</si>
  <si>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</si>
  <si>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</si>
  <si>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</si>
  <si>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</si>
  <si>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</si>
  <si>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</si>
  <si>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</si>
  <si>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</si>
  <si>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</si>
  <si>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</si>
  <si>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</si>
  <si>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</si>
  <si>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</si>
  <si>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</si>
  <si>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</si>
  <si>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</si>
  <si>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</si>
  <si>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</si>
  <si>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</si>
  <si>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</si>
  <si>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</si>
  <si>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</si>
  <si>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</si>
  <si>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</si>
  <si>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</si>
  <si>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</si>
  <si>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</si>
  <si>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</si>
  <si>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</si>
  <si>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</si>
  <si>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</si>
  <si>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</si>
  <si>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</si>
  <si>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</si>
  <si>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</si>
  <si>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</si>
  <si>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</si>
  <si>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</si>
  <si>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</si>
  <si>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</si>
  <si>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</si>
  <si>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</si>
  <si>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</si>
  <si>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</si>
  <si>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</si>
  <si>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</si>
  <si>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</si>
  <si>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</si>
  <si>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</si>
  <si>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</si>
  <si>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北海道八雲町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</si>
  <si>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</si>
  <si>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</si>
  <si>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</si>
  <si>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</si>
  <si>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</si>
  <si>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</si>
  <si>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</si>
  <si>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</si>
  <si>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</si>
  <si>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</si>
  <si>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</si>
  <si>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</si>
  <si>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</si>
  <si>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</si>
  <si>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</si>
  <si>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</si>
  <si>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</si>
  <si>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</si>
  <si>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</si>
  <si>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</si>
  <si>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</si>
  <si>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</si>
  <si>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</si>
  <si>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</si>
  <si>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</si>
  <si>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</si>
  <si>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</si>
  <si>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</si>
  <si>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</si>
  <si>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</si>
  <si>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</si>
  <si>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</si>
  <si>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</si>
  <si>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</si>
  <si>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</si>
  <si>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</si>
  <si>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</si>
  <si>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</si>
  <si>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</si>
  <si>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</si>
  <si>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</si>
  <si>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</si>
  <si>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</si>
  <si>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</si>
  <si>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</si>
  <si>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</si>
  <si>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</si>
  <si>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</si>
  <si>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</si>
  <si>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</si>
  <si>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</si>
  <si>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</si>
  <si>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</si>
  <si>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</si>
  <si>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</si>
  <si>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</si>
  <si>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</si>
  <si>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</si>
  <si>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</si>
  <si>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</si>
  <si>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</si>
  <si>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</si>
  <si>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</si>
  <si>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</si>
  <si>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</si>
  <si>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</si>
  <si>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</si>
  <si>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</si>
  <si>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</si>
  <si>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</si>
  <si>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</si>
  <si>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</si>
  <si>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</si>
  <si>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</si>
  <si>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</si>
  <si>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</si>
  <si>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</si>
  <si>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</si>
  <si>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</si>
  <si>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</si>
  <si>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</si>
  <si>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</si>
  <si>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</si>
  <si>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</si>
  <si>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</si>
  <si>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</si>
  <si>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</si>
  <si>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</si>
  <si>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</si>
  <si>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</si>
  <si>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</si>
  <si>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</si>
  <si>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</si>
  <si>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</si>
  <si>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</si>
  <si>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</si>
  <si>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</si>
  <si>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</si>
  <si>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</si>
  <si>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</si>
  <si>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</si>
  <si>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</si>
  <si>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</si>
  <si>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</si>
  <si>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</si>
  <si>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</si>
  <si>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</si>
  <si>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</si>
  <si>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</si>
  <si>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</si>
  <si>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</si>
  <si>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</si>
  <si>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</si>
  <si>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</si>
  <si>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</si>
  <si>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</si>
  <si>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</si>
  <si>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</si>
  <si>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</si>
  <si>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</si>
  <si>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</si>
  <si>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</si>
  <si>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</si>
  <si>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</si>
  <si>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</si>
  <si>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</si>
  <si>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</si>
  <si>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</si>
  <si>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</si>
  <si>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</si>
  <si>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</si>
  <si>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</si>
  <si>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</si>
  <si>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</si>
  <si>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</si>
  <si>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</si>
  <si>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</si>
  <si>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</si>
  <si>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</si>
  <si>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</si>
  <si>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</si>
  <si>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</si>
  <si>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</si>
  <si>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</si>
  <si>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</si>
  <si>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</si>
  <si>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</si>
  <si>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</si>
  <si>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</si>
  <si>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</si>
  <si>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</si>
  <si>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</si>
  <si>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</si>
  <si>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北海道八雲町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</si>
  <si>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</si>
  <si>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</si>
  <si>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</si>
  <si>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</si>
  <si>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</si>
  <si>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</si>
  <si>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</si>
  <si>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</si>
  <si>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</si>
  <si>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</si>
  <si>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</si>
  <si>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</si>
  <si>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</si>
  <si>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</si>
  <si>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</si>
  <si>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</si>
  <si>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</si>
  <si>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</si>
  <si>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</si>
  <si>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</si>
  <si>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</si>
  <si>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</si>
  <si>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</si>
  <si>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</si>
  <si>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</si>
  <si>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</si>
  <si>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</si>
  <si>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</si>
  <si>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</si>
  <si>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</si>
  <si>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</si>
  <si>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</si>
  <si>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</si>
  <si>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</si>
  <si>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</si>
  <si>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介護保険（保険）事業特別会計</t>
    <phoneticPr fontId="5"/>
  </si>
  <si>
    <t>後期高齢者医療事業特別会計</t>
    <phoneticPr fontId="5"/>
  </si>
  <si>
    <t>介護保険（サービス）事業特別会計</t>
    <phoneticPr fontId="5"/>
  </si>
  <si>
    <t>八雲町病院事業会計</t>
    <phoneticPr fontId="5"/>
  </si>
  <si>
    <t>法適用企業</t>
    <phoneticPr fontId="5"/>
  </si>
  <si>
    <t>八雲町水道事業会計</t>
    <phoneticPr fontId="5"/>
  </si>
  <si>
    <t>法適用企業</t>
    <phoneticPr fontId="5"/>
  </si>
  <si>
    <t>八雲町熊石地域簡易水道事業特別会計</t>
    <phoneticPr fontId="5"/>
  </si>
  <si>
    <t>法非適用企業</t>
    <phoneticPr fontId="5"/>
  </si>
  <si>
    <t>八雲町下水道事業特別会計</t>
    <phoneticPr fontId="5"/>
  </si>
  <si>
    <t>八雲町農業集落排水事業特別会計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</si>
  <si>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</si>
  <si>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</si>
  <si>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</si>
  <si>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</si>
  <si>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</si>
  <si>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</si>
  <si>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</si>
  <si>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</si>
  <si>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</si>
  <si>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</si>
  <si>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</si>
  <si>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</si>
  <si>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</si>
  <si>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</si>
  <si>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</si>
  <si>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</si>
  <si>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</si>
  <si>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</si>
  <si>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</si>
  <si>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</si>
  <si>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</si>
  <si>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</si>
  <si>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</si>
  <si>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</si>
  <si>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</si>
  <si>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</si>
  <si>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</si>
  <si>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</si>
  <si>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</si>
  <si>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</si>
  <si>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</si>
  <si>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</si>
  <si>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</si>
  <si>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</si>
  <si>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</si>
  <si>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</si>
  <si>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</si>
  <si>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</si>
  <si>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</si>
  <si>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</si>
  <si>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</si>
  <si>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</si>
  <si>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</si>
  <si>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</si>
  <si>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</si>
  <si>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</si>
  <si>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</si>
  <si>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</si>
  <si>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</si>
  <si>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</si>
  <si>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</si>
  <si>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</si>
  <si>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</si>
  <si>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</si>
  <si>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</si>
  <si>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</si>
  <si>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</si>
  <si>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</si>
  <si>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八雲町病院事業会計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</si>
  <si>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</si>
  <si>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</si>
  <si>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八雲町下水道事業特別会計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</si>
  <si>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</si>
  <si>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八雲町水道事業会計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</si>
  <si>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</si>
  <si>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</si>
  <si>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</si>
  <si>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</si>
  <si>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</si>
  <si>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</si>
  <si>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</si>
  <si>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</si>
  <si>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</si>
  <si>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</si>
  <si>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</si>
  <si>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</si>
  <si>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</si>
  <si>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</si>
  <si>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</si>
  <si>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</si>
  <si>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</si>
  <si>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</si>
  <si>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</si>
  <si>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</si>
  <si>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</si>
  <si>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</si>
  <si>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</si>
  <si>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</si>
  <si>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</si>
  <si>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</si>
  <si>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</si>
  <si>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</si>
  <si>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</si>
  <si>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</si>
  <si>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</si>
  <si>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</si>
  <si>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</si>
  <si>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</si>
  <si>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</si>
  <si>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</si>
  <si>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</si>
  <si>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</si>
  <si>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</si>
  <si>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</si>
  <si>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</si>
  <si>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</si>
  <si>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</si>
  <si>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</si>
  <si>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</si>
  <si>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</si>
  <si>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</si>
  <si>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</si>
  <si>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</si>
  <si>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</si>
  <si>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</si>
  <si>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</si>
  <si>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</si>
  <si>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</si>
  <si>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</si>
  <si>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</si>
  <si>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</si>
  <si>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</si>
  <si>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</si>
  <si>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</si>
  <si>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</si>
  <si>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</si>
  <si>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</si>
  <si>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</si>
  <si>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</si>
  <si>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</si>
  <si>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</si>
  <si>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</si>
  <si>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</si>
  <si>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</si>
  <si>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</si>
  <si>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</si>
  <si>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</si>
  <si>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</si>
  <si>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</si>
  <si>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</si>
  <si>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</si>
  <si>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</si>
  <si>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</si>
  <si>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</si>
  <si>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</si>
  <si>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</si>
  <si>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</si>
  <si>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</si>
  <si>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</si>
  <si>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</si>
  <si>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16.16</t>
  </si>
  <si>
    <t>▲ 4.57</t>
  </si>
  <si>
    <t>▲ 7.44</t>
  </si>
  <si>
    <t>▲ 3.21</t>
  </si>
  <si>
    <t>▲ 4.63</t>
  </si>
  <si>
    <t>八雲町病院事業会計</t>
  </si>
  <si>
    <t>八雲町水道事業会計</t>
  </si>
  <si>
    <t>一般会計</t>
  </si>
  <si>
    <t>国民健康保険事業特別会計</t>
  </si>
  <si>
    <t>▲ 0.59</t>
  </si>
  <si>
    <t>介護保険（保険）事業特別会計</t>
  </si>
  <si>
    <t>後期高齢者医療事業特別会計</t>
  </si>
  <si>
    <t>介護保険（サービス）事業特別会計</t>
  </si>
  <si>
    <t>八雲町熊石地域簡易水道事業特別会計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</si>
  <si>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</si>
  <si>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</si>
  <si>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</si>
  <si>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</si>
  <si>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</si>
  <si>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</si>
  <si>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</si>
  <si>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</si>
  <si>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</si>
  <si>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渡島・檜山地方税滞納整理機構</t>
    <rPh sb="0" eb="2">
      <t>オシマ</t>
    </rPh>
    <rPh sb="3" eb="5">
      <t>ヒヤマ</t>
    </rPh>
    <rPh sb="5" eb="7">
      <t>チホウ</t>
    </rPh>
    <rPh sb="7" eb="8">
      <t>ゼイ</t>
    </rPh>
    <rPh sb="8" eb="14">
      <t>タイノウセイリキコウ</t>
    </rPh>
    <phoneticPr fontId="2"/>
  </si>
  <si>
    <t>渡島廃棄物処理広域連合</t>
    <rPh sb="0" eb="2">
      <t>オシマ</t>
    </rPh>
    <rPh sb="2" eb="7">
      <t>ハイキブツショリ</t>
    </rPh>
    <rPh sb="7" eb="11">
      <t>コウイキレンゴウ</t>
    </rPh>
    <phoneticPr fontId="2"/>
  </si>
  <si>
    <t>南部檜山衛生処理組合</t>
    <rPh sb="0" eb="2">
      <t>ナンブ</t>
    </rPh>
    <rPh sb="2" eb="4">
      <t>ヒヤマ</t>
    </rPh>
    <rPh sb="4" eb="6">
      <t>エイセイ</t>
    </rPh>
    <rPh sb="6" eb="10">
      <t>ショリクミアイ</t>
    </rPh>
    <phoneticPr fontId="2"/>
  </si>
  <si>
    <t>株式会社　青年舎</t>
    <rPh sb="0" eb="4">
      <t>カブシキカイシャ</t>
    </rPh>
    <rPh sb="5" eb="8">
      <t>セイネンシャ</t>
    </rPh>
    <phoneticPr fontId="2"/>
  </si>
  <si>
    <t>株式会社　木蓮</t>
    <rPh sb="0" eb="4">
      <t>カブシキカイシャ</t>
    </rPh>
    <rPh sb="5" eb="7">
      <t>モクレン</t>
    </rPh>
    <phoneticPr fontId="2"/>
  </si>
  <si>
    <t>ふるさと応援基金</t>
    <rPh sb="4" eb="8">
      <t>オウエンキキン</t>
    </rPh>
    <phoneticPr fontId="5"/>
  </si>
  <si>
    <t>公共施設整備基金</t>
    <rPh sb="0" eb="2">
      <t>コウキョウ</t>
    </rPh>
    <rPh sb="2" eb="8">
      <t>シセツセイビキキン</t>
    </rPh>
    <phoneticPr fontId="5"/>
  </si>
  <si>
    <t>地域振興基金</t>
    <rPh sb="0" eb="6">
      <t>チイキシンコウキキン</t>
    </rPh>
    <phoneticPr fontId="5"/>
  </si>
  <si>
    <t>まちづくり振興基金</t>
    <rPh sb="5" eb="9">
      <t>シンコウキキン</t>
    </rPh>
    <phoneticPr fontId="5"/>
  </si>
  <si>
    <t>ふるさと振興基金</t>
    <rPh sb="4" eb="8">
      <t>シンコウキキン</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</si>
  <si>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</si>
  <si>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</si>
  <si>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</si>
  <si>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</si>
  <si>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</si>
  <si>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</si>
  <si>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令和３年度ついては、充当可能基金残高の増加等により将来負担比率は発生していない状況である。実質公債費比率については１２．２％であり前年度と比較して０．８ポイント悪化している。元利償還金や公営企業の地方債償還金に充てられたと認められる繰入金が増加したことが主な要因である。今後も地方債の抑制や基金の運用の適正化を進め、比率増加を抑制するような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</si>
  <si>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</si>
  <si>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</si>
  <si>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</si>
  <si>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令和３年度ついては、充当可能基金残高の増加等により将来負担比率は発生していない状況である。有形固定資産減価償却率は類似団体平均と比較して１．１ポイント下回っているものの、昨年度比較で１．９ポイント上昇している。今後も公共施設の老朽化に伴い比率の上昇が予想されるため、公共施設の更新・統廃合・長寿命化の計画的な実施、地方債の抑制や歳出の削減、基金運用の適正化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</si>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</sst>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125418</c:v>
                </c:pt>
                <c:pt idx="4">
                  <c:v>108384</c:v>
                </c:pt>
              </c:numCache>
            </c:numRef>
          </c:val>
          <c:smooth val="0"/>
          <c:extLst>
            <c:ext xmlns:c16="http://schemas.microsoft.com/office/drawing/2014/chart" uri="{C3380CC4-5D6E-409C-BE32-E72D297353CC}">
              <c16:uniqueId val="{00000000-DCD1-451E-BCAA-8CAF9A66C7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89342</c:v>
                </c:pt>
                <c:pt idx="1">
                  <c:v>103660</c:v>
                </c:pt>
                <c:pt idx="2">
                  <c:v>165032</c:v>
                </c:pt>
                <c:pt idx="3">
                  <c:v>355970</c:v>
                </c:pt>
                <c:pt idx="4">
                  <c:v>97472</c:v>
                </c:pt>
              </c:numCache>
            </c:numRef>
          </c:val>
          <c:smooth val="0"/>
          <c:extLst>
            <c:ext xmlns:c16="http://schemas.microsoft.com/office/drawing/2014/chart" uri="{C3380CC4-5D6E-409C-BE32-E72D297353CC}">
              <c16:uniqueId val="{00000001-DCD1-451E-BCAA-8CAF9A66C7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6.36</c:v>
                </c:pt>
                <c:pt idx="1">
                  <c:v>7.74</c:v>
                </c:pt>
                <c:pt idx="2">
                  <c:v>3.3</c:v>
                </c:pt>
                <c:pt idx="3">
                  <c:v>5.0999999999999996</c:v>
                </c:pt>
                <c:pt idx="4">
                  <c:v>3.19</c:v>
                </c:pt>
              </c:numCache>
            </c:numRef>
          </c:val>
          <c:extLst>
            <c:ext xmlns:c16="http://schemas.microsoft.com/office/drawing/2014/chart" uri="{C3380CC4-5D6E-409C-BE32-E72D297353CC}">
              <c16:uniqueId val="{00000000-6157-42C3-8F65-946378022D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13.49</c:v>
                </c:pt>
                <c:pt idx="1">
                  <c:v>13.26</c:v>
                </c:pt>
                <c:pt idx="2">
                  <c:v>16.649999999999999</c:v>
                </c:pt>
                <c:pt idx="3">
                  <c:v>13.2</c:v>
                </c:pt>
                <c:pt idx="4">
                  <c:v>13.25</c:v>
                </c:pt>
              </c:numCache>
            </c:numRef>
          </c:val>
          <c:extLst>
            <c:ext xmlns:c16="http://schemas.microsoft.com/office/drawing/2014/chart" uri="{C3380CC4-5D6E-409C-BE32-E72D297353CC}">
              <c16:uniqueId val="{00000001-6157-42C3-8F65-946378022D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-16.16</c:v>
                </c:pt>
                <c:pt idx="1">
                  <c:v>-4.57</c:v>
                </c:pt>
                <c:pt idx="2">
                  <c:v>-7.44</c:v>
                </c:pt>
                <c:pt idx="3">
                  <c:v>-3.21</c:v>
                </c:pt>
                <c:pt idx="4">
                  <c:v>-4.63</c:v>
                </c:pt>
              </c:numCache>
            </c:numRef>
          </c:val>
          <c:smooth val="0"/>
          <c:extLst>
            <c:ext xmlns:c16="http://schemas.microsoft.com/office/drawing/2014/chart" uri="{C3380CC4-5D6E-409C-BE32-E72D297353CC}">
              <c16:uniqueId val="{00000002-6157-42C3-8F65-946378022D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907-4CA4-8755-C602F60295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07-4CA4-8755-C602F6029509}"/>
            </c:ext>
          </c:extLst>
        </c:ser>
        <c:ser>
          <c:idx val="2"/>
          <c:order val="2"/>
          <c:tx>
            <c:strRef>
              <c:f>データシート!$A$29</c:f>
              <c:strCache>
                <c:ptCount val="1"/>
                <c:pt idx="0">
                  <c:v>八雲町熊石地域簡易水道事業特別会計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907-4CA4-8755-C602F6029509}"/>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3-2907-4CA4-8755-C602F602950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4-2907-4CA4-8755-C602F6029509}"/>
            </c:ext>
          </c:extLst>
        </c:ser>
        <c:ser>
          <c:idx val="5"/>
          <c:order val="5"/>
          <c:tx>
            <c:strRef>
              <c:f>データシート!$A$32</c:f>
              <c:strCache>
                <c:ptCount val="1"/>
                <c:pt idx="0">
                  <c:v>介護保険（保険）事業特別会計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0.25</c:v>
                </c:pt>
                <c:pt idx="2">
                  <c:v>#N/A</c:v>
                </c:pt>
                <c:pt idx="3">
                  <c:v>0.68</c:v>
                </c:pt>
                <c:pt idx="4">
                  <c:v>#N/A</c:v>
                </c:pt>
                <c:pt idx="5">
                  <c:v>0.65</c:v>
                </c:pt>
                <c:pt idx="6">
                  <c:v>#N/A</c:v>
                </c:pt>
                <c:pt idx="7">
                  <c:v>0.52</c:v>
                </c:pt>
                <c:pt idx="8">
                  <c:v>#N/A</c:v>
                </c:pt>
                <c:pt idx="9">
                  <c:v>0.23</c:v>
                </c:pt>
              </c:numCache>
            </c:numRef>
          </c:val>
          <c:extLst>
            <c:ext xmlns:c16="http://schemas.microsoft.com/office/drawing/2014/chart" uri="{C3380CC4-5D6E-409C-BE32-E72D297353CC}">
              <c16:uniqueId val="{00000005-2907-4CA4-8755-C602F602950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0.59</c:v>
                </c:pt>
                <c:pt idx="1">
                  <c:v>#N/A</c:v>
                </c:pt>
                <c:pt idx="2">
                  <c:v>#N/A</c:v>
                </c:pt>
                <c:pt idx="3">
                  <c:v>0.48</c:v>
                </c:pt>
                <c:pt idx="4">
                  <c:v>#N/A</c:v>
                </c:pt>
                <c:pt idx="5">
                  <c:v>0.56000000000000005</c:v>
                </c:pt>
                <c:pt idx="6">
                  <c:v>#N/A</c:v>
                </c:pt>
                <c:pt idx="7">
                  <c:v>0.44</c:v>
                </c:pt>
                <c:pt idx="8">
                  <c:v>#N/A</c:v>
                </c:pt>
                <c:pt idx="9">
                  <c:v>0.54</c:v>
                </c:pt>
              </c:numCache>
            </c:numRef>
          </c:val>
          <c:extLst>
            <c:ext xmlns:c16="http://schemas.microsoft.com/office/drawing/2014/chart" uri="{C3380CC4-5D6E-409C-BE32-E72D297353CC}">
              <c16:uniqueId val="{00000006-2907-4CA4-8755-C602F602950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6.36</c:v>
                </c:pt>
                <c:pt idx="2">
                  <c:v>#N/A</c:v>
                </c:pt>
                <c:pt idx="3">
                  <c:v>7.73</c:v>
                </c:pt>
                <c:pt idx="4">
                  <c:v>#N/A</c:v>
                </c:pt>
                <c:pt idx="5">
                  <c:v>3.3</c:v>
                </c:pt>
                <c:pt idx="6">
                  <c:v>#N/A</c:v>
                </c:pt>
                <c:pt idx="7">
                  <c:v>5.09</c:v>
                </c:pt>
                <c:pt idx="8">
                  <c:v>#N/A</c:v>
                </c:pt>
                <c:pt idx="9">
                  <c:v>3.19</c:v>
                </c:pt>
              </c:numCache>
            </c:numRef>
          </c:val>
          <c:extLst>
            <c:ext xmlns:c16="http://schemas.microsoft.com/office/drawing/2014/chart" uri="{C3380CC4-5D6E-409C-BE32-E72D297353CC}">
              <c16:uniqueId val="{00000007-2907-4CA4-8755-C602F6029509}"/>
            </c:ext>
          </c:extLst>
        </c:ser>
        <c:ser>
          <c:idx val="8"/>
          <c:order val="8"/>
          <c:tx>
            <c:strRef>
              <c:f>データシート!$A$35</c:f>
              <c:strCache>
                <c:ptCount val="1"/>
                <c:pt idx="0">
                  <c:v>八雲町水道事業会計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5.9</c:v>
                </c:pt>
                <c:pt idx="2">
                  <c:v>#N/A</c:v>
                </c:pt>
                <c:pt idx="3">
                  <c:v>6.45</c:v>
                </c:pt>
                <c:pt idx="4">
                  <c:v>#N/A</c:v>
                </c:pt>
                <c:pt idx="5">
                  <c:v>6.66</c:v>
                </c:pt>
                <c:pt idx="6">
                  <c:v>#N/A</c:v>
                </c:pt>
                <c:pt idx="7">
                  <c:v>6.68</c:v>
                </c:pt>
                <c:pt idx="8">
                  <c:v>#N/A</c:v>
                </c:pt>
                <c:pt idx="9">
                  <c:v>6.52</c:v>
                </c:pt>
              </c:numCache>
            </c:numRef>
          </c:val>
          <c:extLst>
            <c:ext xmlns:c16="http://schemas.microsoft.com/office/drawing/2014/chart" uri="{C3380CC4-5D6E-409C-BE32-E72D297353CC}">
              <c16:uniqueId val="{00000008-2907-4CA4-8755-C602F6029509}"/>
            </c:ext>
          </c:extLst>
        </c:ser>
        <c:ser>
          <c:idx val="9"/>
          <c:order val="9"/>
          <c:tx>
            <c:strRef>
              <c:f>データシート!$A$36</c:f>
              <c:strCache>
                <c:ptCount val="1"/>
                <c:pt idx="0">
                  <c:v>八雲町病院事業会計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5.77</c:v>
                </c:pt>
                <c:pt idx="2">
                  <c:v>#N/A</c:v>
                </c:pt>
                <c:pt idx="3">
                  <c:v>3.41</c:v>
                </c:pt>
                <c:pt idx="4">
                  <c:v>#N/A</c:v>
                </c:pt>
                <c:pt idx="5">
                  <c:v>4.5999999999999996</c:v>
                </c:pt>
                <c:pt idx="6">
                  <c:v>#N/A</c:v>
                </c:pt>
                <c:pt idx="7">
                  <c:v>11.11</c:v>
                </c:pt>
                <c:pt idx="8">
                  <c:v>#N/A</c:v>
                </c:pt>
                <c:pt idx="9">
                  <c:v>20.47</c:v>
                </c:pt>
              </c:numCache>
            </c:numRef>
          </c:val>
          <c:extLst>
            <c:ext xmlns:c16="http://schemas.microsoft.com/office/drawing/2014/chart" uri="{C3380CC4-5D6E-409C-BE32-E72D297353CC}">
              <c16:uniqueId val="{00000009-2907-4CA4-8755-C602F60295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1413</c:v>
                </c:pt>
                <c:pt idx="5">
                  <c:v>1425</c:v>
                </c:pt>
                <c:pt idx="8">
                  <c:v>1463</c:v>
                </c:pt>
                <c:pt idx="11">
                  <c:v>1510</c:v>
                </c:pt>
                <c:pt idx="14">
                  <c:v>1584</c:v>
                </c:pt>
              </c:numCache>
            </c:numRef>
          </c:val>
          <c:extLst>
            <c:ext xmlns:c16="http://schemas.microsoft.com/office/drawing/2014/chart" uri="{C3380CC4-5D6E-409C-BE32-E72D297353CC}">
              <c16:uniqueId val="{00000000-3F80-43DD-8D8B-8B41F61AF7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80-43DD-8D8B-8B41F61AF7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11</c:v>
                </c:pt>
                <c:pt idx="6">
                  <c:v>8</c:v>
                </c:pt>
                <c:pt idx="9">
                  <c:v>6</c:v>
                </c:pt>
                <c:pt idx="12">
                  <c:v>10</c:v>
                </c:pt>
              </c:numCache>
            </c:numRef>
          </c:val>
          <c:extLst>
            <c:ext xmlns:c16="http://schemas.microsoft.com/office/drawing/2014/chart" uri="{C3380CC4-5D6E-409C-BE32-E72D297353CC}">
              <c16:uniqueId val="{00000002-3F80-43DD-8D8B-8B41F61AF7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c:v>
                </c:pt>
                <c:pt idx="3">
                  <c:v>1</c:v>
                </c:pt>
                <c:pt idx="6">
                  <c:v>1</c:v>
                </c:pt>
                <c:pt idx="9">
                  <c:v>13</c:v>
                </c:pt>
                <c:pt idx="12">
                  <c:v>32</c:v>
                </c:pt>
              </c:numCache>
            </c:numRef>
          </c:val>
          <c:extLst>
            <c:ext xmlns:c16="http://schemas.microsoft.com/office/drawing/2014/chart" uri="{C3380CC4-5D6E-409C-BE32-E72D297353CC}">
              <c16:uniqueId val="{00000003-3F80-43DD-8D8B-8B41F61AF7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644</c:v>
                </c:pt>
                <c:pt idx="3">
                  <c:v>636</c:v>
                </c:pt>
                <c:pt idx="6">
                  <c:v>839</c:v>
                </c:pt>
                <c:pt idx="9">
                  <c:v>817</c:v>
                </c:pt>
                <c:pt idx="12">
                  <c:v>893</c:v>
                </c:pt>
              </c:numCache>
            </c:numRef>
          </c:val>
          <c:extLst>
            <c:ext xmlns:c16="http://schemas.microsoft.com/office/drawing/2014/chart" uri="{C3380CC4-5D6E-409C-BE32-E72D297353CC}">
              <c16:uniqueId val="{00000004-3F80-43DD-8D8B-8B41F61AF7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80-43DD-8D8B-8B41F61AF7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80-43DD-8D8B-8B41F61AF7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1313</c:v>
                </c:pt>
                <c:pt idx="3">
                  <c:v>1386</c:v>
                </c:pt>
                <c:pt idx="6">
                  <c:v>1427</c:v>
                </c:pt>
                <c:pt idx="9">
                  <c:v>1459</c:v>
                </c:pt>
                <c:pt idx="12">
                  <c:v>1473</c:v>
                </c:pt>
              </c:numCache>
            </c:numRef>
          </c:val>
          <c:extLst>
            <c:ext xmlns:c16="http://schemas.microsoft.com/office/drawing/2014/chart" uri="{C3380CC4-5D6E-409C-BE32-E72D297353CC}">
              <c16:uniqueId val="{00000007-3F80-43DD-8D8B-8B41F61AF7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592</c:v>
                </c:pt>
                <c:pt idx="2">
                  <c:v>#N/A</c:v>
                </c:pt>
                <c:pt idx="3">
                  <c:v>#N/A</c:v>
                </c:pt>
                <c:pt idx="4">
                  <c:v>609</c:v>
                </c:pt>
                <c:pt idx="5">
                  <c:v>#N/A</c:v>
                </c:pt>
                <c:pt idx="6">
                  <c:v>#N/A</c:v>
                </c:pt>
                <c:pt idx="7">
                  <c:v>812</c:v>
                </c:pt>
                <c:pt idx="8">
                  <c:v>#N/A</c:v>
                </c:pt>
                <c:pt idx="9">
                  <c:v>#N/A</c:v>
                </c:pt>
                <c:pt idx="10">
                  <c:v>785</c:v>
                </c:pt>
                <c:pt idx="11">
                  <c:v>#N/A</c:v>
                </c:pt>
                <c:pt idx="12">
                  <c:v>#N/A</c:v>
                </c:pt>
                <c:pt idx="13">
                  <c:v>824</c:v>
                </c:pt>
                <c:pt idx="14">
                  <c:v>#N/A</c:v>
                </c:pt>
              </c:numCache>
            </c:numRef>
          </c:val>
          <c:smooth val="0"/>
          <c:extLst>
            <c:ext xmlns:c16="http://schemas.microsoft.com/office/drawing/2014/chart" uri="{C3380CC4-5D6E-409C-BE32-E72D297353CC}">
              <c16:uniqueId val="{00000008-3F80-43DD-8D8B-8B41F61AF7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15650</c:v>
                </c:pt>
                <c:pt idx="5">
                  <c:v>15255</c:v>
                </c:pt>
                <c:pt idx="8">
                  <c:v>15566</c:v>
                </c:pt>
                <c:pt idx="11">
                  <c:v>16223</c:v>
                </c:pt>
                <c:pt idx="14">
                  <c:v>15585</c:v>
                </c:pt>
              </c:numCache>
            </c:numRef>
          </c:val>
          <c:extLst>
            <c:ext xmlns:c16="http://schemas.microsoft.com/office/drawing/2014/chart" uri="{C3380CC4-5D6E-409C-BE32-E72D297353CC}">
              <c16:uniqueId val="{00000000-1938-41E9-8AEB-06A0421C3C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458</c:v>
                </c:pt>
                <c:pt idx="5">
                  <c:v>406</c:v>
                </c:pt>
                <c:pt idx="8">
                  <c:v>344</c:v>
                </c:pt>
                <c:pt idx="11">
                  <c:v>295</c:v>
                </c:pt>
                <c:pt idx="14">
                  <c:v>260</c:v>
                </c:pt>
              </c:numCache>
            </c:numRef>
          </c:val>
          <c:extLst>
            <c:ext xmlns:c16="http://schemas.microsoft.com/office/drawing/2014/chart" uri="{C3380CC4-5D6E-409C-BE32-E72D297353CC}">
              <c16:uniqueId val="{00000001-1938-41E9-8AEB-06A0421C3C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5861</c:v>
                </c:pt>
                <c:pt idx="5">
                  <c:v>6436</c:v>
                </c:pt>
                <c:pt idx="8">
                  <c:v>6578</c:v>
                </c:pt>
                <c:pt idx="11">
                  <c:v>6324</c:v>
                </c:pt>
                <c:pt idx="14">
                  <c:v>10528</c:v>
                </c:pt>
              </c:numCache>
            </c:numRef>
          </c:val>
          <c:extLst>
            <c:ext xmlns:c16="http://schemas.microsoft.com/office/drawing/2014/chart" uri="{C3380CC4-5D6E-409C-BE32-E72D297353CC}">
              <c16:uniqueId val="{00000002-1938-41E9-8AEB-06A0421C3C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38-41E9-8AEB-06A0421C3C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38-41E9-8AEB-06A0421C3C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38-41E9-8AEB-06A0421C3C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980</c:v>
                </c:pt>
                <c:pt idx="3">
                  <c:v>898</c:v>
                </c:pt>
                <c:pt idx="6">
                  <c:v>818</c:v>
                </c:pt>
                <c:pt idx="9">
                  <c:v>771</c:v>
                </c:pt>
                <c:pt idx="12">
                  <c:v>665</c:v>
                </c:pt>
              </c:numCache>
            </c:numRef>
          </c:val>
          <c:extLst>
            <c:ext xmlns:c16="http://schemas.microsoft.com/office/drawing/2014/chart" uri="{C3380CC4-5D6E-409C-BE32-E72D297353CC}">
              <c16:uniqueId val="{00000006-1938-41E9-8AEB-06A0421C3C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c:v>
                </c:pt>
                <c:pt idx="3">
                  <c:v>30</c:v>
                </c:pt>
                <c:pt idx="6">
                  <c:v>157</c:v>
                </c:pt>
                <c:pt idx="9">
                  <c:v>369</c:v>
                </c:pt>
                <c:pt idx="12">
                  <c:v>330</c:v>
                </c:pt>
              </c:numCache>
            </c:numRef>
          </c:val>
          <c:extLst>
            <c:ext xmlns:c16="http://schemas.microsoft.com/office/drawing/2014/chart" uri="{C3380CC4-5D6E-409C-BE32-E72D297353CC}">
              <c16:uniqueId val="{00000007-1938-41E9-8AEB-06A0421C3C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8666</c:v>
                </c:pt>
                <c:pt idx="3">
                  <c:v>8042</c:v>
                </c:pt>
                <c:pt idx="6">
                  <c:v>8293</c:v>
                </c:pt>
                <c:pt idx="9">
                  <c:v>8639</c:v>
                </c:pt>
                <c:pt idx="12">
                  <c:v>9176</c:v>
                </c:pt>
              </c:numCache>
            </c:numRef>
          </c:val>
          <c:extLst>
            <c:ext xmlns:c16="http://schemas.microsoft.com/office/drawing/2014/chart" uri="{C3380CC4-5D6E-409C-BE32-E72D297353CC}">
              <c16:uniqueId val="{00000008-1938-41E9-8AEB-06A0421C3C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49</c:v>
                </c:pt>
                <c:pt idx="3">
                  <c:v>39</c:v>
                </c:pt>
                <c:pt idx="6">
                  <c:v>7</c:v>
                </c:pt>
                <c:pt idx="9">
                  <c:v>4</c:v>
                </c:pt>
                <c:pt idx="12">
                  <c:v>0</c:v>
                </c:pt>
              </c:numCache>
            </c:numRef>
          </c:val>
          <c:extLst>
            <c:ext xmlns:c16="http://schemas.microsoft.com/office/drawing/2014/chart" uri="{C3380CC4-5D6E-409C-BE32-E72D297353CC}">
              <c16:uniqueId val="{00000009-1938-41E9-8AEB-06A0421C3C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13000</c:v>
                </c:pt>
                <c:pt idx="3">
                  <c:v>12481</c:v>
                </c:pt>
                <c:pt idx="6">
                  <c:v>12977</c:v>
                </c:pt>
                <c:pt idx="9">
                  <c:v>14157</c:v>
                </c:pt>
                <c:pt idx="12">
                  <c:v>13673</c:v>
                </c:pt>
              </c:numCache>
            </c:numRef>
          </c:val>
          <c:extLst>
            <c:ext xmlns:c16="http://schemas.microsoft.com/office/drawing/2014/chart" uri="{C3380CC4-5D6E-409C-BE32-E72D297353CC}">
              <c16:uniqueId val="{0000000A-1938-41E9-8AEB-06A0421C3C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730</c:v>
                </c:pt>
                <c:pt idx="2">
                  <c:v>#N/A</c:v>
                </c:pt>
                <c:pt idx="3">
                  <c:v>#N/A</c:v>
                </c:pt>
                <c:pt idx="4">
                  <c:v>0</c:v>
                </c:pt>
                <c:pt idx="5">
                  <c:v>#N/A</c:v>
                </c:pt>
                <c:pt idx="6">
                  <c:v>#N/A</c:v>
                </c:pt>
                <c:pt idx="7">
                  <c:v>0</c:v>
                </c:pt>
                <c:pt idx="8">
                  <c:v>#N/A</c:v>
                </c:pt>
                <c:pt idx="9">
                  <c:v>#N/A</c:v>
                </c:pt>
                <c:pt idx="10">
                  <c:v>1097</c:v>
                </c:pt>
                <c:pt idx="11">
                  <c:v>#N/A</c:v>
                </c:pt>
                <c:pt idx="12">
                  <c:v>#N/A</c:v>
                </c:pt>
                <c:pt idx="13">
                  <c:v>0</c:v>
                </c:pt>
                <c:pt idx="14">
                  <c:v>#N/A</c:v>
                </c:pt>
              </c:numCache>
            </c:numRef>
          </c:val>
          <c:smooth val="0"/>
          <c:extLst>
            <c:ext xmlns:c16="http://schemas.microsoft.com/office/drawing/2014/chart" uri="{C3380CC4-5D6E-409C-BE32-E72D297353CC}">
              <c16:uniqueId val="{0000000B-1938-41E9-8AEB-06A0421C3C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1292</c:v>
                </c:pt>
                <c:pt idx="1">
                  <c:v>1048</c:v>
                </c:pt>
                <c:pt idx="2">
                  <c:v>1108</c:v>
                </c:pt>
              </c:numCache>
            </c:numRef>
          </c:val>
          <c:extLst>
            <c:ext xmlns:c16="http://schemas.microsoft.com/office/drawing/2014/chart" uri="{C3380CC4-5D6E-409C-BE32-E72D297353CC}">
              <c16:uniqueId val="{00000000-56E0-43A9-82DA-19E7E09809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544</c:v>
                </c:pt>
                <c:pt idx="1">
                  <c:v>753</c:v>
                </c:pt>
                <c:pt idx="2">
                  <c:v>1153</c:v>
                </c:pt>
              </c:numCache>
            </c:numRef>
          </c:val>
          <c:extLst>
            <c:ext xmlns:c16="http://schemas.microsoft.com/office/drawing/2014/chart" uri="{C3380CC4-5D6E-409C-BE32-E72D297353CC}">
              <c16:uniqueId val="{00000001-56E0-43A9-82DA-19E7E09809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7963</c:v>
                </c:pt>
                <c:pt idx="1">
                  <c:v>8395</c:v>
                </c:pt>
                <c:pt idx="2">
                  <c:v>9739</c:v>
                </c:pt>
              </c:numCache>
            </c:numRef>
          </c:val>
          <c:extLst>
            <c:ext xmlns:c16="http://schemas.microsoft.com/office/drawing/2014/chart" uri="{C3380CC4-5D6E-409C-BE32-E72D297353CC}">
              <c16:uniqueId val="{00000002-56E0-43A9-82DA-19E7E09809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{198E1DAF-AE3A-49A3-B350-6D63F2D9D78D}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ED8-49BB-BBF9-5FFC6A97F8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{3E9AC48A-6176-4D4D-93F8-E3861A17DB87}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D8-49BB-BBF9-5FFC6A97F8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{F4259346-3843-4D7F-A754-DCCA2B1F4E53}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D8-49BB-BBF9-5FFC6A97F8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{21498EF6-D4D5-4E8F-ACEA-A6A557641F2C}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D8-49BB-BBF9-5FFC6A97F8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{193429E0-9968-4B19-A7A6-52643ECFB61F}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D8-49BB-BBF9-5FFC6A97F88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{E0CA4CFD-B675-4C50-B9CC-0B5CDE63EA64}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ED8-49BB-BBF9-5FFC6A97F88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{7F1F4FB2-D401-430C-98DC-EAFE4110814B}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ED8-49BB-BBF9-5FFC6A97F88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{9FB66842-1D43-41DA-B6ED-2F56D6F37014}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ED8-49BB-BBF9-5FFC6A97F88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{C8B5915D-A579-4321-AF61-909586111CAA}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ED8-49BB-BBF9-5FFC6A97F8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57.3</c:v>
                </c:pt>
                <c:pt idx="16">
                  <c:v>58.7</c:v>
                </c:pt>
                <c:pt idx="24">
                  <c:v>60.1</c:v>
                </c:pt>
                <c:pt idx="32">
                  <c:v>62</c:v>
                </c:pt>
              </c:numCache>
            </c:numRef>
          </c:xVal>
          <c:yVal>
            <c:numRef>
              <c:f>公会計指標分析・財政指標組合せ分析表!$BP$51:$DC$51</c:f>
              <c:numCache>
                <c:formatCode>#,##0.0;"▲ "#,##0.0</c:formatCode>
                <c:ptCount val="40"/>
                <c:pt idx="0">
                  <c:v>11.1</c:v>
                </c:pt>
                <c:pt idx="24">
                  <c:v>16.8</c:v>
                </c:pt>
              </c:numCache>
            </c:numRef>
          </c:yVal>
          <c:smooth val="0"/>
          <c:extLst>
            <c:ext xmlns:c16="http://schemas.microsoft.com/office/drawing/2014/chart" uri="{C3380CC4-5D6E-409C-BE32-E72D297353CC}">
              <c16:uniqueId val="{00000009-7ED8-49BB-BBF9-5FFC6A97F8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{C27B4B61-E870-4C0E-9305-0A4627873D9A}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ED8-49BB-BBF9-5FFC6A97F8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{61522C21-4F30-4399-A14A-5D38E9BBABF4}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D8-49BB-BBF9-5FFC6A97F8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{F6F6F19D-5AF6-43A8-AB05-D399D70A42B6}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D8-49BB-BBF9-5FFC6A97F8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{E1194C44-4AAA-449E-A52B-CE26D26DC068}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D8-49BB-BBF9-5FFC6A97F8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{564BB38F-3065-4D47-B293-AFB70298344E}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D8-49BB-BBF9-5FFC6A97F88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{E9B93A07-C629-429D-AF4F-B29049412794}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ED8-49BB-BBF9-5FFC6A97F88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{6914723D-6DA0-4F27-A47C-EB535292FCF8}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ED8-49BB-BBF9-5FFC6A97F88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{0560F71B-06E3-4336-923F-F45F70DFE4DC}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ED8-49BB-BBF9-5FFC6A97F88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{5910FDD5-EC05-4C24-9802-2F996F7C514F}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ED8-49BB-BBF9-5FFC6A97F8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61.1</c:v>
                </c:pt>
                <c:pt idx="32">
                  <c:v>63.1</c:v>
                </c:pt>
              </c:numCache>
            </c:numRef>
          </c:xVal>
          <c:yVal>
            <c:numRef>
              <c:f>公会計指標分析・財政指標組合せ分析表!$BP$55:$DC$55</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7ED8-49BB-BBF9-5FFC6A97F883}"/>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{9D45EA6F-51A3-4502-806C-1107FFB18712}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62B-4FAE-804B-567DA522E2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{278EF2FA-0412-4C34-BEFD-75E40EA455FA}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2B-4FAE-804B-567DA522E2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{0434C1A6-C3F3-44F9-8330-21A9F511FC67}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2B-4FAE-804B-567DA522E2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{99308532-6379-4B5D-9E3A-5905AE8757E3}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2B-4FAE-804B-567DA522E2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{709CD739-966D-4510-8948-5FC9060E078E}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2B-4FAE-804B-567DA522E28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{C6E0323A-5850-43CF-AC0C-5F5B5BCC1D6F}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62B-4FAE-804B-567DA522E28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{1B5E5B4C-B33A-4BE7-AFEA-674CB9FFBB4F}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62B-4FAE-804B-567DA522E28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{24A617D7-D11D-47B6-99DC-C881CF02CCFB}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62B-4FAE-804B-567DA522E28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{CCDADDA3-E0BC-4F8E-803E-37AB1BC78801}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62B-4FAE-804B-567DA522E2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c:v>
                </c:pt>
                <c:pt idx="16">
                  <c:v>10.4</c:v>
                </c:pt>
                <c:pt idx="24">
                  <c:v>11.4</c:v>
                </c:pt>
                <c:pt idx="32">
                  <c:v>12.2</c:v>
                </c:pt>
              </c:numCache>
            </c:numRef>
          </c:xVal>
          <c:yVal>
            <c:numRef>
              <c:f>公会計指標分析・財政指標組合せ分析表!$BP$73:$DC$73</c:f>
              <c:numCache>
                <c:formatCode>#,##0.0;"▲ "#,##0.0</c:formatCode>
                <c:ptCount val="40"/>
                <c:pt idx="0">
                  <c:v>11.1</c:v>
                </c:pt>
                <c:pt idx="24">
                  <c:v>16.8</c:v>
                </c:pt>
              </c:numCache>
            </c:numRef>
          </c:yVal>
          <c:smooth val="0"/>
          <c:extLst>
            <c:ext xmlns:c16="http://schemas.microsoft.com/office/drawing/2014/chart" uri="{C3380CC4-5D6E-409C-BE32-E72D297353CC}">
              <c16:uniqueId val="{00000009-B62B-4FAE-804B-567DA522E2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638485191179986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{B5C400AA-1816-448A-9C1D-E2FA31674C7C}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62B-4FAE-804B-567DA522E2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{B81C7EB9-A5C7-4046-BB85-4B6B86FEB1E7}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2B-4FAE-804B-567DA522E2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{FAA9E211-EA57-4130-B88D-2DFDB9078E85}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2B-4FAE-804B-567DA522E2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{C12B4DEA-9907-4317-965B-44D70320FA30}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2B-4FAE-804B-567DA522E2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{4608ED5B-FF32-4976-A42A-ADBE4D664C8C}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2B-4FAE-804B-567DA522E28C}"/>
                </c:ext>
              </c:extLst>
            </c:dLbl>
            <c:dLbl>
              <c:idx val="8"/>
              <c:layout>
                <c:manualLayout>
                  <c:x val="0"/>
                  <c:y val="3.906104977919826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{F233D4EE-C60C-4440-A2AB-05FC5D892B24}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62B-4FAE-804B-567DA522E28C}"/>
                </c:ext>
              </c:extLst>
            </c:dLbl>
            <c:dLbl>
              <c:idx val="16"/>
              <c:layout>
                <c:manualLayout>
                  <c:x val="0"/>
                  <c:y val="-2.6761978673984026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{DD1EED85-63D9-4E45-AE69-3EA69C2EF207}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62B-4FAE-804B-567DA522E28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{E02DB07C-2ECB-4274-B48B-22471209D7DC}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62B-4FAE-804B-567DA522E28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{16D25737-6D37-43E0-85E5-6A500C259586}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62B-4FAE-804B-567DA522E2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8.6999999999999993</c:v>
                </c:pt>
                <c:pt idx="32">
                  <c:v>8</c:v>
                </c:pt>
              </c:numCache>
            </c:numRef>
          </c:xVal>
          <c:yVal>
            <c:numRef>
              <c:f>公会計指標分析・財政指標組合せ分析表!$BP$77:$DC$77</c:f>
              <c:numCache>
                <c:formatCode>#,##0.0;"▲ "#,##0.0</c:formatCode>
                <c:ptCount val="40"/>
                <c:pt idx="0">
                  <c:v>19.8</c:v>
                </c:pt>
                <c:pt idx="8">
                  <c:v>19.8</c:v>
                </c:pt>
                <c:pt idx="16">
                  <c:v>20</c:v>
                </c:pt>
                <c:pt idx="24">
                  <c:v>10.199999999999999</c:v>
                </c:pt>
                <c:pt idx="32">
                  <c:v>0</c:v>
                </c:pt>
              </c:numCache>
            </c:numRef>
          </c:yVal>
          <c:smooth val="0"/>
          <c:extLst>
            <c:ext xmlns:c16="http://schemas.microsoft.com/office/drawing/2014/chart" uri="{C3380CC4-5D6E-409C-BE32-E72D297353CC}">
              <c16:uniqueId val="{00000013-B62B-4FAE-804B-567DA522E28C}"/>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は１２．２％であり、昨年度と比較し０．８ポイント悪化している。その要因は元利償還金や公営企業債の元利償還金に対する繰入金が増加しているためであり、また、実質公債費率は３箇年の平均から算出され、昨年算出において使用した</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年度決算数値は単年度では低率であり、</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３決算数値では除外されたためである。</a:t>
          </a:r>
        </a:p>
        <a:p>
          <a:r>
            <a:rPr kumimoji="1" lang="ja-JP" altLang="en-US" sz="1300">
              <a:latin typeface="ＭＳ ゴシック" pitchFamily="49" charset="-128"/>
              <a:ea typeface="ＭＳ ゴシック" pitchFamily="49" charset="-128"/>
            </a:rPr>
            <a:t>　臨時財政対策債や過疎対策事業債等の算入公債費により、財政運営に有利な地方債の発行に限定する状況であるが、実質公債費比率の分子となる額は前年度と比較し増加している。今後は起債抑制策により、低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満期一括償還地方債の償還の財源として積み立てていない。</a:t>
          </a:r>
        </a:p>
        <a:p>
          <a:r>
            <a:rPr kumimoji="1" lang="ja-JP" altLang="en-US" sz="1000">
              <a:latin typeface="ＭＳ ゴシック" pitchFamily="49" charset="-128"/>
              <a:ea typeface="ＭＳ ゴシック" pitchFamily="49" charset="-128"/>
            </a:rPr>
            <a:t>今後の地方債償還の増大を見込み、基金積立も検討していく必要がある。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将来負担比率の分子となる額については、公営企業債等繰入見込額が増加となったが、一般会計等に係る地方債の現在高や退職手当負担見込額の減、充当可能基金の増により減少となった。</a:t>
          </a:r>
        </a:p>
        <a:p>
          <a:r>
            <a:rPr kumimoji="1" lang="ja-JP" altLang="en-US" sz="1400">
              <a:latin typeface="ＭＳ ゴシック" pitchFamily="49" charset="-128"/>
              <a:ea typeface="ＭＳ ゴシック" pitchFamily="49" charset="-128"/>
            </a:rPr>
            <a:t>　今後も地方債の抑制や基金の運用の適正化に努め、比率増加を抑制するよう財政運営に努める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北海道八雲町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普通交付税の増加や歳出の抑制などにより増加している。減債基金については、令和２年度に実施した大型事業及び今後予定している大型事業の元金償還を見据え増加。ふるさと応援基金の増加により、基金全体として増加基調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税収減、主幹産業である一次産業の不調や、各公共施設の老朽化に伴う改修・改築事業費の発生、維持補修費の増嵩等、基金繰り入れを通じた財源確保の必要性が増していくものと想定される。今後も町財政の状況に応じた繰り入れ・積み立てを検討し、適切な運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八雲町を愛し、応援しようとする人々から広く寄附金を募り、指定された事業を行うことによって当該寄附者の思いを実現化し、多様な人々の参画による個性豊かな活気あふれる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・地域振興基金：八雲町民の連帯の強化及び地域振興に資する事業。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・まちづくり振興基金：個性的、魅力的な地域づくり事業。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・ふるさと振興基金：創造的かつ戦略的な地域振興事業。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・ふるさと応援基金は、毎年多額の寄附金を頂いており、受領した寄附金は寄附時に指定された事業に充当するために一旦積み立てるため、基金残高が増加した。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・公共施設整備基金は、将来の公共施設整備のため、土地売払収入や立木売払収入を財源として積み立てを実施したため、基金残高が増加した。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寄附者指定の各種事業に充当し活気あふれるまちづくりに資することができるよう、ふるさと応援寄付金の奨励事業を推進し自主財源の確保に努めるとともに、町財政の状況に応じた繰り入れ・積み立てを検討し、適切な運営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・公共施設整備基金は、公共施設の老朽化にともない、改修・改築等事業費の増嵩が見込まれるため、中長期的には減少基調となることが想定される。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普通交付税の増加や歳出の抑制などにより、決算余剰金積立額が繰入額を上回ったため、残高が増加。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人口減少による税収減、主幹産業である一次産業の不調などにより、一般財源の確保が必要となることから、今後も繰り入れの実施により基金残高は減少基調となることが想定される。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令和２年度に実施した大型事業及び今後予定している大型事業の元金償還を見据え増加。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今後も町財政の状況に応じた繰り入れ・積み立てを検討し、適切な運営を行っていく。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15,338
15,134
956.08
17,686,459
17,346,183
267,058
8,363,154
13,672,754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の有形固定資産減価償却率は６２．０％であり、類似団体平均と比較して１．１ポイント下回っているものの、昨年度比較で１．９ポイント上昇している。今後も公共施設の老朽化に伴い比率の上昇が予想されるため、長期的な視点による公共施設の更新・統廃合・長寿命化の計画的な実施により、財政負担の軽減・平準化に努め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34</xdr:row>
      <xdr:rowOff>105283</xdr:rowOff>
    </xdr:to>
    <xdr:cxnSp macro="">
      <xdr:nvCxnSpPr>
        <xdr:cNvPr id="69" name="直線コネクタ 68"/>
        <xdr:cNvCxnSpPr/>
      </xdr:nvCxnSpPr>
      <xdr:spPr>
        <a:xfrm flipV="1">
          <a:off x="4760595" y="455282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109110</xdr:rowOff>
    </xdr:from>
    <xdr:ext cx="405111" cy="259045"/>
    <xdr:sp macro="" textlink="">
      <xdr:nvSpPr>
        <xdr:cNvPr id="70" name="有形固定資産減価償却率最小値テキスト"/>
        <xdr:cNvSpPr txBox="1"/>
      </xdr:nvSpPr>
      <xdr:spPr>
        <a:xfrm>
          <a:off x="4813300"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105283</xdr:rowOff>
    </xdr:from>
    <xdr:to>
      <xdr:col>23</xdr:col>
      <xdr:colOff>174625</xdr:colOff>
      <xdr:row>34</xdr:row>
      <xdr:rowOff>105283</xdr:rowOff>
    </xdr:to>
    <xdr:cxnSp macro="">
      <xdr:nvCxnSpPr>
        <xdr:cNvPr id="71" name="直線コネクタ 70"/>
        <xdr:cNvCxnSpPr/>
      </xdr:nvCxnSpPr>
      <xdr:spPr>
        <a:xfrm>
          <a:off x="4673600" y="5934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2"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3" name="直線コネクタ 72"/>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96918</xdr:rowOff>
    </xdr:from>
    <xdr:ext cx="405111" cy="259045"/>
    <xdr:sp macro="" textlink="">
      <xdr:nvSpPr>
        <xdr:cNvPr id="74" name="有形固定資産減価償却率平均値テキスト"/>
        <xdr:cNvSpPr txBox="1"/>
      </xdr:nvSpPr>
      <xdr:spPr>
        <a:xfrm>
          <a:off x="4813300" y="5240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118491</xdr:rowOff>
    </xdr:from>
    <xdr:to>
      <xdr:col>23</xdr:col>
      <xdr:colOff>136525</xdr:colOff>
      <xdr:row>31</xdr:row>
      <xdr:rowOff>48641</xdr:rowOff>
    </xdr:to>
    <xdr:sp macro="" textlink="">
      <xdr:nvSpPr>
        <xdr:cNvPr id="75" name="フローチャート: 判断 74"/>
        <xdr:cNvSpPr/>
      </xdr:nvSpPr>
      <xdr:spPr>
        <a:xfrm>
          <a:off x="4711700" y="526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6" name="フローチャート: 判断 75"/>
        <xdr:cNvSpPr/>
      </xdr:nvSpPr>
      <xdr:spPr>
        <a:xfrm>
          <a:off x="4000500" y="508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7" name="フローチャート: 判断 76"/>
        <xdr:cNvSpPr/>
      </xdr:nvSpPr>
      <xdr:spPr>
        <a:xfrm>
          <a:off x="32385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167767</xdr:rowOff>
    </xdr:from>
    <xdr:to>
      <xdr:col>11</xdr:col>
      <xdr:colOff>187325</xdr:colOff>
      <xdr:row>29</xdr:row>
      <xdr:rowOff>97917</xdr:rowOff>
    </xdr:to>
    <xdr:sp macro="" textlink="">
      <xdr:nvSpPr>
        <xdr:cNvPr id="78" name="フローチャート: 判断 77"/>
        <xdr:cNvSpPr/>
      </xdr:nvSpPr>
      <xdr:spPr>
        <a:xfrm>
          <a:off x="2476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72771</xdr:rowOff>
    </xdr:from>
    <xdr:to>
      <xdr:col>7</xdr:col>
      <xdr:colOff>187325</xdr:colOff>
      <xdr:row>29</xdr:row>
      <xdr:rowOff>2921</xdr:rowOff>
    </xdr:to>
    <xdr:sp macro="" textlink="">
      <xdr:nvSpPr>
        <xdr:cNvPr id="79" name="フローチャート: 判断 78"/>
        <xdr:cNvSpPr/>
      </xdr:nvSpPr>
      <xdr:spPr>
        <a:xfrm>
          <a:off x="1714500" y="487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5" name="楕円 84"/>
        <xdr:cNvSpPr/>
      </xdr:nvSpPr>
      <xdr:spPr>
        <a:xfrm>
          <a:off x="47117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86" name="有形固定資産減価償却率該当値テキスト"/>
        <xdr:cNvSpPr txBox="1"/>
      </xdr:nvSpPr>
      <xdr:spPr>
        <a:xfrm>
          <a:off x="4813300" y="501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30861</xdr:rowOff>
    </xdr:from>
    <xdr:to>
      <xdr:col>19</xdr:col>
      <xdr:colOff>187325</xdr:colOff>
      <xdr:row>29</xdr:row>
      <xdr:rowOff>132461</xdr:rowOff>
    </xdr:to>
    <xdr:sp macro="" textlink="">
      <xdr:nvSpPr>
        <xdr:cNvPr id="87" name="楕円 86"/>
        <xdr:cNvSpPr/>
      </xdr:nvSpPr>
      <xdr:spPr>
        <a:xfrm>
          <a:off x="4000500" y="50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81661</xdr:rowOff>
    </xdr:from>
    <xdr:to>
      <xdr:col>23</xdr:col>
      <xdr:colOff>85725</xdr:colOff>
      <xdr:row>30</xdr:row>
      <xdr:rowOff>74295</xdr:rowOff>
    </xdr:to>
    <xdr:cxnSp macro="">
      <xdr:nvCxnSpPr>
        <xdr:cNvPr id="88" name="直線コネクタ 87"/>
        <xdr:cNvCxnSpPr/>
      </xdr:nvCxnSpPr>
      <xdr:spPr>
        <a:xfrm>
          <a:off x="4051300" y="5053711"/>
          <a:ext cx="711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81407</xdr:rowOff>
    </xdr:from>
    <xdr:to>
      <xdr:col>15</xdr:col>
      <xdr:colOff>187325</xdr:colOff>
      <xdr:row>29</xdr:row>
      <xdr:rowOff>11557</xdr:rowOff>
    </xdr:to>
    <xdr:sp macro="" textlink="">
      <xdr:nvSpPr>
        <xdr:cNvPr id="89" name="楕円 88"/>
        <xdr:cNvSpPr/>
      </xdr:nvSpPr>
      <xdr:spPr>
        <a:xfrm>
          <a:off x="3238500" y="4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132207</xdr:rowOff>
    </xdr:from>
    <xdr:to>
      <xdr:col>19</xdr:col>
      <xdr:colOff>136525</xdr:colOff>
      <xdr:row>29</xdr:row>
      <xdr:rowOff>81661</xdr:rowOff>
    </xdr:to>
    <xdr:cxnSp macro="">
      <xdr:nvCxnSpPr>
        <xdr:cNvPr id="90" name="直線コネクタ 89"/>
        <xdr:cNvCxnSpPr/>
      </xdr:nvCxnSpPr>
      <xdr:spPr>
        <a:xfrm>
          <a:off x="3289300" y="4932807"/>
          <a:ext cx="762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131953</xdr:rowOff>
    </xdr:from>
    <xdr:to>
      <xdr:col>11</xdr:col>
      <xdr:colOff>187325</xdr:colOff>
      <xdr:row>28</xdr:row>
      <xdr:rowOff>62103</xdr:rowOff>
    </xdr:to>
    <xdr:sp macro="" textlink="">
      <xdr:nvSpPr>
        <xdr:cNvPr id="91" name="楕円 90"/>
        <xdr:cNvSpPr/>
      </xdr:nvSpPr>
      <xdr:spPr>
        <a:xfrm>
          <a:off x="2476500" y="47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11303</xdr:rowOff>
    </xdr:from>
    <xdr:to>
      <xdr:col>15</xdr:col>
      <xdr:colOff>136525</xdr:colOff>
      <xdr:row>28</xdr:row>
      <xdr:rowOff>132207</xdr:rowOff>
    </xdr:to>
    <xdr:cxnSp macro="">
      <xdr:nvCxnSpPr>
        <xdr:cNvPr id="92" name="直線コネクタ 91"/>
        <xdr:cNvCxnSpPr/>
      </xdr:nvCxnSpPr>
      <xdr:spPr>
        <a:xfrm>
          <a:off x="2527300" y="4811903"/>
          <a:ext cx="762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156591</xdr:rowOff>
    </xdr:from>
    <xdr:to>
      <xdr:col>7</xdr:col>
      <xdr:colOff>187325</xdr:colOff>
      <xdr:row>27</xdr:row>
      <xdr:rowOff>86741</xdr:rowOff>
    </xdr:to>
    <xdr:sp macro="" textlink="">
      <xdr:nvSpPr>
        <xdr:cNvPr id="93" name="楕円 92"/>
        <xdr:cNvSpPr/>
      </xdr:nvSpPr>
      <xdr:spPr>
        <a:xfrm>
          <a:off x="1714500" y="46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35941</xdr:rowOff>
    </xdr:from>
    <xdr:to>
      <xdr:col>11</xdr:col>
      <xdr:colOff>136525</xdr:colOff>
      <xdr:row>28</xdr:row>
      <xdr:rowOff>11303</xdr:rowOff>
    </xdr:to>
    <xdr:cxnSp macro="">
      <xdr:nvCxnSpPr>
        <xdr:cNvPr id="94" name="直線コネクタ 93"/>
        <xdr:cNvCxnSpPr/>
      </xdr:nvCxnSpPr>
      <xdr:spPr>
        <a:xfrm>
          <a:off x="1765300" y="4665091"/>
          <a:ext cx="762000" cy="1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38498</xdr:rowOff>
    </xdr:from>
    <xdr:ext cx="405111" cy="259045"/>
    <xdr:sp macro="" textlink="">
      <xdr:nvSpPr>
        <xdr:cNvPr id="95" name="n_1aveValue有形固定資産減価償却率"/>
        <xdr:cNvSpPr txBox="1"/>
      </xdr:nvSpPr>
      <xdr:spPr>
        <a:xfrm>
          <a:off x="3836044" y="5181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96" name="n_2aveValue有形固定資産減価償却率"/>
        <xdr:cNvSpPr txBox="1"/>
      </xdr:nvSpPr>
      <xdr:spPr>
        <a:xfrm>
          <a:off x="3086744" y="514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89044</xdr:rowOff>
    </xdr:from>
    <xdr:ext cx="405111" cy="259045"/>
    <xdr:sp macro="" textlink="">
      <xdr:nvSpPr>
        <xdr:cNvPr id="97" name="n_3aveValue有形固定資産減価償却率"/>
        <xdr:cNvSpPr txBox="1"/>
      </xdr:nvSpPr>
      <xdr:spPr>
        <a:xfrm>
          <a:off x="2324744" y="506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165498</xdr:rowOff>
    </xdr:from>
    <xdr:ext cx="405111" cy="259045"/>
    <xdr:sp macro="" textlink="">
      <xdr:nvSpPr>
        <xdr:cNvPr id="98" name="n_4aveValue有形固定資産減価償却率"/>
        <xdr:cNvSpPr txBox="1"/>
      </xdr:nvSpPr>
      <xdr:spPr>
        <a:xfrm>
          <a:off x="1562744" y="4966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148988</xdr:rowOff>
    </xdr:from>
    <xdr:ext cx="405111" cy="259045"/>
    <xdr:sp macro="" textlink="">
      <xdr:nvSpPr>
        <xdr:cNvPr id="99" name="n_1mainValue有形固定資産減価償却率"/>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28084</xdr:rowOff>
    </xdr:from>
    <xdr:ext cx="405111" cy="259045"/>
    <xdr:sp macro="" textlink="">
      <xdr:nvSpPr>
        <xdr:cNvPr id="100" name="n_2mainValue有形固定資産減価償却率"/>
        <xdr:cNvSpPr txBox="1"/>
      </xdr:nvSpPr>
      <xdr:spPr>
        <a:xfrm>
          <a:off x="3086744" y="4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78630</xdr:rowOff>
    </xdr:from>
    <xdr:ext cx="405111" cy="259045"/>
    <xdr:sp macro="" textlink="">
      <xdr:nvSpPr>
        <xdr:cNvPr id="101" name="n_3mainValue有形固定資産減価償却率"/>
        <xdr:cNvSpPr txBox="1"/>
      </xdr:nvSpPr>
      <xdr:spPr>
        <a:xfrm>
          <a:off x="2324744" y="453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103268</xdr:rowOff>
    </xdr:from>
    <xdr:ext cx="405111" cy="259045"/>
    <xdr:sp macro="" textlink="">
      <xdr:nvSpPr>
        <xdr:cNvPr id="102" name="n_4mainValue有形固定資産減価償却率"/>
        <xdr:cNvSpPr txBox="1"/>
      </xdr:nvSpPr>
      <xdr:spPr>
        <a:xfrm>
          <a:off x="1562744" y="4389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の債務償還比率は３７０．９％であり、一般会計等に係る地方債の現在高や充当可能基金の増により令和２年度と比較して減少しているものの、類似団体平均と比較して５．６ポイント上回っている。今後は地方債の抑制や歳出の削減、基金の運用の適正化を進め、債務償還比率の減となるような財政運営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8" name="テキスト ボックス 117"/>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20" name="テキスト ボックス 119"/>
        <xdr:cNvSpPr txBox="1"/>
      </xdr:nvSpPr>
      <xdr:spPr>
        <a:xfrm>
          <a:off x="10828811" y="593824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0" name="テキスト ボックス 129"/>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34</xdr:row>
      <xdr:rowOff>156482</xdr:rowOff>
    </xdr:to>
    <xdr:cxnSp macro="">
      <xdr:nvCxnSpPr>
        <xdr:cNvPr id="134" name="直線コネクタ 133"/>
        <xdr:cNvCxnSpPr/>
      </xdr:nvCxnSpPr>
      <xdr:spPr>
        <a:xfrm flipV="1">
          <a:off x="14793595" y="4531850"/>
          <a:ext cx="1269" cy="1453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5" name="債務償還比率最小値テキスト"/>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6" name="直線コネクタ 135"/>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7" name="債務償還比率最大値テキスト"/>
        <xdr:cNvSpPr txBox="1"/>
      </xdr:nvSpPr>
      <xdr:spPr>
        <a:xfrm>
          <a:off x="14846300" y="4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8" name="直線コネクタ 137"/>
        <xdr:cNvCxnSpPr/>
      </xdr:nvCxnSpPr>
      <xdr:spPr>
        <a:xfrm>
          <a:off x="14706600" y="4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136742</xdr:rowOff>
    </xdr:from>
    <xdr:ext cx="469744" cy="259045"/>
    <xdr:sp macro="" textlink="">
      <xdr:nvSpPr>
        <xdr:cNvPr id="139" name="債務償還比率平均値テキスト"/>
        <xdr:cNvSpPr txBox="1"/>
      </xdr:nvSpPr>
      <xdr:spPr>
        <a:xfrm>
          <a:off x="14846300" y="5108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113865</xdr:rowOff>
    </xdr:from>
    <xdr:to>
      <xdr:col>76</xdr:col>
      <xdr:colOff>73025</xdr:colOff>
      <xdr:row>31</xdr:row>
      <xdr:rowOff>44015</xdr:rowOff>
    </xdr:to>
    <xdr:sp macro="" textlink="">
      <xdr:nvSpPr>
        <xdr:cNvPr id="140" name="フローチャート: 判断 139"/>
        <xdr:cNvSpPr/>
      </xdr:nvSpPr>
      <xdr:spPr>
        <a:xfrm>
          <a:off x="14744700" y="525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33</xdr:row>
      <xdr:rowOff>65550</xdr:rowOff>
    </xdr:from>
    <xdr:to>
      <xdr:col>72</xdr:col>
      <xdr:colOff>123825</xdr:colOff>
      <xdr:row>33</xdr:row>
      <xdr:rowOff>167150</xdr:rowOff>
    </xdr:to>
    <xdr:sp macro="" textlink="">
      <xdr:nvSpPr>
        <xdr:cNvPr id="141" name="フローチャート: 判断 140"/>
        <xdr:cNvSpPr/>
      </xdr:nvSpPr>
      <xdr:spPr>
        <a:xfrm>
          <a:off x="14033500" y="57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117366</xdr:rowOff>
    </xdr:from>
    <xdr:to>
      <xdr:col>68</xdr:col>
      <xdr:colOff>123825</xdr:colOff>
      <xdr:row>34</xdr:row>
      <xdr:rowOff>47516</xdr:rowOff>
    </xdr:to>
    <xdr:sp macro="" textlink="">
      <xdr:nvSpPr>
        <xdr:cNvPr id="142" name="フローチャート: 判断 141"/>
        <xdr:cNvSpPr/>
      </xdr:nvSpPr>
      <xdr:spPr>
        <a:xfrm>
          <a:off x="13271500" y="57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135563</xdr:rowOff>
    </xdr:from>
    <xdr:to>
      <xdr:col>64</xdr:col>
      <xdr:colOff>123825</xdr:colOff>
      <xdr:row>34</xdr:row>
      <xdr:rowOff>65713</xdr:rowOff>
    </xdr:to>
    <xdr:sp macro="" textlink="">
      <xdr:nvSpPr>
        <xdr:cNvPr id="143" name="フローチャート: 判断 142"/>
        <xdr:cNvSpPr/>
      </xdr:nvSpPr>
      <xdr:spPr>
        <a:xfrm>
          <a:off x="12509500" y="579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109655</xdr:rowOff>
    </xdr:from>
    <xdr:to>
      <xdr:col>60</xdr:col>
      <xdr:colOff>123825</xdr:colOff>
      <xdr:row>34</xdr:row>
      <xdr:rowOff>39805</xdr:rowOff>
    </xdr:to>
    <xdr:sp macro="" textlink="">
      <xdr:nvSpPr>
        <xdr:cNvPr id="144" name="フローチャート: 判断 143"/>
        <xdr:cNvSpPr/>
      </xdr:nvSpPr>
      <xdr:spPr>
        <a:xfrm>
          <a:off x="11747500" y="57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131137</xdr:rowOff>
    </xdr:from>
    <xdr:to>
      <xdr:col>76</xdr:col>
      <xdr:colOff>73025</xdr:colOff>
      <xdr:row>31</xdr:row>
      <xdr:rowOff>61287</xdr:rowOff>
    </xdr:to>
    <xdr:sp macro="" textlink="">
      <xdr:nvSpPr>
        <xdr:cNvPr id="150" name="楕円 149"/>
        <xdr:cNvSpPr/>
      </xdr:nvSpPr>
      <xdr:spPr>
        <a:xfrm>
          <a:off x="14744700" y="52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109564</xdr:rowOff>
    </xdr:from>
    <xdr:ext cx="469744" cy="259045"/>
    <xdr:sp macro="" textlink="">
      <xdr:nvSpPr>
        <xdr:cNvPr id="151" name="債務償還比率該当値テキスト"/>
        <xdr:cNvSpPr txBox="1"/>
      </xdr:nvSpPr>
      <xdr:spPr>
        <a:xfrm>
          <a:off x="14846300" y="525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35</xdr:row>
      <xdr:rowOff>11956</xdr:rowOff>
    </xdr:from>
    <xdr:to>
      <xdr:col>72</xdr:col>
      <xdr:colOff>123825</xdr:colOff>
      <xdr:row>35</xdr:row>
      <xdr:rowOff>113556</xdr:rowOff>
    </xdr:to>
    <xdr:sp macro="" textlink="">
      <xdr:nvSpPr>
        <xdr:cNvPr id="152" name="楕円 151"/>
        <xdr:cNvSpPr/>
      </xdr:nvSpPr>
      <xdr:spPr>
        <a:xfrm>
          <a:off x="14033500" y="60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10487</xdr:rowOff>
    </xdr:from>
    <xdr:to>
      <xdr:col>76</xdr:col>
      <xdr:colOff>22225</xdr:colOff>
      <xdr:row>35</xdr:row>
      <xdr:rowOff>62756</xdr:rowOff>
    </xdr:to>
    <xdr:cxnSp macro="">
      <xdr:nvCxnSpPr>
        <xdr:cNvPr id="153" name="直線コネクタ 152"/>
        <xdr:cNvCxnSpPr/>
      </xdr:nvCxnSpPr>
      <xdr:spPr>
        <a:xfrm flipV="1">
          <a:off x="14084300" y="5325437"/>
          <a:ext cx="711200" cy="73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81280</xdr:rowOff>
    </xdr:from>
    <xdr:to>
      <xdr:col>68</xdr:col>
      <xdr:colOff>123825</xdr:colOff>
      <xdr:row>34</xdr:row>
      <xdr:rowOff>11430</xdr:rowOff>
    </xdr:to>
    <xdr:sp macro="" textlink="">
      <xdr:nvSpPr>
        <xdr:cNvPr id="154" name="楕円 153"/>
        <xdr:cNvSpPr/>
      </xdr:nvSpPr>
      <xdr:spPr>
        <a:xfrm>
          <a:off x="13271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132080</xdr:rowOff>
    </xdr:from>
    <xdr:to>
      <xdr:col>72</xdr:col>
      <xdr:colOff>73025</xdr:colOff>
      <xdr:row>35</xdr:row>
      <xdr:rowOff>62756</xdr:rowOff>
    </xdr:to>
    <xdr:cxnSp macro="">
      <xdr:nvCxnSpPr>
        <xdr:cNvPr id="155" name="直線コネクタ 154"/>
        <xdr:cNvCxnSpPr/>
      </xdr:nvCxnSpPr>
      <xdr:spPr>
        <a:xfrm>
          <a:off x="13322300" y="5789930"/>
          <a:ext cx="762000" cy="27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148517</xdr:rowOff>
    </xdr:from>
    <xdr:to>
      <xdr:col>64</xdr:col>
      <xdr:colOff>123825</xdr:colOff>
      <xdr:row>34</xdr:row>
      <xdr:rowOff>78667</xdr:rowOff>
    </xdr:to>
    <xdr:sp macro="" textlink="">
      <xdr:nvSpPr>
        <xdr:cNvPr id="156" name="楕円 155"/>
        <xdr:cNvSpPr/>
      </xdr:nvSpPr>
      <xdr:spPr>
        <a:xfrm>
          <a:off x="12509500" y="580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132080</xdr:rowOff>
    </xdr:from>
    <xdr:to>
      <xdr:col>68</xdr:col>
      <xdr:colOff>73025</xdr:colOff>
      <xdr:row>34</xdr:row>
      <xdr:rowOff>27867</xdr:rowOff>
    </xdr:to>
    <xdr:cxnSp macro="">
      <xdr:nvCxnSpPr>
        <xdr:cNvPr id="157" name="直線コネクタ 156"/>
        <xdr:cNvCxnSpPr/>
      </xdr:nvCxnSpPr>
      <xdr:spPr>
        <a:xfrm flipV="1">
          <a:off x="12560300" y="5789930"/>
          <a:ext cx="762000" cy="6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31351</xdr:rowOff>
    </xdr:from>
    <xdr:to>
      <xdr:col>60</xdr:col>
      <xdr:colOff>123825</xdr:colOff>
      <xdr:row>34</xdr:row>
      <xdr:rowOff>132951</xdr:rowOff>
    </xdr:to>
    <xdr:sp macro="" textlink="">
      <xdr:nvSpPr>
        <xdr:cNvPr id="158" name="楕円 157"/>
        <xdr:cNvSpPr/>
      </xdr:nvSpPr>
      <xdr:spPr>
        <a:xfrm>
          <a:off x="11747500" y="586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27867</xdr:rowOff>
    </xdr:from>
    <xdr:to>
      <xdr:col>64</xdr:col>
      <xdr:colOff>73025</xdr:colOff>
      <xdr:row>34</xdr:row>
      <xdr:rowOff>82151</xdr:rowOff>
    </xdr:to>
    <xdr:cxnSp macro="">
      <xdr:nvCxnSpPr>
        <xdr:cNvPr id="159" name="直線コネクタ 158"/>
        <xdr:cNvCxnSpPr/>
      </xdr:nvCxnSpPr>
      <xdr:spPr>
        <a:xfrm flipV="1">
          <a:off x="11798300" y="5857167"/>
          <a:ext cx="762000" cy="5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12227</xdr:rowOff>
    </xdr:from>
    <xdr:ext cx="469744" cy="259045"/>
    <xdr:sp macro="" textlink="">
      <xdr:nvSpPr>
        <xdr:cNvPr id="160" name="n_1aveValue債務償還比率"/>
        <xdr:cNvSpPr txBox="1"/>
      </xdr:nvSpPr>
      <xdr:spPr>
        <a:xfrm>
          <a:off x="13836727" y="549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38643</xdr:rowOff>
    </xdr:from>
    <xdr:ext cx="469744" cy="259045"/>
    <xdr:sp macro="" textlink="">
      <xdr:nvSpPr>
        <xdr:cNvPr id="161" name="n_2aveValue債務償還比率"/>
        <xdr:cNvSpPr txBox="1"/>
      </xdr:nvSpPr>
      <xdr:spPr>
        <a:xfrm>
          <a:off x="13087427" y="58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82240</xdr:rowOff>
    </xdr:from>
    <xdr:ext cx="469744" cy="259045"/>
    <xdr:sp macro="" textlink="">
      <xdr:nvSpPr>
        <xdr:cNvPr id="162" name="n_3aveValue債務償還比率"/>
        <xdr:cNvSpPr txBox="1"/>
      </xdr:nvSpPr>
      <xdr:spPr>
        <a:xfrm>
          <a:off x="12325427" y="556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56332</xdr:rowOff>
    </xdr:from>
    <xdr:ext cx="469744" cy="259045"/>
    <xdr:sp macro="" textlink="">
      <xdr:nvSpPr>
        <xdr:cNvPr id="163" name="n_4aveValue債務償還比率"/>
        <xdr:cNvSpPr txBox="1"/>
      </xdr:nvSpPr>
      <xdr:spPr>
        <a:xfrm>
          <a:off x="11563427" y="554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104683</xdr:rowOff>
    </xdr:from>
    <xdr:ext cx="469744" cy="259045"/>
    <xdr:sp macro="" textlink="">
      <xdr:nvSpPr>
        <xdr:cNvPr id="164" name="n_1mainValue債務償還比率"/>
        <xdr:cNvSpPr txBox="1"/>
      </xdr:nvSpPr>
      <xdr:spPr>
        <a:xfrm>
          <a:off x="13836727" y="610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27957</xdr:rowOff>
    </xdr:from>
    <xdr:ext cx="469744" cy="259045"/>
    <xdr:sp macro="" textlink="">
      <xdr:nvSpPr>
        <xdr:cNvPr id="165" name="n_2mainValue債務償還比率"/>
        <xdr:cNvSpPr txBox="1"/>
      </xdr:nvSpPr>
      <xdr:spPr>
        <a:xfrm>
          <a:off x="13087427"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69794</xdr:rowOff>
    </xdr:from>
    <xdr:ext cx="469744" cy="259045"/>
    <xdr:sp macro="" textlink="">
      <xdr:nvSpPr>
        <xdr:cNvPr id="166" name="n_3mainValue債務償還比率"/>
        <xdr:cNvSpPr txBox="1"/>
      </xdr:nvSpPr>
      <xdr:spPr>
        <a:xfrm>
          <a:off x="12325427" y="589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124078</xdr:rowOff>
    </xdr:from>
    <xdr:ext cx="469744" cy="259045"/>
    <xdr:sp macro="" textlink="">
      <xdr:nvSpPr>
        <xdr:cNvPr id="167" name="n_4mainValue債務償還比率"/>
        <xdr:cNvSpPr txBox="1"/>
      </xdr:nvSpPr>
      <xdr:spPr>
        <a:xfrm>
          <a:off x="11563427" y="595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15,338
15,134
956.08
17,686,459
17,346,183
267,058
8,363,154
13,672,754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xdr:rowOff>
    </xdr:from>
    <xdr:to>
      <xdr:col>24</xdr:col>
      <xdr:colOff>62865</xdr:colOff>
      <xdr:row>40</xdr:row>
      <xdr:rowOff>133350</xdr:rowOff>
    </xdr:to>
    <xdr:cxnSp macro="">
      <xdr:nvCxnSpPr>
        <xdr:cNvPr id="55" name="直線コネクタ 54"/>
        <xdr:cNvCxnSpPr/>
      </xdr:nvCxnSpPr>
      <xdr:spPr>
        <a:xfrm flipV="1">
          <a:off x="4634865" y="583463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137177</xdr:rowOff>
    </xdr:from>
    <xdr:ext cx="405111" cy="259045"/>
    <xdr:sp macro="" textlink="">
      <xdr:nvSpPr>
        <xdr:cNvPr id="56" name="【道路】&#10;有形固定資産減価償却率最小値テキスト"/>
        <xdr:cNvSpPr txBox="1"/>
      </xdr:nvSpPr>
      <xdr:spPr>
        <a:xfrm>
          <a:off x="4673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133350</xdr:rowOff>
    </xdr:from>
    <xdr:to>
      <xdr:col>24</xdr:col>
      <xdr:colOff>152400</xdr:colOff>
      <xdr:row>40</xdr:row>
      <xdr:rowOff>133350</xdr:rowOff>
    </xdr:to>
    <xdr:cxnSp macro="">
      <xdr:nvCxnSpPr>
        <xdr:cNvPr id="57" name="直線コネクタ 56"/>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123461</xdr:rowOff>
    </xdr:from>
    <xdr:ext cx="405111" cy="259045"/>
    <xdr:sp macro="" textlink="">
      <xdr:nvSpPr>
        <xdr:cNvPr id="58" name="【道路】&#10;有形固定資産減価償却率最大値テキスト"/>
        <xdr:cNvSpPr txBox="1"/>
      </xdr:nvSpPr>
      <xdr:spPr>
        <a:xfrm>
          <a:off x="4673600" y="560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xdr:rowOff>
    </xdr:from>
    <xdr:to>
      <xdr:col>24</xdr:col>
      <xdr:colOff>152400</xdr:colOff>
      <xdr:row>34</xdr:row>
      <xdr:rowOff>5334</xdr:rowOff>
    </xdr:to>
    <xdr:cxnSp macro="">
      <xdr:nvCxnSpPr>
        <xdr:cNvPr id="59" name="直線コネクタ 58"/>
        <xdr:cNvCxnSpPr/>
      </xdr:nvCxnSpPr>
      <xdr:spPr>
        <a:xfrm>
          <a:off x="4546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81551</xdr:rowOff>
    </xdr:from>
    <xdr:ext cx="405111" cy="259045"/>
    <xdr:sp macro="" textlink="">
      <xdr:nvSpPr>
        <xdr:cNvPr id="60" name="【道路】&#10;有形固定資産減価償却率平均値テキスト"/>
        <xdr:cNvSpPr txBox="1"/>
      </xdr:nvSpPr>
      <xdr:spPr>
        <a:xfrm>
          <a:off x="4673600" y="625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61" name="フローチャート: 判断 60"/>
        <xdr:cNvSpPr/>
      </xdr:nvSpPr>
      <xdr:spPr>
        <a:xfrm>
          <a:off x="45847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xdr:rowOff>
    </xdr:from>
    <xdr:to>
      <xdr:col>20</xdr:col>
      <xdr:colOff>38100</xdr:colOff>
      <xdr:row>36</xdr:row>
      <xdr:rowOff>106426</xdr:rowOff>
    </xdr:to>
    <xdr:sp macro="" textlink="">
      <xdr:nvSpPr>
        <xdr:cNvPr id="62" name="フローチャート: 判断 61"/>
        <xdr:cNvSpPr/>
      </xdr:nvSpPr>
      <xdr:spPr>
        <a:xfrm>
          <a:off x="3746500" y="61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121412</xdr:rowOff>
    </xdr:from>
    <xdr:to>
      <xdr:col>10</xdr:col>
      <xdr:colOff>165100</xdr:colOff>
      <xdr:row>36</xdr:row>
      <xdr:rowOff>51562</xdr:rowOff>
    </xdr:to>
    <xdr:sp macro="" textlink="">
      <xdr:nvSpPr>
        <xdr:cNvPr id="64" name="フローチャート: 判断 63"/>
        <xdr:cNvSpPr/>
      </xdr:nvSpPr>
      <xdr:spPr>
        <a:xfrm>
          <a:off x="1968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77978</xdr:rowOff>
    </xdr:from>
    <xdr:to>
      <xdr:col>24</xdr:col>
      <xdr:colOff>114300</xdr:colOff>
      <xdr:row>37</xdr:row>
      <xdr:rowOff>8128</xdr:rowOff>
    </xdr:to>
    <xdr:sp macro="" textlink="">
      <xdr:nvSpPr>
        <xdr:cNvPr id="71" name="楕円 70"/>
        <xdr:cNvSpPr/>
      </xdr:nvSpPr>
      <xdr:spPr>
        <a:xfrm>
          <a:off x="45847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100855</xdr:rowOff>
    </xdr:from>
    <xdr:ext cx="405111" cy="259045"/>
    <xdr:sp macro="" textlink="">
      <xdr:nvSpPr>
        <xdr:cNvPr id="72" name="【道路】&#10;有形固定資産減価償却率該当値テキスト"/>
        <xdr:cNvSpPr txBox="1"/>
      </xdr:nvSpPr>
      <xdr:spPr>
        <a:xfrm>
          <a:off x="4673600" y="610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34544</xdr:rowOff>
    </xdr:from>
    <xdr:to>
      <xdr:col>20</xdr:col>
      <xdr:colOff>38100</xdr:colOff>
      <xdr:row>36</xdr:row>
      <xdr:rowOff>136144</xdr:rowOff>
    </xdr:to>
    <xdr:sp macro="" textlink="">
      <xdr:nvSpPr>
        <xdr:cNvPr id="73" name="楕円 72"/>
        <xdr:cNvSpPr/>
      </xdr:nvSpPr>
      <xdr:spPr>
        <a:xfrm>
          <a:off x="3746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85344</xdr:rowOff>
    </xdr:from>
    <xdr:to>
      <xdr:col>24</xdr:col>
      <xdr:colOff>63500</xdr:colOff>
      <xdr:row>36</xdr:row>
      <xdr:rowOff>128778</xdr:rowOff>
    </xdr:to>
    <xdr:cxnSp macro="">
      <xdr:nvCxnSpPr>
        <xdr:cNvPr id="74" name="直線コネクタ 73"/>
        <xdr:cNvCxnSpPr/>
      </xdr:nvCxnSpPr>
      <xdr:spPr>
        <a:xfrm>
          <a:off x="3797300" y="62575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160274</xdr:rowOff>
    </xdr:from>
    <xdr:to>
      <xdr:col>15</xdr:col>
      <xdr:colOff>101600</xdr:colOff>
      <xdr:row>36</xdr:row>
      <xdr:rowOff>90424</xdr:rowOff>
    </xdr:to>
    <xdr:sp macro="" textlink="">
      <xdr:nvSpPr>
        <xdr:cNvPr id="75" name="楕円 74"/>
        <xdr:cNvSpPr/>
      </xdr:nvSpPr>
      <xdr:spPr>
        <a:xfrm>
          <a:off x="2857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39624</xdr:rowOff>
    </xdr:from>
    <xdr:to>
      <xdr:col>19</xdr:col>
      <xdr:colOff>177800</xdr:colOff>
      <xdr:row>36</xdr:row>
      <xdr:rowOff>85344</xdr:rowOff>
    </xdr:to>
    <xdr:cxnSp macro="">
      <xdr:nvCxnSpPr>
        <xdr:cNvPr id="76" name="直線コネクタ 75"/>
        <xdr:cNvCxnSpPr/>
      </xdr:nvCxnSpPr>
      <xdr:spPr>
        <a:xfrm>
          <a:off x="2908300" y="62118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116840</xdr:rowOff>
    </xdr:from>
    <xdr:to>
      <xdr:col>10</xdr:col>
      <xdr:colOff>165100</xdr:colOff>
      <xdr:row>36</xdr:row>
      <xdr:rowOff>46990</xdr:rowOff>
    </xdr:to>
    <xdr:sp macro="" textlink="">
      <xdr:nvSpPr>
        <xdr:cNvPr id="77" name="楕円 76"/>
        <xdr:cNvSpPr/>
      </xdr:nvSpPr>
      <xdr:spPr>
        <a:xfrm>
          <a:off x="1968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167640</xdr:rowOff>
    </xdr:from>
    <xdr:to>
      <xdr:col>15</xdr:col>
      <xdr:colOff>50800</xdr:colOff>
      <xdr:row>36</xdr:row>
      <xdr:rowOff>39624</xdr:rowOff>
    </xdr:to>
    <xdr:cxnSp macro="">
      <xdr:nvCxnSpPr>
        <xdr:cNvPr id="78" name="直線コネクタ 77"/>
        <xdr:cNvCxnSpPr/>
      </xdr:nvCxnSpPr>
      <xdr:spPr>
        <a:xfrm>
          <a:off x="2019300" y="61683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75692</xdr:rowOff>
    </xdr:from>
    <xdr:to>
      <xdr:col>6</xdr:col>
      <xdr:colOff>38100</xdr:colOff>
      <xdr:row>36</xdr:row>
      <xdr:rowOff>5842</xdr:rowOff>
    </xdr:to>
    <xdr:sp macro="" textlink="">
      <xdr:nvSpPr>
        <xdr:cNvPr id="79" name="楕円 78"/>
        <xdr:cNvSpPr/>
      </xdr:nvSpPr>
      <xdr:spPr>
        <a:xfrm>
          <a:off x="1079500" y="60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126492</xdr:rowOff>
    </xdr:from>
    <xdr:to>
      <xdr:col>10</xdr:col>
      <xdr:colOff>114300</xdr:colOff>
      <xdr:row>35</xdr:row>
      <xdr:rowOff>167640</xdr:rowOff>
    </xdr:to>
    <xdr:cxnSp macro="">
      <xdr:nvCxnSpPr>
        <xdr:cNvPr id="80" name="直線コネクタ 79"/>
        <xdr:cNvCxnSpPr/>
      </xdr:nvCxnSpPr>
      <xdr:spPr>
        <a:xfrm>
          <a:off x="1130300" y="612724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122953</xdr:rowOff>
    </xdr:from>
    <xdr:ext cx="405111" cy="259045"/>
    <xdr:sp macro="" textlink="">
      <xdr:nvSpPr>
        <xdr:cNvPr id="81" name="n_1aveValue【道路】&#10;有形固定資産減価償却率"/>
        <xdr:cNvSpPr txBox="1"/>
      </xdr:nvSpPr>
      <xdr:spPr>
        <a:xfrm>
          <a:off x="35820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92981</xdr:rowOff>
    </xdr:from>
    <xdr:ext cx="405111" cy="259045"/>
    <xdr:sp macro="" textlink="">
      <xdr:nvSpPr>
        <xdr:cNvPr id="82" name="n_2aveValue【道路】&#10;有形固定資産減価償却率"/>
        <xdr:cNvSpPr txBox="1"/>
      </xdr:nvSpPr>
      <xdr:spPr>
        <a:xfrm>
          <a:off x="2705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42689</xdr:rowOff>
    </xdr:from>
    <xdr:ext cx="405111" cy="259045"/>
    <xdr:sp macro="" textlink="">
      <xdr:nvSpPr>
        <xdr:cNvPr id="83" name="n_3aveValue【道路】&#10;有形固定資産減価償却率"/>
        <xdr:cNvSpPr txBox="1"/>
      </xdr:nvSpPr>
      <xdr:spPr>
        <a:xfrm>
          <a:off x="1816744" y="621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31259</xdr:rowOff>
    </xdr:from>
    <xdr:ext cx="405111" cy="259045"/>
    <xdr:sp macro="" textlink="">
      <xdr:nvSpPr>
        <xdr:cNvPr id="84" name="n_4aveValue【道路】&#10;有形固定資産減価償却率"/>
        <xdr:cNvSpPr txBox="1"/>
      </xdr:nvSpPr>
      <xdr:spPr>
        <a:xfrm>
          <a:off x="927744"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127271</xdr:rowOff>
    </xdr:from>
    <xdr:ext cx="405111" cy="259045"/>
    <xdr:sp macro="" textlink="">
      <xdr:nvSpPr>
        <xdr:cNvPr id="85" name="n_1mainValue【道路】&#10;有形固定資産減価償却率"/>
        <xdr:cNvSpPr txBox="1"/>
      </xdr:nvSpPr>
      <xdr:spPr>
        <a:xfrm>
          <a:off x="35820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106951</xdr:rowOff>
    </xdr:from>
    <xdr:ext cx="405111" cy="259045"/>
    <xdr:sp macro="" textlink="">
      <xdr:nvSpPr>
        <xdr:cNvPr id="86" name="n_2mainValue【道路】&#10;有形固定資産減価償却率"/>
        <xdr:cNvSpPr txBox="1"/>
      </xdr:nvSpPr>
      <xdr:spPr>
        <a:xfrm>
          <a:off x="2705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63517</xdr:rowOff>
    </xdr:from>
    <xdr:ext cx="405111" cy="259045"/>
    <xdr:sp macro="" textlink="">
      <xdr:nvSpPr>
        <xdr:cNvPr id="87" name="n_3mainValue【道路】&#10;有形固定資産減価償却率"/>
        <xdr:cNvSpPr txBox="1"/>
      </xdr:nvSpPr>
      <xdr:spPr>
        <a:xfrm>
          <a:off x="1816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8" name="n_4main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9" name="テキスト ボックス 98"/>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1" name="テキスト ボックス 100"/>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131902</xdr:rowOff>
    </xdr:from>
    <xdr:to>
      <xdr:col>54</xdr:col>
      <xdr:colOff>189865</xdr:colOff>
      <xdr:row>42</xdr:row>
      <xdr:rowOff>52616</xdr:rowOff>
    </xdr:to>
    <xdr:cxnSp macro="">
      <xdr:nvCxnSpPr>
        <xdr:cNvPr id="113" name="直線コネクタ 112"/>
        <xdr:cNvCxnSpPr/>
      </xdr:nvCxnSpPr>
      <xdr:spPr>
        <a:xfrm flipV="1">
          <a:off x="10476865" y="5961202"/>
          <a:ext cx="0" cy="129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56443</xdr:rowOff>
    </xdr:from>
    <xdr:ext cx="534377" cy="259045"/>
    <xdr:sp macro="" textlink="">
      <xdr:nvSpPr>
        <xdr:cNvPr id="114" name="【道路】&#10;一人当たり延長最小値テキスト"/>
        <xdr:cNvSpPr txBox="1"/>
      </xdr:nvSpPr>
      <xdr:spPr>
        <a:xfrm>
          <a:off x="10515600" y="72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52616</xdr:rowOff>
    </xdr:from>
    <xdr:to>
      <xdr:col>55</xdr:col>
      <xdr:colOff>88900</xdr:colOff>
      <xdr:row>42</xdr:row>
      <xdr:rowOff>52616</xdr:rowOff>
    </xdr:to>
    <xdr:cxnSp macro="">
      <xdr:nvCxnSpPr>
        <xdr:cNvPr id="115" name="直線コネクタ 114"/>
        <xdr:cNvCxnSpPr/>
      </xdr:nvCxnSpPr>
      <xdr:spPr>
        <a:xfrm>
          <a:off x="10388600" y="725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78579</xdr:rowOff>
    </xdr:from>
    <xdr:ext cx="534377" cy="259045"/>
    <xdr:sp macro="" textlink="">
      <xdr:nvSpPr>
        <xdr:cNvPr id="116" name="【道路】&#10;一人当たり延長最大値テキスト"/>
        <xdr:cNvSpPr txBox="1"/>
      </xdr:nvSpPr>
      <xdr:spPr>
        <a:xfrm>
          <a:off x="10515600" y="57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131902</xdr:rowOff>
    </xdr:from>
    <xdr:to>
      <xdr:col>55</xdr:col>
      <xdr:colOff>88900</xdr:colOff>
      <xdr:row>34</xdr:row>
      <xdr:rowOff>131902</xdr:rowOff>
    </xdr:to>
    <xdr:cxnSp macro="">
      <xdr:nvCxnSpPr>
        <xdr:cNvPr id="117" name="直線コネクタ 116"/>
        <xdr:cNvCxnSpPr/>
      </xdr:nvCxnSpPr>
      <xdr:spPr>
        <a:xfrm>
          <a:off x="10388600" y="596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52214</xdr:rowOff>
    </xdr:from>
    <xdr:ext cx="534377" cy="259045"/>
    <xdr:sp macro="" textlink="">
      <xdr:nvSpPr>
        <xdr:cNvPr id="118" name="【道路】&#10;一人当たり延長平均値テキスト"/>
        <xdr:cNvSpPr txBox="1"/>
      </xdr:nvSpPr>
      <xdr:spPr>
        <a:xfrm>
          <a:off x="10515600" y="656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73787</xdr:rowOff>
    </xdr:from>
    <xdr:to>
      <xdr:col>55</xdr:col>
      <xdr:colOff>50800</xdr:colOff>
      <xdr:row>39</xdr:row>
      <xdr:rowOff>3937</xdr:rowOff>
    </xdr:to>
    <xdr:sp macro="" textlink="">
      <xdr:nvSpPr>
        <xdr:cNvPr id="119" name="フローチャート: 判断 118"/>
        <xdr:cNvSpPr/>
      </xdr:nvSpPr>
      <xdr:spPr>
        <a:xfrm>
          <a:off x="10426700" y="658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144729</xdr:rowOff>
    </xdr:from>
    <xdr:to>
      <xdr:col>50</xdr:col>
      <xdr:colOff>165100</xdr:colOff>
      <xdr:row>37</xdr:row>
      <xdr:rowOff>74879</xdr:rowOff>
    </xdr:to>
    <xdr:sp macro="" textlink="">
      <xdr:nvSpPr>
        <xdr:cNvPr id="120" name="フローチャート: 判断 119"/>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23343</xdr:rowOff>
    </xdr:from>
    <xdr:to>
      <xdr:col>46</xdr:col>
      <xdr:colOff>38100</xdr:colOff>
      <xdr:row>37</xdr:row>
      <xdr:rowOff>124943</xdr:rowOff>
    </xdr:to>
    <xdr:sp macro="" textlink="">
      <xdr:nvSpPr>
        <xdr:cNvPr id="121" name="フローチャート: 判断 120"/>
        <xdr:cNvSpPr/>
      </xdr:nvSpPr>
      <xdr:spPr>
        <a:xfrm>
          <a:off x="8699500" y="636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35077</xdr:rowOff>
    </xdr:from>
    <xdr:to>
      <xdr:col>41</xdr:col>
      <xdr:colOff>101600</xdr:colOff>
      <xdr:row>37</xdr:row>
      <xdr:rowOff>136677</xdr:rowOff>
    </xdr:to>
    <xdr:sp macro="" textlink="">
      <xdr:nvSpPr>
        <xdr:cNvPr id="122" name="フローチャート: 判断 121"/>
        <xdr:cNvSpPr/>
      </xdr:nvSpPr>
      <xdr:spPr>
        <a:xfrm>
          <a:off x="7810500" y="63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58738</xdr:rowOff>
    </xdr:from>
    <xdr:to>
      <xdr:col>36</xdr:col>
      <xdr:colOff>165100</xdr:colOff>
      <xdr:row>37</xdr:row>
      <xdr:rowOff>160338</xdr:rowOff>
    </xdr:to>
    <xdr:sp macro="" textlink="">
      <xdr:nvSpPr>
        <xdr:cNvPr id="123" name="フローチャート: 判断 122"/>
        <xdr:cNvSpPr/>
      </xdr:nvSpPr>
      <xdr:spPr>
        <a:xfrm>
          <a:off x="6921500" y="64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137757</xdr:rowOff>
    </xdr:from>
    <xdr:to>
      <xdr:col>55</xdr:col>
      <xdr:colOff>50800</xdr:colOff>
      <xdr:row>37</xdr:row>
      <xdr:rowOff>67907</xdr:rowOff>
    </xdr:to>
    <xdr:sp macro="" textlink="">
      <xdr:nvSpPr>
        <xdr:cNvPr id="129" name="楕円 128"/>
        <xdr:cNvSpPr/>
      </xdr:nvSpPr>
      <xdr:spPr>
        <a:xfrm>
          <a:off x="10426700" y="63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160634</xdr:rowOff>
    </xdr:from>
    <xdr:ext cx="534377" cy="259045"/>
    <xdr:sp macro="" textlink="">
      <xdr:nvSpPr>
        <xdr:cNvPr id="130" name="【道路】&#10;一人当たり延長該当値テキスト"/>
        <xdr:cNvSpPr txBox="1"/>
      </xdr:nvSpPr>
      <xdr:spPr>
        <a:xfrm>
          <a:off x="10515600" y="61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1359</xdr:rowOff>
    </xdr:from>
    <xdr:to>
      <xdr:col>50</xdr:col>
      <xdr:colOff>165100</xdr:colOff>
      <xdr:row>37</xdr:row>
      <xdr:rowOff>102959</xdr:rowOff>
    </xdr:to>
    <xdr:sp macro="" textlink="">
      <xdr:nvSpPr>
        <xdr:cNvPr id="131" name="楕円 130"/>
        <xdr:cNvSpPr/>
      </xdr:nvSpPr>
      <xdr:spPr>
        <a:xfrm>
          <a:off x="9588500" y="63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17107</xdr:rowOff>
    </xdr:from>
    <xdr:to>
      <xdr:col>55</xdr:col>
      <xdr:colOff>0</xdr:colOff>
      <xdr:row>37</xdr:row>
      <xdr:rowOff>52159</xdr:rowOff>
    </xdr:to>
    <xdr:cxnSp macro="">
      <xdr:nvCxnSpPr>
        <xdr:cNvPr id="132" name="直線コネクタ 131"/>
        <xdr:cNvCxnSpPr/>
      </xdr:nvCxnSpPr>
      <xdr:spPr>
        <a:xfrm flipV="1">
          <a:off x="9639300" y="6360757"/>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62433</xdr:rowOff>
    </xdr:from>
    <xdr:to>
      <xdr:col>46</xdr:col>
      <xdr:colOff>38100</xdr:colOff>
      <xdr:row>37</xdr:row>
      <xdr:rowOff>164033</xdr:rowOff>
    </xdr:to>
    <xdr:sp macro="" textlink="">
      <xdr:nvSpPr>
        <xdr:cNvPr id="133" name="楕円 132"/>
        <xdr:cNvSpPr/>
      </xdr:nvSpPr>
      <xdr:spPr>
        <a:xfrm>
          <a:off x="8699500" y="64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52159</xdr:rowOff>
    </xdr:from>
    <xdr:to>
      <xdr:col>50</xdr:col>
      <xdr:colOff>114300</xdr:colOff>
      <xdr:row>37</xdr:row>
      <xdr:rowOff>113233</xdr:rowOff>
    </xdr:to>
    <xdr:cxnSp macro="">
      <xdr:nvCxnSpPr>
        <xdr:cNvPr id="134" name="直線コネクタ 133"/>
        <xdr:cNvCxnSpPr/>
      </xdr:nvCxnSpPr>
      <xdr:spPr>
        <a:xfrm flipV="1">
          <a:off x="8750300" y="6395809"/>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98704</xdr:rowOff>
    </xdr:from>
    <xdr:to>
      <xdr:col>41</xdr:col>
      <xdr:colOff>101600</xdr:colOff>
      <xdr:row>38</xdr:row>
      <xdr:rowOff>28854</xdr:rowOff>
    </xdr:to>
    <xdr:sp macro="" textlink="">
      <xdr:nvSpPr>
        <xdr:cNvPr id="135" name="楕円 134"/>
        <xdr:cNvSpPr/>
      </xdr:nvSpPr>
      <xdr:spPr>
        <a:xfrm>
          <a:off x="7810500" y="64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113233</xdr:rowOff>
    </xdr:from>
    <xdr:to>
      <xdr:col>45</xdr:col>
      <xdr:colOff>177800</xdr:colOff>
      <xdr:row>37</xdr:row>
      <xdr:rowOff>149504</xdr:rowOff>
    </xdr:to>
    <xdr:cxnSp macro="">
      <xdr:nvCxnSpPr>
        <xdr:cNvPr id="136" name="直線コネクタ 135"/>
        <xdr:cNvCxnSpPr/>
      </xdr:nvCxnSpPr>
      <xdr:spPr>
        <a:xfrm flipV="1">
          <a:off x="7861300" y="6456883"/>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124232</xdr:rowOff>
    </xdr:from>
    <xdr:to>
      <xdr:col>36</xdr:col>
      <xdr:colOff>165100</xdr:colOff>
      <xdr:row>38</xdr:row>
      <xdr:rowOff>54381</xdr:rowOff>
    </xdr:to>
    <xdr:sp macro="" textlink="">
      <xdr:nvSpPr>
        <xdr:cNvPr id="137" name="楕円 136"/>
        <xdr:cNvSpPr/>
      </xdr:nvSpPr>
      <xdr:spPr>
        <a:xfrm>
          <a:off x="6921500" y="6467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149504</xdr:rowOff>
    </xdr:from>
    <xdr:to>
      <xdr:col>41</xdr:col>
      <xdr:colOff>50800</xdr:colOff>
      <xdr:row>38</xdr:row>
      <xdr:rowOff>3581</xdr:rowOff>
    </xdr:to>
    <xdr:cxnSp macro="">
      <xdr:nvCxnSpPr>
        <xdr:cNvPr id="138" name="直線コネクタ 137"/>
        <xdr:cNvCxnSpPr/>
      </xdr:nvCxnSpPr>
      <xdr:spPr>
        <a:xfrm flipV="1">
          <a:off x="6972300" y="6493154"/>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91406</xdr:rowOff>
    </xdr:from>
    <xdr:ext cx="534377" cy="259045"/>
    <xdr:sp macro="" textlink="">
      <xdr:nvSpPr>
        <xdr:cNvPr id="139" name="n_1aveValue【道路】&#10;一人当たり延長"/>
        <xdr:cNvSpPr txBox="1"/>
      </xdr:nvSpPr>
      <xdr:spPr>
        <a:xfrm>
          <a:off x="93594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141470</xdr:rowOff>
    </xdr:from>
    <xdr:ext cx="534377" cy="259045"/>
    <xdr:sp macro="" textlink="">
      <xdr:nvSpPr>
        <xdr:cNvPr id="140" name="n_2aveValue【道路】&#10;一人当たり延長"/>
        <xdr:cNvSpPr txBox="1"/>
      </xdr:nvSpPr>
      <xdr:spPr>
        <a:xfrm>
          <a:off x="8483111" y="61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153204</xdr:rowOff>
    </xdr:from>
    <xdr:ext cx="534377" cy="259045"/>
    <xdr:sp macro="" textlink="">
      <xdr:nvSpPr>
        <xdr:cNvPr id="141" name="n_3aveValue【道路】&#10;一人当たり延長"/>
        <xdr:cNvSpPr txBox="1"/>
      </xdr:nvSpPr>
      <xdr:spPr>
        <a:xfrm>
          <a:off x="7594111" y="61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5415</xdr:rowOff>
    </xdr:from>
    <xdr:ext cx="534377" cy="259045"/>
    <xdr:sp macro="" textlink="">
      <xdr:nvSpPr>
        <xdr:cNvPr id="142" name="n_4aveValue【道路】&#10;一人当たり延長"/>
        <xdr:cNvSpPr txBox="1"/>
      </xdr:nvSpPr>
      <xdr:spPr>
        <a:xfrm>
          <a:off x="6705111" y="61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94086</xdr:rowOff>
    </xdr:from>
    <xdr:ext cx="534377" cy="259045"/>
    <xdr:sp macro="" textlink="">
      <xdr:nvSpPr>
        <xdr:cNvPr id="143" name="n_1mainValue【道路】&#10;一人当たり延長"/>
        <xdr:cNvSpPr txBox="1"/>
      </xdr:nvSpPr>
      <xdr:spPr>
        <a:xfrm>
          <a:off x="9359411" y="643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155160</xdr:rowOff>
    </xdr:from>
    <xdr:ext cx="534377" cy="259045"/>
    <xdr:sp macro="" textlink="">
      <xdr:nvSpPr>
        <xdr:cNvPr id="144" name="n_2mainValue【道路】&#10;一人当たり延長"/>
        <xdr:cNvSpPr txBox="1"/>
      </xdr:nvSpPr>
      <xdr:spPr>
        <a:xfrm>
          <a:off x="8483111" y="649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19981</xdr:rowOff>
    </xdr:from>
    <xdr:ext cx="534377" cy="259045"/>
    <xdr:sp macro="" textlink="">
      <xdr:nvSpPr>
        <xdr:cNvPr id="145" name="n_3mainValue【道路】&#10;一人当たり延長"/>
        <xdr:cNvSpPr txBox="1"/>
      </xdr:nvSpPr>
      <xdr:spPr>
        <a:xfrm>
          <a:off x="7594111" y="653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45508</xdr:rowOff>
    </xdr:from>
    <xdr:ext cx="534377" cy="259045"/>
    <xdr:sp macro="" textlink="">
      <xdr:nvSpPr>
        <xdr:cNvPr id="146" name="n_4mainValue【道路】&#10;一人当たり延長"/>
        <xdr:cNvSpPr txBox="1"/>
      </xdr:nvSpPr>
      <xdr:spPr>
        <a:xfrm>
          <a:off x="6705111" y="65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8" name="直線コネクタ 15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9" name="テキスト ボックス 15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2" name="直線コネクタ 16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3" name="テキスト ボックス 16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5715</xdr:rowOff>
    </xdr:to>
    <xdr:cxnSp macro="">
      <xdr:nvCxnSpPr>
        <xdr:cNvPr id="167" name="直線コネクタ 166"/>
        <xdr:cNvCxnSpPr/>
      </xdr:nvCxnSpPr>
      <xdr:spPr>
        <a:xfrm flipV="1">
          <a:off x="4634865" y="972693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9542</xdr:rowOff>
    </xdr:from>
    <xdr:ext cx="405111" cy="259045"/>
    <xdr:sp macro="" textlink="">
      <xdr:nvSpPr>
        <xdr:cNvPr id="168" name="【橋りょう・トンネル】&#10;有形固定資産減価償却率最小値テキスト"/>
        <xdr:cNvSpPr txBox="1"/>
      </xdr:nvSpPr>
      <xdr:spPr>
        <a:xfrm>
          <a:off x="4673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xdr:rowOff>
    </xdr:from>
    <xdr:to>
      <xdr:col>24</xdr:col>
      <xdr:colOff>152400</xdr:colOff>
      <xdr:row>64</xdr:row>
      <xdr:rowOff>5715</xdr:rowOff>
    </xdr:to>
    <xdr:cxnSp macro="">
      <xdr:nvCxnSpPr>
        <xdr:cNvPr id="169" name="直線コネクタ 168"/>
        <xdr:cNvCxnSpPr/>
      </xdr:nvCxnSpPr>
      <xdr:spPr>
        <a:xfrm>
          <a:off x="4546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0" name="【橋りょう・トンネ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1" name="直線コネクタ 170"/>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6367</xdr:rowOff>
    </xdr:from>
    <xdr:ext cx="405111" cy="259045"/>
    <xdr:sp macro="" textlink="">
      <xdr:nvSpPr>
        <xdr:cNvPr id="172" name="【橋りょう・トンネル】&#10;有形固定資産減価償却率平均値テキスト"/>
        <xdr:cNvSpPr txBox="1"/>
      </xdr:nvSpPr>
      <xdr:spPr>
        <a:xfrm>
          <a:off x="4673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73" name="フローチャート: 判断 172"/>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74" name="フローチャート: 判断 173"/>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137795</xdr:rowOff>
    </xdr:from>
    <xdr:to>
      <xdr:col>15</xdr:col>
      <xdr:colOff>101600</xdr:colOff>
      <xdr:row>60</xdr:row>
      <xdr:rowOff>67945</xdr:rowOff>
    </xdr:to>
    <xdr:sp macro="" textlink="">
      <xdr:nvSpPr>
        <xdr:cNvPr id="175" name="フローチャート: 判断 174"/>
        <xdr:cNvSpPr/>
      </xdr:nvSpPr>
      <xdr:spPr>
        <a:xfrm>
          <a:off x="2857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6" name="フローチャート: 判断 175"/>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7" name="フローチャート: 判断 176"/>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楕円 182"/>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84" name="【橋りょう・トンネル】&#10;有形固定資産減価償却率該当値テキスト"/>
        <xdr:cNvSpPr txBox="1"/>
      </xdr:nvSpPr>
      <xdr:spPr>
        <a:xfrm>
          <a:off x="4673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126365</xdr:rowOff>
    </xdr:from>
    <xdr:to>
      <xdr:col>20</xdr:col>
      <xdr:colOff>38100</xdr:colOff>
      <xdr:row>60</xdr:row>
      <xdr:rowOff>56515</xdr:rowOff>
    </xdr:to>
    <xdr:sp macro="" textlink="">
      <xdr:nvSpPr>
        <xdr:cNvPr id="185" name="楕円 184"/>
        <xdr:cNvSpPr/>
      </xdr:nvSpPr>
      <xdr:spPr>
        <a:xfrm>
          <a:off x="3746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91440</xdr:rowOff>
    </xdr:to>
    <xdr:cxnSp macro="">
      <xdr:nvCxnSpPr>
        <xdr:cNvPr id="186" name="直線コネクタ 185"/>
        <xdr:cNvCxnSpPr/>
      </xdr:nvCxnSpPr>
      <xdr:spPr>
        <a:xfrm>
          <a:off x="3797300" y="1029271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87" name="楕円 186"/>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60</xdr:row>
      <xdr:rowOff>5715</xdr:rowOff>
    </xdr:to>
    <xdr:cxnSp macro="">
      <xdr:nvCxnSpPr>
        <xdr:cNvPr id="188" name="直線コネクタ 187"/>
        <xdr:cNvCxnSpPr/>
      </xdr:nvCxnSpPr>
      <xdr:spPr>
        <a:xfrm>
          <a:off x="2908300" y="102184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137795</xdr:rowOff>
    </xdr:from>
    <xdr:to>
      <xdr:col>10</xdr:col>
      <xdr:colOff>165100</xdr:colOff>
      <xdr:row>59</xdr:row>
      <xdr:rowOff>67945</xdr:rowOff>
    </xdr:to>
    <xdr:sp macro="" textlink="">
      <xdr:nvSpPr>
        <xdr:cNvPr id="189" name="楕円 188"/>
        <xdr:cNvSpPr/>
      </xdr:nvSpPr>
      <xdr:spPr>
        <a:xfrm>
          <a:off x="1968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17145</xdr:rowOff>
    </xdr:from>
    <xdr:to>
      <xdr:col>15</xdr:col>
      <xdr:colOff>50800</xdr:colOff>
      <xdr:row>59</xdr:row>
      <xdr:rowOff>102870</xdr:rowOff>
    </xdr:to>
    <xdr:cxnSp macro="">
      <xdr:nvCxnSpPr>
        <xdr:cNvPr id="190" name="直線コネクタ 189"/>
        <xdr:cNvCxnSpPr/>
      </xdr:nvCxnSpPr>
      <xdr:spPr>
        <a:xfrm>
          <a:off x="2019300" y="101326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57785</xdr:rowOff>
    </xdr:from>
    <xdr:to>
      <xdr:col>6</xdr:col>
      <xdr:colOff>38100</xdr:colOff>
      <xdr:row>58</xdr:row>
      <xdr:rowOff>159385</xdr:rowOff>
    </xdr:to>
    <xdr:sp macro="" textlink="">
      <xdr:nvSpPr>
        <xdr:cNvPr id="191" name="楕円 190"/>
        <xdr:cNvSpPr/>
      </xdr:nvSpPr>
      <xdr:spPr>
        <a:xfrm>
          <a:off x="1079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108585</xdr:rowOff>
    </xdr:from>
    <xdr:to>
      <xdr:col>10</xdr:col>
      <xdr:colOff>114300</xdr:colOff>
      <xdr:row>59</xdr:row>
      <xdr:rowOff>17145</xdr:rowOff>
    </xdr:to>
    <xdr:cxnSp macro="">
      <xdr:nvCxnSpPr>
        <xdr:cNvPr id="192" name="直線コネクタ 191"/>
        <xdr:cNvCxnSpPr/>
      </xdr:nvCxnSpPr>
      <xdr:spPr>
        <a:xfrm>
          <a:off x="1130300" y="1005268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70502</xdr:rowOff>
    </xdr:from>
    <xdr:ext cx="405111" cy="259045"/>
    <xdr:sp macro="" textlink="">
      <xdr:nvSpPr>
        <xdr:cNvPr id="193" name="n_1aveValue【橋りょう・トンネル】&#10;有形固定資産減価償却率"/>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59072</xdr:rowOff>
    </xdr:from>
    <xdr:ext cx="405111" cy="259045"/>
    <xdr:sp macro="" textlink="">
      <xdr:nvSpPr>
        <xdr:cNvPr id="194" name="n_2aveValue【橋りょう・トンネル】&#10;有形固定資産減価償却率"/>
        <xdr:cNvSpPr txBox="1"/>
      </xdr:nvSpPr>
      <xdr:spPr>
        <a:xfrm>
          <a:off x="2705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5" name="n_3aveValue【橋りょう・トンネ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196" name="n_4aveValue【橋りょう・トンネル】&#10;有形固定資産減価償却率"/>
        <xdr:cNvSpPr txBox="1"/>
      </xdr:nvSpPr>
      <xdr:spPr>
        <a:xfrm>
          <a:off x="927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73042</xdr:rowOff>
    </xdr:from>
    <xdr:ext cx="405111" cy="259045"/>
    <xdr:sp macro="" textlink="">
      <xdr:nvSpPr>
        <xdr:cNvPr id="197" name="n_1mainValue【橋りょう・トンネル】&#10;有形固定資産減価償却率"/>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198" name="n_2mainValue【橋りょう・トンネル】&#10;有形固定資産減価償却率"/>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84472</xdr:rowOff>
    </xdr:from>
    <xdr:ext cx="405111" cy="259045"/>
    <xdr:sp macro="" textlink="">
      <xdr:nvSpPr>
        <xdr:cNvPr id="199" name="n_3mainValue【橋りょう・トンネル】&#10;有形固定資産減価償却率"/>
        <xdr:cNvSpPr txBox="1"/>
      </xdr:nvSpPr>
      <xdr:spPr>
        <a:xfrm>
          <a:off x="1816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4462</xdr:rowOff>
    </xdr:from>
    <xdr:ext cx="405111" cy="259045"/>
    <xdr:sp macro="" textlink="">
      <xdr:nvSpPr>
        <xdr:cNvPr id="200" name="n_4mainValue【橋りょう・トンネル】&#10;有形固定資産減価償却率"/>
        <xdr:cNvSpPr txBox="1"/>
      </xdr:nvSpPr>
      <xdr:spPr>
        <a:xfrm>
          <a:off x="927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2" name="テキスト ボックス 21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4" name="テキスト ボックス 21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6" name="テキスト ボックス 21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8" name="テキスト ボックス 21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0" name="テキスト ボックス 21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2" name="テキスト ボックス 22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58499</xdr:rowOff>
    </xdr:from>
    <xdr:to>
      <xdr:col>54</xdr:col>
      <xdr:colOff>189865</xdr:colOff>
      <xdr:row>64</xdr:row>
      <xdr:rowOff>84323</xdr:rowOff>
    </xdr:to>
    <xdr:cxnSp macro="">
      <xdr:nvCxnSpPr>
        <xdr:cNvPr id="226" name="直線コネクタ 225"/>
        <xdr:cNvCxnSpPr/>
      </xdr:nvCxnSpPr>
      <xdr:spPr>
        <a:xfrm flipV="1">
          <a:off x="10476865" y="9488249"/>
          <a:ext cx="0" cy="1568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88150</xdr:rowOff>
    </xdr:from>
    <xdr:ext cx="534377" cy="259045"/>
    <xdr:sp macro="" textlink="">
      <xdr:nvSpPr>
        <xdr:cNvPr id="227" name="【橋りょう・トンネル】&#10;一人当たり有形固定資産（償却資産）額最小値テキスト"/>
        <xdr:cNvSpPr txBox="1"/>
      </xdr:nvSpPr>
      <xdr:spPr>
        <a:xfrm>
          <a:off x="10515600" y="110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84323</xdr:rowOff>
    </xdr:from>
    <xdr:to>
      <xdr:col>55</xdr:col>
      <xdr:colOff>88900</xdr:colOff>
      <xdr:row>64</xdr:row>
      <xdr:rowOff>84323</xdr:rowOff>
    </xdr:to>
    <xdr:cxnSp macro="">
      <xdr:nvCxnSpPr>
        <xdr:cNvPr id="228" name="直線コネクタ 227"/>
        <xdr:cNvCxnSpPr/>
      </xdr:nvCxnSpPr>
      <xdr:spPr>
        <a:xfrm>
          <a:off x="10388600" y="110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5176</xdr:rowOff>
    </xdr:from>
    <xdr:ext cx="690189" cy="259045"/>
    <xdr:sp macro="" textlink="">
      <xdr:nvSpPr>
        <xdr:cNvPr id="229" name="【橋りょう・トンネル】&#10;一人当たり有形固定資産（償却資産）額最大値テキスト"/>
        <xdr:cNvSpPr txBox="1"/>
      </xdr:nvSpPr>
      <xdr:spPr>
        <a:xfrm>
          <a:off x="10515600" y="9263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58499</xdr:rowOff>
    </xdr:from>
    <xdr:to>
      <xdr:col>55</xdr:col>
      <xdr:colOff>88900</xdr:colOff>
      <xdr:row>55</xdr:row>
      <xdr:rowOff>58499</xdr:rowOff>
    </xdr:to>
    <xdr:cxnSp macro="">
      <xdr:nvCxnSpPr>
        <xdr:cNvPr id="230" name="直線コネクタ 229"/>
        <xdr:cNvCxnSpPr/>
      </xdr:nvCxnSpPr>
      <xdr:spPr>
        <a:xfrm>
          <a:off x="10388600" y="948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60053</xdr:rowOff>
    </xdr:from>
    <xdr:ext cx="599010" cy="259045"/>
    <xdr:sp macro="" textlink="">
      <xdr:nvSpPr>
        <xdr:cNvPr id="231" name="【橋りょう・トンネル】&#10;一人当たり有形固定資産（償却資産）額平均値テキスト"/>
        <xdr:cNvSpPr txBox="1"/>
      </xdr:nvSpPr>
      <xdr:spPr>
        <a:xfrm>
          <a:off x="10515600" y="105185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81626</xdr:rowOff>
    </xdr:from>
    <xdr:to>
      <xdr:col>55</xdr:col>
      <xdr:colOff>50800</xdr:colOff>
      <xdr:row>62</xdr:row>
      <xdr:rowOff>11776</xdr:rowOff>
    </xdr:to>
    <xdr:sp macro="" textlink="">
      <xdr:nvSpPr>
        <xdr:cNvPr id="232" name="フローチャート: 判断 231"/>
        <xdr:cNvSpPr/>
      </xdr:nvSpPr>
      <xdr:spPr>
        <a:xfrm>
          <a:off x="10426700" y="105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90791</xdr:rowOff>
    </xdr:from>
    <xdr:to>
      <xdr:col>50</xdr:col>
      <xdr:colOff>165100</xdr:colOff>
      <xdr:row>62</xdr:row>
      <xdr:rowOff>20941</xdr:rowOff>
    </xdr:to>
    <xdr:sp macro="" textlink="">
      <xdr:nvSpPr>
        <xdr:cNvPr id="233" name="フローチャート: 判断 232"/>
        <xdr:cNvSpPr/>
      </xdr:nvSpPr>
      <xdr:spPr>
        <a:xfrm>
          <a:off x="95885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34" name="フローチャート: 判断 233"/>
        <xdr:cNvSpPr/>
      </xdr:nvSpPr>
      <xdr:spPr>
        <a:xfrm>
          <a:off x="8699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35" name="フローチャート: 判断 234"/>
        <xdr:cNvSpPr/>
      </xdr:nvSpPr>
      <xdr:spPr>
        <a:xfrm>
          <a:off x="7810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36" name="フローチャート: 判断 235"/>
        <xdr:cNvSpPr/>
      </xdr:nvSpPr>
      <xdr:spPr>
        <a:xfrm>
          <a:off x="6921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7699</xdr:rowOff>
    </xdr:from>
    <xdr:to>
      <xdr:col>55</xdr:col>
      <xdr:colOff>50800</xdr:colOff>
      <xdr:row>55</xdr:row>
      <xdr:rowOff>109299</xdr:rowOff>
    </xdr:to>
    <xdr:sp macro="" textlink="">
      <xdr:nvSpPr>
        <xdr:cNvPr id="242" name="楕円 241"/>
        <xdr:cNvSpPr/>
      </xdr:nvSpPr>
      <xdr:spPr>
        <a:xfrm>
          <a:off x="10426700" y="9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132176</xdr:rowOff>
    </xdr:from>
    <xdr:ext cx="690189" cy="259045"/>
    <xdr:sp macro="" textlink="">
      <xdr:nvSpPr>
        <xdr:cNvPr id="243" name="【橋りょう・トンネル】&#10;一人当たり有形固定資産（償却資産）額該当値テキスト"/>
        <xdr:cNvSpPr txBox="1"/>
      </xdr:nvSpPr>
      <xdr:spPr>
        <a:xfrm>
          <a:off x="10515600" y="9390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46237</xdr:rowOff>
    </xdr:from>
    <xdr:to>
      <xdr:col>50</xdr:col>
      <xdr:colOff>165100</xdr:colOff>
      <xdr:row>55</xdr:row>
      <xdr:rowOff>147837</xdr:rowOff>
    </xdr:to>
    <xdr:sp macro="" textlink="">
      <xdr:nvSpPr>
        <xdr:cNvPr id="244" name="楕円 243"/>
        <xdr:cNvSpPr/>
      </xdr:nvSpPr>
      <xdr:spPr>
        <a:xfrm>
          <a:off x="9588500" y="94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58499</xdr:rowOff>
    </xdr:from>
    <xdr:to>
      <xdr:col>55</xdr:col>
      <xdr:colOff>0</xdr:colOff>
      <xdr:row>55</xdr:row>
      <xdr:rowOff>97037</xdr:rowOff>
    </xdr:to>
    <xdr:cxnSp macro="">
      <xdr:nvCxnSpPr>
        <xdr:cNvPr id="245" name="直線コネクタ 244"/>
        <xdr:cNvCxnSpPr/>
      </xdr:nvCxnSpPr>
      <xdr:spPr>
        <a:xfrm flipV="1">
          <a:off x="9639300" y="9488249"/>
          <a:ext cx="838200" cy="3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114653</xdr:rowOff>
    </xdr:from>
    <xdr:to>
      <xdr:col>46</xdr:col>
      <xdr:colOff>38100</xdr:colOff>
      <xdr:row>56</xdr:row>
      <xdr:rowOff>44803</xdr:rowOff>
    </xdr:to>
    <xdr:sp macro="" textlink="">
      <xdr:nvSpPr>
        <xdr:cNvPr id="246" name="楕円 245"/>
        <xdr:cNvSpPr/>
      </xdr:nvSpPr>
      <xdr:spPr>
        <a:xfrm>
          <a:off x="8699500" y="95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97037</xdr:rowOff>
    </xdr:from>
    <xdr:to>
      <xdr:col>50</xdr:col>
      <xdr:colOff>114300</xdr:colOff>
      <xdr:row>55</xdr:row>
      <xdr:rowOff>165453</xdr:rowOff>
    </xdr:to>
    <xdr:cxnSp macro="">
      <xdr:nvCxnSpPr>
        <xdr:cNvPr id="247" name="直線コネクタ 246"/>
        <xdr:cNvCxnSpPr/>
      </xdr:nvCxnSpPr>
      <xdr:spPr>
        <a:xfrm flipV="1">
          <a:off x="8750300" y="9526787"/>
          <a:ext cx="889000" cy="6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154983</xdr:rowOff>
    </xdr:from>
    <xdr:to>
      <xdr:col>41</xdr:col>
      <xdr:colOff>101600</xdr:colOff>
      <xdr:row>56</xdr:row>
      <xdr:rowOff>85133</xdr:rowOff>
    </xdr:to>
    <xdr:sp macro="" textlink="">
      <xdr:nvSpPr>
        <xdr:cNvPr id="248" name="楕円 247"/>
        <xdr:cNvSpPr/>
      </xdr:nvSpPr>
      <xdr:spPr>
        <a:xfrm>
          <a:off x="7810500" y="95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165453</xdr:rowOff>
    </xdr:from>
    <xdr:to>
      <xdr:col>45</xdr:col>
      <xdr:colOff>177800</xdr:colOff>
      <xdr:row>56</xdr:row>
      <xdr:rowOff>34333</xdr:rowOff>
    </xdr:to>
    <xdr:cxnSp macro="">
      <xdr:nvCxnSpPr>
        <xdr:cNvPr id="249" name="直線コネクタ 248"/>
        <xdr:cNvCxnSpPr/>
      </xdr:nvCxnSpPr>
      <xdr:spPr>
        <a:xfrm flipV="1">
          <a:off x="7861300" y="9595203"/>
          <a:ext cx="889000" cy="4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11845</xdr:rowOff>
    </xdr:from>
    <xdr:to>
      <xdr:col>36</xdr:col>
      <xdr:colOff>165100</xdr:colOff>
      <xdr:row>56</xdr:row>
      <xdr:rowOff>113445</xdr:rowOff>
    </xdr:to>
    <xdr:sp macro="" textlink="">
      <xdr:nvSpPr>
        <xdr:cNvPr id="250" name="楕円 249"/>
        <xdr:cNvSpPr/>
      </xdr:nvSpPr>
      <xdr:spPr>
        <a:xfrm>
          <a:off x="6921500" y="96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34333</xdr:rowOff>
    </xdr:from>
    <xdr:to>
      <xdr:col>41</xdr:col>
      <xdr:colOff>50800</xdr:colOff>
      <xdr:row>56</xdr:row>
      <xdr:rowOff>62645</xdr:rowOff>
    </xdr:to>
    <xdr:cxnSp macro="">
      <xdr:nvCxnSpPr>
        <xdr:cNvPr id="251" name="直線コネクタ 250"/>
        <xdr:cNvCxnSpPr/>
      </xdr:nvCxnSpPr>
      <xdr:spPr>
        <a:xfrm flipV="1">
          <a:off x="6972300" y="9635533"/>
          <a:ext cx="889000" cy="2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12068</xdr:rowOff>
    </xdr:from>
    <xdr:ext cx="599010" cy="259045"/>
    <xdr:sp macro="" textlink="">
      <xdr:nvSpPr>
        <xdr:cNvPr id="252" name="n_1aveValue【橋りょう・トンネル】&#10;一人当たり有形固定資産（償却資産）額"/>
        <xdr:cNvSpPr txBox="1"/>
      </xdr:nvSpPr>
      <xdr:spPr>
        <a:xfrm>
          <a:off x="9327095" y="1064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62535</xdr:rowOff>
    </xdr:from>
    <xdr:ext cx="599010" cy="259045"/>
    <xdr:sp macro="" textlink="">
      <xdr:nvSpPr>
        <xdr:cNvPr id="253" name="n_2aveValue【橋りょう・トンネル】&#10;一人当たり有形固定資産（償却資産）額"/>
        <xdr:cNvSpPr txBox="1"/>
      </xdr:nvSpPr>
      <xdr:spPr>
        <a:xfrm>
          <a:off x="8450795" y="10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137804</xdr:rowOff>
    </xdr:from>
    <xdr:ext cx="599010" cy="259045"/>
    <xdr:sp macro="" textlink="">
      <xdr:nvSpPr>
        <xdr:cNvPr id="254" name="n_3aveValue【橋りょう・トンネル】&#10;一人当たり有形固定資産（償却資産）額"/>
        <xdr:cNvSpPr txBox="1"/>
      </xdr:nvSpPr>
      <xdr:spPr>
        <a:xfrm>
          <a:off x="7561795" y="10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131288</xdr:rowOff>
    </xdr:from>
    <xdr:ext cx="599010" cy="259045"/>
    <xdr:sp macro="" textlink="">
      <xdr:nvSpPr>
        <xdr:cNvPr id="255" name="n_4aveValue【橋りょう・トンネル】&#10;一人当たり有形固定資産（償却資産）額"/>
        <xdr:cNvSpPr txBox="1"/>
      </xdr:nvSpPr>
      <xdr:spPr>
        <a:xfrm>
          <a:off x="6672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53</xdr:row>
      <xdr:rowOff>164364</xdr:rowOff>
    </xdr:from>
    <xdr:ext cx="690189" cy="259045"/>
    <xdr:sp macro="" textlink="">
      <xdr:nvSpPr>
        <xdr:cNvPr id="256" name="n_1mainValue【橋りょう・トンネル】&#10;一人当たり有形固定資産（償却資産）額"/>
        <xdr:cNvSpPr txBox="1"/>
      </xdr:nvSpPr>
      <xdr:spPr>
        <a:xfrm>
          <a:off x="9281505" y="92512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61330</xdr:rowOff>
    </xdr:from>
    <xdr:ext cx="690189" cy="259045"/>
    <xdr:sp macro="" textlink="">
      <xdr:nvSpPr>
        <xdr:cNvPr id="257" name="n_2mainValue【橋りょう・トンネル】&#10;一人当たり有形固定資産（償却資産）額"/>
        <xdr:cNvSpPr txBox="1"/>
      </xdr:nvSpPr>
      <xdr:spPr>
        <a:xfrm>
          <a:off x="8405205" y="93196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101660</xdr:rowOff>
    </xdr:from>
    <xdr:ext cx="690189" cy="259045"/>
    <xdr:sp macro="" textlink="">
      <xdr:nvSpPr>
        <xdr:cNvPr id="258" name="n_3mainValue【橋りょう・トンネル】&#10;一人当たり有形固定資産（償却資産）額"/>
        <xdr:cNvSpPr txBox="1"/>
      </xdr:nvSpPr>
      <xdr:spPr>
        <a:xfrm>
          <a:off x="7516205" y="9359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129972</xdr:rowOff>
    </xdr:from>
    <xdr:ext cx="690189" cy="259045"/>
    <xdr:sp macro="" textlink="">
      <xdr:nvSpPr>
        <xdr:cNvPr id="259" name="n_4mainValue【橋りょう・トンネル】&#10;一人当たり有形固定資産（償却資産）額"/>
        <xdr:cNvSpPr txBox="1"/>
      </xdr:nvSpPr>
      <xdr:spPr>
        <a:xfrm>
          <a:off x="6627205" y="93882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19813</xdr:rowOff>
    </xdr:to>
    <xdr:cxnSp macro="">
      <xdr:nvCxnSpPr>
        <xdr:cNvPr id="282" name="直線コネクタ 281"/>
        <xdr:cNvCxnSpPr/>
      </xdr:nvCxnSpPr>
      <xdr:spPr>
        <a:xfrm flipV="1">
          <a:off x="4634865" y="134294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23640</xdr:rowOff>
    </xdr:from>
    <xdr:ext cx="405111" cy="259045"/>
    <xdr:sp macro="" textlink="">
      <xdr:nvSpPr>
        <xdr:cNvPr id="283" name="【公営住宅】&#10;有形固定資産減価償却率最小値テキスト"/>
        <xdr:cNvSpPr txBox="1"/>
      </xdr:nvSpPr>
      <xdr:spPr>
        <a:xfrm>
          <a:off x="4673600" y="1476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19813</xdr:rowOff>
    </xdr:from>
    <xdr:to>
      <xdr:col>24</xdr:col>
      <xdr:colOff>152400</xdr:colOff>
      <xdr:row>86</xdr:row>
      <xdr:rowOff>19813</xdr:rowOff>
    </xdr:to>
    <xdr:cxnSp macro="">
      <xdr:nvCxnSpPr>
        <xdr:cNvPr id="284" name="直線コネクタ 283"/>
        <xdr:cNvCxnSpPr/>
      </xdr:nvCxnSpPr>
      <xdr:spPr>
        <a:xfrm>
          <a:off x="4546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85"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86" name="直線コネクタ 285"/>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166895</xdr:rowOff>
    </xdr:from>
    <xdr:ext cx="405111" cy="259045"/>
    <xdr:sp macro="" textlink="">
      <xdr:nvSpPr>
        <xdr:cNvPr id="287" name="【公営住宅】&#10;有形固定資産減価償却率平均値テキスト"/>
        <xdr:cNvSpPr txBox="1"/>
      </xdr:nvSpPr>
      <xdr:spPr>
        <a:xfrm>
          <a:off x="4673600" y="1388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xdr:rowOff>
    </xdr:from>
    <xdr:to>
      <xdr:col>24</xdr:col>
      <xdr:colOff>114300</xdr:colOff>
      <xdr:row>81</xdr:row>
      <xdr:rowOff>118618</xdr:rowOff>
    </xdr:to>
    <xdr:sp macro="" textlink="">
      <xdr:nvSpPr>
        <xdr:cNvPr id="288" name="フローチャート: 判断 287"/>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62737</xdr:rowOff>
    </xdr:from>
    <xdr:to>
      <xdr:col>20</xdr:col>
      <xdr:colOff>38100</xdr:colOff>
      <xdr:row>81</xdr:row>
      <xdr:rowOff>164337</xdr:rowOff>
    </xdr:to>
    <xdr:sp macro="" textlink="">
      <xdr:nvSpPr>
        <xdr:cNvPr id="289" name="フローチャート: 判断 288"/>
        <xdr:cNvSpPr/>
      </xdr:nvSpPr>
      <xdr:spPr>
        <a:xfrm>
          <a:off x="3746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83313</xdr:rowOff>
    </xdr:from>
    <xdr:to>
      <xdr:col>15</xdr:col>
      <xdr:colOff>101600</xdr:colOff>
      <xdr:row>81</xdr:row>
      <xdr:rowOff>13463</xdr:rowOff>
    </xdr:to>
    <xdr:sp macro="" textlink="">
      <xdr:nvSpPr>
        <xdr:cNvPr id="290" name="フローチャート: 判断 289"/>
        <xdr:cNvSpPr/>
      </xdr:nvSpPr>
      <xdr:spPr>
        <a:xfrm>
          <a:off x="2857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1" name="フローチャート: 判断 290"/>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33020</xdr:rowOff>
    </xdr:from>
    <xdr:to>
      <xdr:col>6</xdr:col>
      <xdr:colOff>38100</xdr:colOff>
      <xdr:row>80</xdr:row>
      <xdr:rowOff>134620</xdr:rowOff>
    </xdr:to>
    <xdr:sp macro="" textlink="">
      <xdr:nvSpPr>
        <xdr:cNvPr id="292" name="フローチャート: 判断 291"/>
        <xdr:cNvSpPr/>
      </xdr:nvSpPr>
      <xdr:spPr>
        <a:xfrm>
          <a:off x="107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69596</xdr:rowOff>
    </xdr:from>
    <xdr:to>
      <xdr:col>24</xdr:col>
      <xdr:colOff>114300</xdr:colOff>
      <xdr:row>78</xdr:row>
      <xdr:rowOff>171196</xdr:rowOff>
    </xdr:to>
    <xdr:sp macro="" textlink="">
      <xdr:nvSpPr>
        <xdr:cNvPr id="298" name="楕円 297"/>
        <xdr:cNvSpPr/>
      </xdr:nvSpPr>
      <xdr:spPr>
        <a:xfrm>
          <a:off x="458470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155973</xdr:rowOff>
    </xdr:from>
    <xdr:ext cx="405111" cy="259045"/>
    <xdr:sp macro="" textlink="">
      <xdr:nvSpPr>
        <xdr:cNvPr id="299" name="【公営住宅】&#10;有形固定資産減価償却率該当値テキスト"/>
        <xdr:cNvSpPr txBox="1"/>
      </xdr:nvSpPr>
      <xdr:spPr>
        <a:xfrm>
          <a:off x="4673600" y="13357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140463</xdr:rowOff>
    </xdr:from>
    <xdr:to>
      <xdr:col>20</xdr:col>
      <xdr:colOff>38100</xdr:colOff>
      <xdr:row>78</xdr:row>
      <xdr:rowOff>70613</xdr:rowOff>
    </xdr:to>
    <xdr:sp macro="" textlink="">
      <xdr:nvSpPr>
        <xdr:cNvPr id="300" name="楕円 299"/>
        <xdr:cNvSpPr/>
      </xdr:nvSpPr>
      <xdr:spPr>
        <a:xfrm>
          <a:off x="37465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19813</xdr:rowOff>
    </xdr:from>
    <xdr:to>
      <xdr:col>24</xdr:col>
      <xdr:colOff>63500</xdr:colOff>
      <xdr:row>78</xdr:row>
      <xdr:rowOff>120396</xdr:rowOff>
    </xdr:to>
    <xdr:cxnSp macro="">
      <xdr:nvCxnSpPr>
        <xdr:cNvPr id="301" name="直線コネクタ 300"/>
        <xdr:cNvCxnSpPr/>
      </xdr:nvCxnSpPr>
      <xdr:spPr>
        <a:xfrm>
          <a:off x="3797300" y="133929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74168</xdr:rowOff>
    </xdr:from>
    <xdr:to>
      <xdr:col>15</xdr:col>
      <xdr:colOff>101600</xdr:colOff>
      <xdr:row>79</xdr:row>
      <xdr:rowOff>4318</xdr:rowOff>
    </xdr:to>
    <xdr:sp macro="" textlink="">
      <xdr:nvSpPr>
        <xdr:cNvPr id="302" name="楕円 301"/>
        <xdr:cNvSpPr/>
      </xdr:nvSpPr>
      <xdr:spPr>
        <a:xfrm>
          <a:off x="2857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19813</xdr:rowOff>
    </xdr:from>
    <xdr:to>
      <xdr:col>19</xdr:col>
      <xdr:colOff>177800</xdr:colOff>
      <xdr:row>78</xdr:row>
      <xdr:rowOff>124968</xdr:rowOff>
    </xdr:to>
    <xdr:cxnSp macro="">
      <xdr:nvCxnSpPr>
        <xdr:cNvPr id="303" name="直線コネクタ 302"/>
        <xdr:cNvCxnSpPr/>
      </xdr:nvCxnSpPr>
      <xdr:spPr>
        <a:xfrm flipV="1">
          <a:off x="2908300" y="133929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304" name="楕円 303"/>
        <xdr:cNvSpPr/>
      </xdr:nvSpPr>
      <xdr:spPr>
        <a:xfrm>
          <a:off x="1968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124968</xdr:rowOff>
    </xdr:from>
    <xdr:to>
      <xdr:col>15</xdr:col>
      <xdr:colOff>50800</xdr:colOff>
      <xdr:row>79</xdr:row>
      <xdr:rowOff>3811</xdr:rowOff>
    </xdr:to>
    <xdr:cxnSp macro="">
      <xdr:nvCxnSpPr>
        <xdr:cNvPr id="305" name="直線コネクタ 304"/>
        <xdr:cNvCxnSpPr/>
      </xdr:nvCxnSpPr>
      <xdr:spPr>
        <a:xfrm flipV="1">
          <a:off x="2019300" y="134980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55880</xdr:rowOff>
    </xdr:from>
    <xdr:to>
      <xdr:col>6</xdr:col>
      <xdr:colOff>38100</xdr:colOff>
      <xdr:row>78</xdr:row>
      <xdr:rowOff>157480</xdr:rowOff>
    </xdr:to>
    <xdr:sp macro="" textlink="">
      <xdr:nvSpPr>
        <xdr:cNvPr id="306" name="楕円 305"/>
        <xdr:cNvSpPr/>
      </xdr:nvSpPr>
      <xdr:spPr>
        <a:xfrm>
          <a:off x="107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106680</xdr:rowOff>
    </xdr:from>
    <xdr:to>
      <xdr:col>10</xdr:col>
      <xdr:colOff>114300</xdr:colOff>
      <xdr:row>79</xdr:row>
      <xdr:rowOff>3811</xdr:rowOff>
    </xdr:to>
    <xdr:cxnSp macro="">
      <xdr:nvCxnSpPr>
        <xdr:cNvPr id="307" name="直線コネクタ 306"/>
        <xdr:cNvCxnSpPr/>
      </xdr:nvCxnSpPr>
      <xdr:spPr>
        <a:xfrm>
          <a:off x="1130300" y="13479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155464</xdr:rowOff>
    </xdr:from>
    <xdr:ext cx="405111" cy="259045"/>
    <xdr:sp macro="" textlink="">
      <xdr:nvSpPr>
        <xdr:cNvPr id="308" name="n_1aveValue【公営住宅】&#10;有形固定資産減価償却率"/>
        <xdr:cNvSpPr txBox="1"/>
      </xdr:nvSpPr>
      <xdr:spPr>
        <a:xfrm>
          <a:off x="3582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4590</xdr:rowOff>
    </xdr:from>
    <xdr:ext cx="405111" cy="259045"/>
    <xdr:sp macro="" textlink="">
      <xdr:nvSpPr>
        <xdr:cNvPr id="309" name="n_2aveValue【公営住宅】&#10;有形固定資産減価償却率"/>
        <xdr:cNvSpPr txBox="1"/>
      </xdr:nvSpPr>
      <xdr:spPr>
        <a:xfrm>
          <a:off x="27057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13733</xdr:rowOff>
    </xdr:from>
    <xdr:ext cx="405111" cy="259045"/>
    <xdr:sp macro="" textlink="">
      <xdr:nvSpPr>
        <xdr:cNvPr id="310" name="n_3aveValue【公営住宅】&#10;有形固定資産減価償却率"/>
        <xdr:cNvSpPr txBox="1"/>
      </xdr:nvSpPr>
      <xdr:spPr>
        <a:xfrm>
          <a:off x="1816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125747</xdr:rowOff>
    </xdr:from>
    <xdr:ext cx="405111" cy="259045"/>
    <xdr:sp macro="" textlink="">
      <xdr:nvSpPr>
        <xdr:cNvPr id="311" name="n_4aveValue【公営住宅】&#10;有形固定資産減価償却率"/>
        <xdr:cNvSpPr txBox="1"/>
      </xdr:nvSpPr>
      <xdr:spPr>
        <a:xfrm>
          <a:off x="927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87140</xdr:rowOff>
    </xdr:from>
    <xdr:ext cx="405111" cy="259045"/>
    <xdr:sp macro="" textlink="">
      <xdr:nvSpPr>
        <xdr:cNvPr id="312" name="n_1mainValue【公営住宅】&#10;有形固定資産減価償却率"/>
        <xdr:cNvSpPr txBox="1"/>
      </xdr:nvSpPr>
      <xdr:spPr>
        <a:xfrm>
          <a:off x="3582044" y="1311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20845</xdr:rowOff>
    </xdr:from>
    <xdr:ext cx="405111" cy="259045"/>
    <xdr:sp macro="" textlink="">
      <xdr:nvSpPr>
        <xdr:cNvPr id="313" name="n_2mainValue【公営住宅】&#10;有形固定資産減価償却率"/>
        <xdr:cNvSpPr txBox="1"/>
      </xdr:nvSpPr>
      <xdr:spPr>
        <a:xfrm>
          <a:off x="2705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314" name="n_3mainValue【公営住宅】&#10;有形固定資産減価償却率"/>
        <xdr:cNvSpPr txBox="1"/>
      </xdr:nvSpPr>
      <xdr:spPr>
        <a:xfrm>
          <a:off x="1816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2557</xdr:rowOff>
    </xdr:from>
    <xdr:ext cx="405111" cy="259045"/>
    <xdr:sp macro="" textlink="">
      <xdr:nvSpPr>
        <xdr:cNvPr id="315" name="n_4mainValue【公営住宅】&#10;有形固定資産減価償却率"/>
        <xdr:cNvSpPr txBox="1"/>
      </xdr:nvSpPr>
      <xdr:spPr>
        <a:xfrm>
          <a:off x="927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86</xdr:row>
      <xdr:rowOff>24842</xdr:rowOff>
    </xdr:to>
    <xdr:cxnSp macro="">
      <xdr:nvCxnSpPr>
        <xdr:cNvPr id="337" name="直線コネクタ 336"/>
        <xdr:cNvCxnSpPr/>
      </xdr:nvCxnSpPr>
      <xdr:spPr>
        <a:xfrm flipV="1">
          <a:off x="10476865" y="13517271"/>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28669</xdr:rowOff>
    </xdr:from>
    <xdr:ext cx="469744" cy="259045"/>
    <xdr:sp macro="" textlink="">
      <xdr:nvSpPr>
        <xdr:cNvPr id="338" name="【公営住宅】&#10;一人当たり面積最小値テキスト"/>
        <xdr:cNvSpPr txBox="1"/>
      </xdr:nvSpPr>
      <xdr:spPr>
        <a:xfrm>
          <a:off x="10515600" y="1477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24842</xdr:rowOff>
    </xdr:from>
    <xdr:to>
      <xdr:col>55</xdr:col>
      <xdr:colOff>88900</xdr:colOff>
      <xdr:row>86</xdr:row>
      <xdr:rowOff>24842</xdr:rowOff>
    </xdr:to>
    <xdr:cxnSp macro="">
      <xdr:nvCxnSpPr>
        <xdr:cNvPr id="339" name="直線コネクタ 338"/>
        <xdr:cNvCxnSpPr/>
      </xdr:nvCxnSpPr>
      <xdr:spPr>
        <a:xfrm>
          <a:off x="10388600" y="1476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40" name="【公営住宅】&#10;一人当たり面積最大値テキスト"/>
        <xdr:cNvSpPr txBox="1"/>
      </xdr:nvSpPr>
      <xdr:spPr>
        <a:xfrm>
          <a:off x="10515600" y="132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41" name="直線コネクタ 340"/>
        <xdr:cNvCxnSpPr/>
      </xdr:nvCxnSpPr>
      <xdr:spPr>
        <a:xfrm>
          <a:off x="10388600" y="135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7332</xdr:rowOff>
    </xdr:from>
    <xdr:ext cx="469744" cy="259045"/>
    <xdr:sp macro="" textlink="">
      <xdr:nvSpPr>
        <xdr:cNvPr id="342" name="【公営住宅】&#10;一人当たり面積平均値テキスト"/>
        <xdr:cNvSpPr txBox="1"/>
      </xdr:nvSpPr>
      <xdr:spPr>
        <a:xfrm>
          <a:off x="10515600" y="14066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28905</xdr:rowOff>
    </xdr:from>
    <xdr:to>
      <xdr:col>55</xdr:col>
      <xdr:colOff>50800</xdr:colOff>
      <xdr:row>82</xdr:row>
      <xdr:rowOff>130505</xdr:rowOff>
    </xdr:to>
    <xdr:sp macro="" textlink="">
      <xdr:nvSpPr>
        <xdr:cNvPr id="343" name="フローチャート: 判断 342"/>
        <xdr:cNvSpPr/>
      </xdr:nvSpPr>
      <xdr:spPr>
        <a:xfrm>
          <a:off x="10426700" y="140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139091</xdr:rowOff>
    </xdr:from>
    <xdr:to>
      <xdr:col>50</xdr:col>
      <xdr:colOff>165100</xdr:colOff>
      <xdr:row>82</xdr:row>
      <xdr:rowOff>69241</xdr:rowOff>
    </xdr:to>
    <xdr:sp macro="" textlink="">
      <xdr:nvSpPr>
        <xdr:cNvPr id="344" name="フローチャート: 判断 343"/>
        <xdr:cNvSpPr/>
      </xdr:nvSpPr>
      <xdr:spPr>
        <a:xfrm>
          <a:off x="9588500" y="1402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14275</xdr:rowOff>
    </xdr:from>
    <xdr:to>
      <xdr:col>46</xdr:col>
      <xdr:colOff>38100</xdr:colOff>
      <xdr:row>82</xdr:row>
      <xdr:rowOff>115875</xdr:rowOff>
    </xdr:to>
    <xdr:sp macro="" textlink="">
      <xdr:nvSpPr>
        <xdr:cNvPr id="345" name="フローチャート: 判断 344"/>
        <xdr:cNvSpPr/>
      </xdr:nvSpPr>
      <xdr:spPr>
        <a:xfrm>
          <a:off x="8699500" y="1407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41708</xdr:rowOff>
    </xdr:from>
    <xdr:to>
      <xdr:col>41</xdr:col>
      <xdr:colOff>101600</xdr:colOff>
      <xdr:row>82</xdr:row>
      <xdr:rowOff>143308</xdr:rowOff>
    </xdr:to>
    <xdr:sp macro="" textlink="">
      <xdr:nvSpPr>
        <xdr:cNvPr id="346" name="フローチャート: 判断 345"/>
        <xdr:cNvSpPr/>
      </xdr:nvSpPr>
      <xdr:spPr>
        <a:xfrm>
          <a:off x="7810500" y="1410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20219</xdr:rowOff>
    </xdr:from>
    <xdr:to>
      <xdr:col>36</xdr:col>
      <xdr:colOff>165100</xdr:colOff>
      <xdr:row>82</xdr:row>
      <xdr:rowOff>121819</xdr:rowOff>
    </xdr:to>
    <xdr:sp macro="" textlink="">
      <xdr:nvSpPr>
        <xdr:cNvPr id="347" name="フローチャート: 判断 346"/>
        <xdr:cNvSpPr/>
      </xdr:nvSpPr>
      <xdr:spPr>
        <a:xfrm>
          <a:off x="6921500" y="1407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93371</xdr:rowOff>
    </xdr:from>
    <xdr:to>
      <xdr:col>55</xdr:col>
      <xdr:colOff>50800</xdr:colOff>
      <xdr:row>79</xdr:row>
      <xdr:rowOff>23521</xdr:rowOff>
    </xdr:to>
    <xdr:sp macro="" textlink="">
      <xdr:nvSpPr>
        <xdr:cNvPr id="353" name="楕円 352"/>
        <xdr:cNvSpPr/>
      </xdr:nvSpPr>
      <xdr:spPr>
        <a:xfrm>
          <a:off x="10426700" y="134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46398</xdr:rowOff>
    </xdr:from>
    <xdr:ext cx="469744" cy="259045"/>
    <xdr:sp macro="" textlink="">
      <xdr:nvSpPr>
        <xdr:cNvPr id="354" name="【公営住宅】&#10;一人当たり面積該当値テキスト"/>
        <xdr:cNvSpPr txBox="1"/>
      </xdr:nvSpPr>
      <xdr:spPr>
        <a:xfrm>
          <a:off x="10515600" y="1341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120345</xdr:rowOff>
    </xdr:from>
    <xdr:to>
      <xdr:col>50</xdr:col>
      <xdr:colOff>165100</xdr:colOff>
      <xdr:row>79</xdr:row>
      <xdr:rowOff>50495</xdr:rowOff>
    </xdr:to>
    <xdr:sp macro="" textlink="">
      <xdr:nvSpPr>
        <xdr:cNvPr id="355" name="楕円 354"/>
        <xdr:cNvSpPr/>
      </xdr:nvSpPr>
      <xdr:spPr>
        <a:xfrm>
          <a:off x="9588500" y="134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144171</xdr:rowOff>
    </xdr:from>
    <xdr:to>
      <xdr:col>55</xdr:col>
      <xdr:colOff>0</xdr:colOff>
      <xdr:row>78</xdr:row>
      <xdr:rowOff>171145</xdr:rowOff>
    </xdr:to>
    <xdr:cxnSp macro="">
      <xdr:nvCxnSpPr>
        <xdr:cNvPr id="356" name="直線コネクタ 355"/>
        <xdr:cNvCxnSpPr/>
      </xdr:nvCxnSpPr>
      <xdr:spPr>
        <a:xfrm flipV="1">
          <a:off x="9639300" y="13517271"/>
          <a:ext cx="8382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7874</xdr:rowOff>
    </xdr:from>
    <xdr:to>
      <xdr:col>46</xdr:col>
      <xdr:colOff>38100</xdr:colOff>
      <xdr:row>79</xdr:row>
      <xdr:rowOff>109474</xdr:rowOff>
    </xdr:to>
    <xdr:sp macro="" textlink="">
      <xdr:nvSpPr>
        <xdr:cNvPr id="357" name="楕円 356"/>
        <xdr:cNvSpPr/>
      </xdr:nvSpPr>
      <xdr:spPr>
        <a:xfrm>
          <a:off x="8699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171145</xdr:rowOff>
    </xdr:from>
    <xdr:to>
      <xdr:col>50</xdr:col>
      <xdr:colOff>114300</xdr:colOff>
      <xdr:row>79</xdr:row>
      <xdr:rowOff>58674</xdr:rowOff>
    </xdr:to>
    <xdr:cxnSp macro="">
      <xdr:nvCxnSpPr>
        <xdr:cNvPr id="358" name="直線コネクタ 357"/>
        <xdr:cNvCxnSpPr/>
      </xdr:nvCxnSpPr>
      <xdr:spPr>
        <a:xfrm flipV="1">
          <a:off x="8750300" y="13544245"/>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40793</xdr:rowOff>
    </xdr:from>
    <xdr:to>
      <xdr:col>41</xdr:col>
      <xdr:colOff>101600</xdr:colOff>
      <xdr:row>79</xdr:row>
      <xdr:rowOff>142393</xdr:rowOff>
    </xdr:to>
    <xdr:sp macro="" textlink="">
      <xdr:nvSpPr>
        <xdr:cNvPr id="359" name="楕円 358"/>
        <xdr:cNvSpPr/>
      </xdr:nvSpPr>
      <xdr:spPr>
        <a:xfrm>
          <a:off x="7810500" y="135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58674</xdr:rowOff>
    </xdr:from>
    <xdr:to>
      <xdr:col>45</xdr:col>
      <xdr:colOff>177800</xdr:colOff>
      <xdr:row>79</xdr:row>
      <xdr:rowOff>91593</xdr:rowOff>
    </xdr:to>
    <xdr:cxnSp macro="">
      <xdr:nvCxnSpPr>
        <xdr:cNvPr id="360" name="直線コネクタ 359"/>
        <xdr:cNvCxnSpPr/>
      </xdr:nvCxnSpPr>
      <xdr:spPr>
        <a:xfrm flipV="1">
          <a:off x="7861300" y="13603224"/>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23876</xdr:rowOff>
    </xdr:from>
    <xdr:to>
      <xdr:col>36</xdr:col>
      <xdr:colOff>165100</xdr:colOff>
      <xdr:row>79</xdr:row>
      <xdr:rowOff>125476</xdr:rowOff>
    </xdr:to>
    <xdr:sp macro="" textlink="">
      <xdr:nvSpPr>
        <xdr:cNvPr id="361" name="楕円 360"/>
        <xdr:cNvSpPr/>
      </xdr:nvSpPr>
      <xdr:spPr>
        <a:xfrm>
          <a:off x="69215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74676</xdr:rowOff>
    </xdr:from>
    <xdr:to>
      <xdr:col>41</xdr:col>
      <xdr:colOff>50800</xdr:colOff>
      <xdr:row>79</xdr:row>
      <xdr:rowOff>91593</xdr:rowOff>
    </xdr:to>
    <xdr:cxnSp macro="">
      <xdr:nvCxnSpPr>
        <xdr:cNvPr id="362" name="直線コネクタ 361"/>
        <xdr:cNvCxnSpPr/>
      </xdr:nvCxnSpPr>
      <xdr:spPr>
        <a:xfrm>
          <a:off x="6972300" y="1361922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60368</xdr:rowOff>
    </xdr:from>
    <xdr:ext cx="469744" cy="259045"/>
    <xdr:sp macro="" textlink="">
      <xdr:nvSpPr>
        <xdr:cNvPr id="363" name="n_1aveValue【公営住宅】&#10;一人当たり面積"/>
        <xdr:cNvSpPr txBox="1"/>
      </xdr:nvSpPr>
      <xdr:spPr>
        <a:xfrm>
          <a:off x="9391727" y="1411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107002</xdr:rowOff>
    </xdr:from>
    <xdr:ext cx="469744" cy="259045"/>
    <xdr:sp macro="" textlink="">
      <xdr:nvSpPr>
        <xdr:cNvPr id="364" name="n_2aveValue【公営住宅】&#10;一人当たり面積"/>
        <xdr:cNvSpPr txBox="1"/>
      </xdr:nvSpPr>
      <xdr:spPr>
        <a:xfrm>
          <a:off x="8515427" y="1416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134435</xdr:rowOff>
    </xdr:from>
    <xdr:ext cx="469744" cy="259045"/>
    <xdr:sp macro="" textlink="">
      <xdr:nvSpPr>
        <xdr:cNvPr id="365" name="n_3aveValue【公営住宅】&#10;一人当たり面積"/>
        <xdr:cNvSpPr txBox="1"/>
      </xdr:nvSpPr>
      <xdr:spPr>
        <a:xfrm>
          <a:off x="7626427" y="1419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112946</xdr:rowOff>
    </xdr:from>
    <xdr:ext cx="469744" cy="259045"/>
    <xdr:sp macro="" textlink="">
      <xdr:nvSpPr>
        <xdr:cNvPr id="366" name="n_4aveValue【公営住宅】&#10;一人当たり面積"/>
        <xdr:cNvSpPr txBox="1"/>
      </xdr:nvSpPr>
      <xdr:spPr>
        <a:xfrm>
          <a:off x="6737427" y="1417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67022</xdr:rowOff>
    </xdr:from>
    <xdr:ext cx="469744" cy="259045"/>
    <xdr:sp macro="" textlink="">
      <xdr:nvSpPr>
        <xdr:cNvPr id="367" name="n_1mainValue【公営住宅】&#10;一人当たり面積"/>
        <xdr:cNvSpPr txBox="1"/>
      </xdr:nvSpPr>
      <xdr:spPr>
        <a:xfrm>
          <a:off x="9391727" y="132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126001</xdr:rowOff>
    </xdr:from>
    <xdr:ext cx="469744" cy="259045"/>
    <xdr:sp macro="" textlink="">
      <xdr:nvSpPr>
        <xdr:cNvPr id="368" name="n_2mainValue【公営住宅】&#10;一人当たり面積"/>
        <xdr:cNvSpPr txBox="1"/>
      </xdr:nvSpPr>
      <xdr:spPr>
        <a:xfrm>
          <a:off x="8515427" y="133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158920</xdr:rowOff>
    </xdr:from>
    <xdr:ext cx="469744" cy="259045"/>
    <xdr:sp macro="" textlink="">
      <xdr:nvSpPr>
        <xdr:cNvPr id="369" name="n_3mainValue【公営住宅】&#10;一人当たり面積"/>
        <xdr:cNvSpPr txBox="1"/>
      </xdr:nvSpPr>
      <xdr:spPr>
        <a:xfrm>
          <a:off x="7626427" y="1336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142003</xdr:rowOff>
    </xdr:from>
    <xdr:ext cx="469744" cy="259045"/>
    <xdr:sp macro="" textlink="">
      <xdr:nvSpPr>
        <xdr:cNvPr id="370" name="n_4mainValue【公営住宅】&#10;一人当たり面積"/>
        <xdr:cNvSpPr txBox="1"/>
      </xdr:nvSpPr>
      <xdr:spPr>
        <a:xfrm>
          <a:off x="6737427" y="1334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41</xdr:row>
      <xdr:rowOff>160020</xdr:rowOff>
    </xdr:to>
    <xdr:cxnSp macro="">
      <xdr:nvCxnSpPr>
        <xdr:cNvPr id="411" name="直線コネクタ 410"/>
        <xdr:cNvCxnSpPr/>
      </xdr:nvCxnSpPr>
      <xdr:spPr>
        <a:xfrm flipV="1">
          <a:off x="16318864" y="582549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12" name="【認定こども園・幼稚園・保育所】&#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13" name="直線コネクタ 41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14" name="【認定こども園・幼稚園・保育所】&#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15" name="直線コネクタ 414"/>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416" name="【認定こども園・幼稚園・保育所】&#10;有形固定資産減価償却率平均値テキスト"/>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17" name="フローチャート: 判断 416"/>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48260</xdr:rowOff>
    </xdr:from>
    <xdr:to>
      <xdr:col>81</xdr:col>
      <xdr:colOff>101600</xdr:colOff>
      <xdr:row>37</xdr:row>
      <xdr:rowOff>149860</xdr:rowOff>
    </xdr:to>
    <xdr:sp macro="" textlink="">
      <xdr:nvSpPr>
        <xdr:cNvPr id="418" name="フローチャート: 判断 417"/>
        <xdr:cNvSpPr/>
      </xdr:nvSpPr>
      <xdr:spPr>
        <a:xfrm>
          <a:off x="15430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19" name="フローチャート: 判断 418"/>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20" name="フローチャート: 判断 419"/>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1" name="フローチャート: 判断 420"/>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427" name="楕円 426"/>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428" name="【認定こども園・幼稚園・保育所】&#10;有形固定資産減価償却率該当値テキスト"/>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160655</xdr:rowOff>
    </xdr:from>
    <xdr:to>
      <xdr:col>81</xdr:col>
      <xdr:colOff>101600</xdr:colOff>
      <xdr:row>36</xdr:row>
      <xdr:rowOff>90805</xdr:rowOff>
    </xdr:to>
    <xdr:sp macro="" textlink="">
      <xdr:nvSpPr>
        <xdr:cNvPr id="429" name="楕円 428"/>
        <xdr:cNvSpPr/>
      </xdr:nvSpPr>
      <xdr:spPr>
        <a:xfrm>
          <a:off x="15430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40005</xdr:rowOff>
    </xdr:from>
    <xdr:to>
      <xdr:col>85</xdr:col>
      <xdr:colOff>127000</xdr:colOff>
      <xdr:row>36</xdr:row>
      <xdr:rowOff>99060</xdr:rowOff>
    </xdr:to>
    <xdr:cxnSp macro="">
      <xdr:nvCxnSpPr>
        <xdr:cNvPr id="430" name="直線コネクタ 429"/>
        <xdr:cNvCxnSpPr/>
      </xdr:nvCxnSpPr>
      <xdr:spPr>
        <a:xfrm>
          <a:off x="15481300" y="621220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101600</xdr:rowOff>
    </xdr:from>
    <xdr:to>
      <xdr:col>76</xdr:col>
      <xdr:colOff>165100</xdr:colOff>
      <xdr:row>36</xdr:row>
      <xdr:rowOff>31750</xdr:rowOff>
    </xdr:to>
    <xdr:sp macro="" textlink="">
      <xdr:nvSpPr>
        <xdr:cNvPr id="431" name="楕円 430"/>
        <xdr:cNvSpPr/>
      </xdr:nvSpPr>
      <xdr:spPr>
        <a:xfrm>
          <a:off x="14541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152400</xdr:rowOff>
    </xdr:from>
    <xdr:to>
      <xdr:col>81</xdr:col>
      <xdr:colOff>50800</xdr:colOff>
      <xdr:row>36</xdr:row>
      <xdr:rowOff>40005</xdr:rowOff>
    </xdr:to>
    <xdr:cxnSp macro="">
      <xdr:nvCxnSpPr>
        <xdr:cNvPr id="432" name="直線コネクタ 431"/>
        <xdr:cNvCxnSpPr/>
      </xdr:nvCxnSpPr>
      <xdr:spPr>
        <a:xfrm>
          <a:off x="14592300" y="61531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23495</xdr:rowOff>
    </xdr:from>
    <xdr:to>
      <xdr:col>72</xdr:col>
      <xdr:colOff>38100</xdr:colOff>
      <xdr:row>40</xdr:row>
      <xdr:rowOff>125095</xdr:rowOff>
    </xdr:to>
    <xdr:sp macro="" textlink="">
      <xdr:nvSpPr>
        <xdr:cNvPr id="433" name="楕円 432"/>
        <xdr:cNvSpPr/>
      </xdr:nvSpPr>
      <xdr:spPr>
        <a:xfrm>
          <a:off x="13652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152400</xdr:rowOff>
    </xdr:from>
    <xdr:to>
      <xdr:col>76</xdr:col>
      <xdr:colOff>114300</xdr:colOff>
      <xdr:row>40</xdr:row>
      <xdr:rowOff>74295</xdr:rowOff>
    </xdr:to>
    <xdr:cxnSp macro="">
      <xdr:nvCxnSpPr>
        <xdr:cNvPr id="434" name="直線コネクタ 433"/>
        <xdr:cNvCxnSpPr/>
      </xdr:nvCxnSpPr>
      <xdr:spPr>
        <a:xfrm flipV="1">
          <a:off x="13703300" y="6153150"/>
          <a:ext cx="889000" cy="77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31115</xdr:rowOff>
    </xdr:from>
    <xdr:to>
      <xdr:col>67</xdr:col>
      <xdr:colOff>101600</xdr:colOff>
      <xdr:row>40</xdr:row>
      <xdr:rowOff>132715</xdr:rowOff>
    </xdr:to>
    <xdr:sp macro="" textlink="">
      <xdr:nvSpPr>
        <xdr:cNvPr id="435" name="楕円 434"/>
        <xdr:cNvSpPr/>
      </xdr:nvSpPr>
      <xdr:spPr>
        <a:xfrm>
          <a:off x="12763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74295</xdr:rowOff>
    </xdr:from>
    <xdr:to>
      <xdr:col>71</xdr:col>
      <xdr:colOff>177800</xdr:colOff>
      <xdr:row>40</xdr:row>
      <xdr:rowOff>81915</xdr:rowOff>
    </xdr:to>
    <xdr:cxnSp macro="">
      <xdr:nvCxnSpPr>
        <xdr:cNvPr id="436" name="直線コネクタ 435"/>
        <xdr:cNvCxnSpPr/>
      </xdr:nvCxnSpPr>
      <xdr:spPr>
        <a:xfrm flipV="1">
          <a:off x="12814300" y="69322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140987</xdr:rowOff>
    </xdr:from>
    <xdr:ext cx="405111" cy="259045"/>
    <xdr:sp macro="" textlink="">
      <xdr:nvSpPr>
        <xdr:cNvPr id="437" name="n_1aveValue【認定こども園・幼稚園・保育所】&#10;有形固定資産減価償却率"/>
        <xdr:cNvSpPr txBox="1"/>
      </xdr:nvSpPr>
      <xdr:spPr>
        <a:xfrm>
          <a:off x="1526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438" name="n_2aveValue【認定こども園・幼稚園・保育所】&#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439" name="n_3aveValue【認定こども園・幼稚園・保育所】&#10;有形固定資産減価償却率"/>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0"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107332</xdr:rowOff>
    </xdr:from>
    <xdr:ext cx="405111" cy="259045"/>
    <xdr:sp macro="" textlink="">
      <xdr:nvSpPr>
        <xdr:cNvPr id="441" name="n_1mainValue【認定こども園・幼稚園・保育所】&#10;有形固定資産減価償却率"/>
        <xdr:cNvSpPr txBox="1"/>
      </xdr:nvSpPr>
      <xdr:spPr>
        <a:xfrm>
          <a:off x="152660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48277</xdr:rowOff>
    </xdr:from>
    <xdr:ext cx="405111" cy="259045"/>
    <xdr:sp macro="" textlink="">
      <xdr:nvSpPr>
        <xdr:cNvPr id="442" name="n_2mainValue【認定こども園・幼稚園・保育所】&#10;有形固定資産減価償却率"/>
        <xdr:cNvSpPr txBox="1"/>
      </xdr:nvSpPr>
      <xdr:spPr>
        <a:xfrm>
          <a:off x="14389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116222</xdr:rowOff>
    </xdr:from>
    <xdr:ext cx="405111" cy="259045"/>
    <xdr:sp macro="" textlink="">
      <xdr:nvSpPr>
        <xdr:cNvPr id="443" name="n_3mainValue【認定こども園・幼稚園・保育所】&#10;有形固定資産減価償却率"/>
        <xdr:cNvSpPr txBox="1"/>
      </xdr:nvSpPr>
      <xdr:spPr>
        <a:xfrm>
          <a:off x="13500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123842</xdr:rowOff>
    </xdr:from>
    <xdr:ext cx="405111" cy="259045"/>
    <xdr:sp macro="" textlink="">
      <xdr:nvSpPr>
        <xdr:cNvPr id="444" name="n_4mainValue【認定こども園・幼稚園・保育所】&#10;有形固定資産減価償却率"/>
        <xdr:cNvSpPr txBox="1"/>
      </xdr:nvSpPr>
      <xdr:spPr>
        <a:xfrm>
          <a:off x="12611744"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5" name="直線コネクタ 4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6" name="テキスト ボックス 45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7" name="直線コネクタ 4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8" name="テキスト ボックス 45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9" name="直線コネクタ 4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0" name="テキスト ボックス 45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1" name="直線コネクタ 4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2" name="テキスト ボックス 46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3" name="直線コネクタ 4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4" name="テキスト ボックス 46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5" name="直線コネクタ 4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6" name="テキスト ボックス 46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90896</xdr:rowOff>
    </xdr:from>
    <xdr:to>
      <xdr:col>116</xdr:col>
      <xdr:colOff>62864</xdr:colOff>
      <xdr:row>41</xdr:row>
      <xdr:rowOff>64770</xdr:rowOff>
    </xdr:to>
    <xdr:cxnSp macro="">
      <xdr:nvCxnSpPr>
        <xdr:cNvPr id="470" name="直線コネクタ 469"/>
        <xdr:cNvCxnSpPr/>
      </xdr:nvCxnSpPr>
      <xdr:spPr>
        <a:xfrm flipV="1">
          <a:off x="22160864" y="5748746"/>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1"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2" name="直線コネクタ 471"/>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37573</xdr:rowOff>
    </xdr:from>
    <xdr:ext cx="469744" cy="259045"/>
    <xdr:sp macro="" textlink="">
      <xdr:nvSpPr>
        <xdr:cNvPr id="473" name="【認定こども園・幼稚園・保育所】&#10;一人当たり面積最大値テキスト"/>
        <xdr:cNvSpPr txBox="1"/>
      </xdr:nvSpPr>
      <xdr:spPr>
        <a:xfrm>
          <a:off x="22199600" y="552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90896</xdr:rowOff>
    </xdr:from>
    <xdr:to>
      <xdr:col>116</xdr:col>
      <xdr:colOff>152400</xdr:colOff>
      <xdr:row>33</xdr:row>
      <xdr:rowOff>90896</xdr:rowOff>
    </xdr:to>
    <xdr:cxnSp macro="">
      <xdr:nvCxnSpPr>
        <xdr:cNvPr id="474" name="直線コネクタ 473"/>
        <xdr:cNvCxnSpPr/>
      </xdr:nvCxnSpPr>
      <xdr:spPr>
        <a:xfrm>
          <a:off x="22072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43378</xdr:rowOff>
    </xdr:from>
    <xdr:ext cx="469744" cy="259045"/>
    <xdr:sp macro="" textlink="">
      <xdr:nvSpPr>
        <xdr:cNvPr id="475" name="【認定こども園・幼稚園・保育所】&#10;一人当たり面積平均値テキスト"/>
        <xdr:cNvSpPr txBox="1"/>
      </xdr:nvSpPr>
      <xdr:spPr>
        <a:xfrm>
          <a:off x="22199600" y="6215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20501</xdr:rowOff>
    </xdr:from>
    <xdr:to>
      <xdr:col>116</xdr:col>
      <xdr:colOff>114300</xdr:colOff>
      <xdr:row>37</xdr:row>
      <xdr:rowOff>122101</xdr:rowOff>
    </xdr:to>
    <xdr:sp macro="" textlink="">
      <xdr:nvSpPr>
        <xdr:cNvPr id="476" name="フローチャート: 判断 475"/>
        <xdr:cNvSpPr/>
      </xdr:nvSpPr>
      <xdr:spPr>
        <a:xfrm>
          <a:off x="221107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77" name="フローチャート: 判断 476"/>
        <xdr:cNvSpPr/>
      </xdr:nvSpPr>
      <xdr:spPr>
        <a:xfrm>
          <a:off x="21272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125004</xdr:rowOff>
    </xdr:from>
    <xdr:to>
      <xdr:col>107</xdr:col>
      <xdr:colOff>101600</xdr:colOff>
      <xdr:row>38</xdr:row>
      <xdr:rowOff>55155</xdr:rowOff>
    </xdr:to>
    <xdr:sp macro="" textlink="">
      <xdr:nvSpPr>
        <xdr:cNvPr id="478" name="フローチャート: 判断 477"/>
        <xdr:cNvSpPr/>
      </xdr:nvSpPr>
      <xdr:spPr>
        <a:xfrm>
          <a:off x="20383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125004</xdr:rowOff>
    </xdr:from>
    <xdr:to>
      <xdr:col>102</xdr:col>
      <xdr:colOff>165100</xdr:colOff>
      <xdr:row>38</xdr:row>
      <xdr:rowOff>55155</xdr:rowOff>
    </xdr:to>
    <xdr:sp macro="" textlink="">
      <xdr:nvSpPr>
        <xdr:cNvPr id="479" name="フローチャート: 判断 478"/>
        <xdr:cNvSpPr/>
      </xdr:nvSpPr>
      <xdr:spPr>
        <a:xfrm>
          <a:off x="19494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480" name="フローチャート: 判断 479"/>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77651</xdr:rowOff>
    </xdr:from>
    <xdr:to>
      <xdr:col>116</xdr:col>
      <xdr:colOff>114300</xdr:colOff>
      <xdr:row>41</xdr:row>
      <xdr:rowOff>7801</xdr:rowOff>
    </xdr:to>
    <xdr:sp macro="" textlink="">
      <xdr:nvSpPr>
        <xdr:cNvPr id="486" name="楕円 485"/>
        <xdr:cNvSpPr/>
      </xdr:nvSpPr>
      <xdr:spPr>
        <a:xfrm>
          <a:off x="221107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164028</xdr:rowOff>
    </xdr:from>
    <xdr:ext cx="469744" cy="259045"/>
    <xdr:sp macro="" textlink="">
      <xdr:nvSpPr>
        <xdr:cNvPr id="487" name="【認定こども園・幼稚園・保育所】&#10;一人当たり面積該当値テキスト"/>
        <xdr:cNvSpPr txBox="1"/>
      </xdr:nvSpPr>
      <xdr:spPr>
        <a:xfrm>
          <a:off x="22199600" y="685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84183</xdr:rowOff>
    </xdr:from>
    <xdr:to>
      <xdr:col>112</xdr:col>
      <xdr:colOff>38100</xdr:colOff>
      <xdr:row>41</xdr:row>
      <xdr:rowOff>14333</xdr:rowOff>
    </xdr:to>
    <xdr:sp macro="" textlink="">
      <xdr:nvSpPr>
        <xdr:cNvPr id="488" name="楕円 487"/>
        <xdr:cNvSpPr/>
      </xdr:nvSpPr>
      <xdr:spPr>
        <a:xfrm>
          <a:off x="21272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128451</xdr:rowOff>
    </xdr:from>
    <xdr:to>
      <xdr:col>116</xdr:col>
      <xdr:colOff>63500</xdr:colOff>
      <xdr:row>40</xdr:row>
      <xdr:rowOff>134983</xdr:rowOff>
    </xdr:to>
    <xdr:cxnSp macro="">
      <xdr:nvCxnSpPr>
        <xdr:cNvPr id="489" name="直線コネクタ 488"/>
        <xdr:cNvCxnSpPr/>
      </xdr:nvCxnSpPr>
      <xdr:spPr>
        <a:xfrm flipV="1">
          <a:off x="21323300" y="69864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90" name="楕円 489"/>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134983</xdr:rowOff>
    </xdr:from>
    <xdr:to>
      <xdr:col>111</xdr:col>
      <xdr:colOff>177800</xdr:colOff>
      <xdr:row>40</xdr:row>
      <xdr:rowOff>144780</xdr:rowOff>
    </xdr:to>
    <xdr:cxnSp macro="">
      <xdr:nvCxnSpPr>
        <xdr:cNvPr id="491" name="直線コネクタ 490"/>
        <xdr:cNvCxnSpPr/>
      </xdr:nvCxnSpPr>
      <xdr:spPr>
        <a:xfrm flipV="1">
          <a:off x="20434300" y="69929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492" name="楕円 491"/>
        <xdr:cNvSpPr/>
      </xdr:nvSpPr>
      <xdr:spPr>
        <a:xfrm>
          <a:off x="19494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133350</xdr:rowOff>
    </xdr:from>
    <xdr:to>
      <xdr:col>107</xdr:col>
      <xdr:colOff>50800</xdr:colOff>
      <xdr:row>40</xdr:row>
      <xdr:rowOff>144780</xdr:rowOff>
    </xdr:to>
    <xdr:cxnSp macro="">
      <xdr:nvCxnSpPr>
        <xdr:cNvPr id="493" name="直線コネクタ 492"/>
        <xdr:cNvCxnSpPr/>
      </xdr:nvCxnSpPr>
      <xdr:spPr>
        <a:xfrm>
          <a:off x="19545300" y="6819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92347</xdr:rowOff>
    </xdr:from>
    <xdr:to>
      <xdr:col>98</xdr:col>
      <xdr:colOff>38100</xdr:colOff>
      <xdr:row>40</xdr:row>
      <xdr:rowOff>22497</xdr:rowOff>
    </xdr:to>
    <xdr:sp macro="" textlink="">
      <xdr:nvSpPr>
        <xdr:cNvPr id="494" name="楕円 493"/>
        <xdr:cNvSpPr/>
      </xdr:nvSpPr>
      <xdr:spPr>
        <a:xfrm>
          <a:off x="18605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133350</xdr:rowOff>
    </xdr:from>
    <xdr:to>
      <xdr:col>102</xdr:col>
      <xdr:colOff>114300</xdr:colOff>
      <xdr:row>39</xdr:row>
      <xdr:rowOff>143147</xdr:rowOff>
    </xdr:to>
    <xdr:cxnSp macro="">
      <xdr:nvCxnSpPr>
        <xdr:cNvPr id="495" name="直線コネクタ 494"/>
        <xdr:cNvCxnSpPr/>
      </xdr:nvCxnSpPr>
      <xdr:spPr>
        <a:xfrm flipV="1">
          <a:off x="18656300" y="68199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102705</xdr:rowOff>
    </xdr:from>
    <xdr:ext cx="469744" cy="259045"/>
    <xdr:sp macro="" textlink="">
      <xdr:nvSpPr>
        <xdr:cNvPr id="496" name="n_1aveValue【認定こども園・幼稚園・保育所】&#10;一人当たり面積"/>
        <xdr:cNvSpPr txBox="1"/>
      </xdr:nvSpPr>
      <xdr:spPr>
        <a:xfrm>
          <a:off x="210757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71681</xdr:rowOff>
    </xdr:from>
    <xdr:ext cx="469744" cy="259045"/>
    <xdr:sp macro="" textlink="">
      <xdr:nvSpPr>
        <xdr:cNvPr id="497" name="n_2aveValue【認定こども園・幼稚園・保育所】&#10;一人当たり面積"/>
        <xdr:cNvSpPr txBox="1"/>
      </xdr:nvSpPr>
      <xdr:spPr>
        <a:xfrm>
          <a:off x="201994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71681</xdr:rowOff>
    </xdr:from>
    <xdr:ext cx="469744" cy="259045"/>
    <xdr:sp macro="" textlink="">
      <xdr:nvSpPr>
        <xdr:cNvPr id="498" name="n_3aveValue【認定こども園・幼稚園・保育所】&#10;一人当たり面積"/>
        <xdr:cNvSpPr txBox="1"/>
      </xdr:nvSpPr>
      <xdr:spPr>
        <a:xfrm>
          <a:off x="193104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88010</xdr:rowOff>
    </xdr:from>
    <xdr:ext cx="469744" cy="259045"/>
    <xdr:sp macro="" textlink="">
      <xdr:nvSpPr>
        <xdr:cNvPr id="499" name="n_4aveValue【認定こども園・幼稚園・保育所】&#10;一人当たり面積"/>
        <xdr:cNvSpPr txBox="1"/>
      </xdr:nvSpPr>
      <xdr:spPr>
        <a:xfrm>
          <a:off x="18421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5460</xdr:rowOff>
    </xdr:from>
    <xdr:ext cx="469744" cy="259045"/>
    <xdr:sp macro="" textlink="">
      <xdr:nvSpPr>
        <xdr:cNvPr id="500" name="n_1mainValue【認定こども園・幼稚園・保育所】&#10;一人当たり面積"/>
        <xdr:cNvSpPr txBox="1"/>
      </xdr:nvSpPr>
      <xdr:spPr>
        <a:xfrm>
          <a:off x="210757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501"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3827</xdr:rowOff>
    </xdr:from>
    <xdr:ext cx="469744" cy="259045"/>
    <xdr:sp macro="" textlink="">
      <xdr:nvSpPr>
        <xdr:cNvPr id="502" name="n_3mainValue【認定こども園・幼稚園・保育所】&#10;一人当たり面積"/>
        <xdr:cNvSpPr txBox="1"/>
      </xdr:nvSpPr>
      <xdr:spPr>
        <a:xfrm>
          <a:off x="19310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13624</xdr:rowOff>
    </xdr:from>
    <xdr:ext cx="469744" cy="259045"/>
    <xdr:sp macro="" textlink="">
      <xdr:nvSpPr>
        <xdr:cNvPr id="503" name="n_4mainValue【認定こども園・幼稚園・保育所】&#10;一人当たり面積"/>
        <xdr:cNvSpPr txBox="1"/>
      </xdr:nvSpPr>
      <xdr:spPr>
        <a:xfrm>
          <a:off x="18421427" y="68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4" name="テキスト ボックス 5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162306</xdr:rowOff>
    </xdr:from>
    <xdr:to>
      <xdr:col>85</xdr:col>
      <xdr:colOff>126364</xdr:colOff>
      <xdr:row>63</xdr:row>
      <xdr:rowOff>125730</xdr:rowOff>
    </xdr:to>
    <xdr:cxnSp macro="">
      <xdr:nvCxnSpPr>
        <xdr:cNvPr id="526" name="直線コネクタ 525"/>
        <xdr:cNvCxnSpPr/>
      </xdr:nvCxnSpPr>
      <xdr:spPr>
        <a:xfrm flipV="1">
          <a:off x="16318864" y="9592056"/>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27"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28" name="直線コネクタ 527"/>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108983</xdr:rowOff>
    </xdr:from>
    <xdr:ext cx="405111" cy="259045"/>
    <xdr:sp macro="" textlink="">
      <xdr:nvSpPr>
        <xdr:cNvPr id="529" name="【学校施設】&#10;有形固定資産減価償却率最大値テキスト"/>
        <xdr:cNvSpPr txBox="1"/>
      </xdr:nvSpPr>
      <xdr:spPr>
        <a:xfrm>
          <a:off x="16357600" y="936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162306</xdr:rowOff>
    </xdr:from>
    <xdr:to>
      <xdr:col>86</xdr:col>
      <xdr:colOff>25400</xdr:colOff>
      <xdr:row>55</xdr:row>
      <xdr:rowOff>162306</xdr:rowOff>
    </xdr:to>
    <xdr:cxnSp macro="">
      <xdr:nvCxnSpPr>
        <xdr:cNvPr id="530" name="直線コネクタ 529"/>
        <xdr:cNvCxnSpPr/>
      </xdr:nvCxnSpPr>
      <xdr:spPr>
        <a:xfrm>
          <a:off x="16230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78503</xdr:rowOff>
    </xdr:from>
    <xdr:ext cx="405111" cy="259045"/>
    <xdr:sp macro="" textlink="">
      <xdr:nvSpPr>
        <xdr:cNvPr id="531" name="【学校施設】&#10;有形固定資産減価償却率平均値テキスト"/>
        <xdr:cNvSpPr txBox="1"/>
      </xdr:nvSpPr>
      <xdr:spPr>
        <a:xfrm>
          <a:off x="16357600" y="10365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100076</xdr:rowOff>
    </xdr:from>
    <xdr:to>
      <xdr:col>85</xdr:col>
      <xdr:colOff>177800</xdr:colOff>
      <xdr:row>61</xdr:row>
      <xdr:rowOff>30226</xdr:rowOff>
    </xdr:to>
    <xdr:sp macro="" textlink="">
      <xdr:nvSpPr>
        <xdr:cNvPr id="532" name="フローチャート: 判断 531"/>
        <xdr:cNvSpPr/>
      </xdr:nvSpPr>
      <xdr:spPr>
        <a:xfrm>
          <a:off x="162687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22352</xdr:rowOff>
    </xdr:from>
    <xdr:to>
      <xdr:col>81</xdr:col>
      <xdr:colOff>101600</xdr:colOff>
      <xdr:row>60</xdr:row>
      <xdr:rowOff>123952</xdr:rowOff>
    </xdr:to>
    <xdr:sp macro="" textlink="">
      <xdr:nvSpPr>
        <xdr:cNvPr id="533" name="フローチャート: 判断 532"/>
        <xdr:cNvSpPr/>
      </xdr:nvSpPr>
      <xdr:spPr>
        <a:xfrm>
          <a:off x="1543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34" name="フローチャート: 判断 533"/>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35" name="フローチャート: 判断 534"/>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93218</xdr:rowOff>
    </xdr:from>
    <xdr:to>
      <xdr:col>67</xdr:col>
      <xdr:colOff>101600</xdr:colOff>
      <xdr:row>60</xdr:row>
      <xdr:rowOff>23368</xdr:rowOff>
    </xdr:to>
    <xdr:sp macro="" textlink="">
      <xdr:nvSpPr>
        <xdr:cNvPr id="536" name="フローチャート: 判断 535"/>
        <xdr:cNvSpPr/>
      </xdr:nvSpPr>
      <xdr:spPr>
        <a:xfrm>
          <a:off x="12763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42" name="楕円 541"/>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43" name="【学校施設】&#10;有形固定資産減価償却率該当値テキスト"/>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49784</xdr:rowOff>
    </xdr:from>
    <xdr:to>
      <xdr:col>81</xdr:col>
      <xdr:colOff>101600</xdr:colOff>
      <xdr:row>58</xdr:row>
      <xdr:rowOff>151384</xdr:rowOff>
    </xdr:to>
    <xdr:sp macro="" textlink="">
      <xdr:nvSpPr>
        <xdr:cNvPr id="544" name="楕円 543"/>
        <xdr:cNvSpPr/>
      </xdr:nvSpPr>
      <xdr:spPr>
        <a:xfrm>
          <a:off x="15430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100584</xdr:rowOff>
    </xdr:from>
    <xdr:to>
      <xdr:col>85</xdr:col>
      <xdr:colOff>127000</xdr:colOff>
      <xdr:row>59</xdr:row>
      <xdr:rowOff>34290</xdr:rowOff>
    </xdr:to>
    <xdr:cxnSp macro="">
      <xdr:nvCxnSpPr>
        <xdr:cNvPr id="545" name="直線コネクタ 544"/>
        <xdr:cNvCxnSpPr/>
      </xdr:nvCxnSpPr>
      <xdr:spPr>
        <a:xfrm>
          <a:off x="15481300" y="1004468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46" name="楕円 545"/>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100584</xdr:rowOff>
    </xdr:to>
    <xdr:cxnSp macro="">
      <xdr:nvCxnSpPr>
        <xdr:cNvPr id="547" name="直線コネクタ 546"/>
        <xdr:cNvCxnSpPr/>
      </xdr:nvCxnSpPr>
      <xdr:spPr>
        <a:xfrm>
          <a:off x="14592300" y="10035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170942</xdr:rowOff>
    </xdr:from>
    <xdr:to>
      <xdr:col>72</xdr:col>
      <xdr:colOff>38100</xdr:colOff>
      <xdr:row>58</xdr:row>
      <xdr:rowOff>101092</xdr:rowOff>
    </xdr:to>
    <xdr:sp macro="" textlink="">
      <xdr:nvSpPr>
        <xdr:cNvPr id="548" name="楕円 547"/>
        <xdr:cNvSpPr/>
      </xdr:nvSpPr>
      <xdr:spPr>
        <a:xfrm>
          <a:off x="13652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50292</xdr:rowOff>
    </xdr:from>
    <xdr:to>
      <xdr:col>76</xdr:col>
      <xdr:colOff>114300</xdr:colOff>
      <xdr:row>58</xdr:row>
      <xdr:rowOff>91440</xdr:rowOff>
    </xdr:to>
    <xdr:cxnSp macro="">
      <xdr:nvCxnSpPr>
        <xdr:cNvPr id="549" name="直線コネクタ 548"/>
        <xdr:cNvCxnSpPr/>
      </xdr:nvCxnSpPr>
      <xdr:spPr>
        <a:xfrm>
          <a:off x="13703300" y="99943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74930</xdr:rowOff>
    </xdr:from>
    <xdr:to>
      <xdr:col>67</xdr:col>
      <xdr:colOff>101600</xdr:colOff>
      <xdr:row>58</xdr:row>
      <xdr:rowOff>5080</xdr:rowOff>
    </xdr:to>
    <xdr:sp macro="" textlink="">
      <xdr:nvSpPr>
        <xdr:cNvPr id="550" name="楕円 549"/>
        <xdr:cNvSpPr/>
      </xdr:nvSpPr>
      <xdr:spPr>
        <a:xfrm>
          <a:off x="1276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125730</xdr:rowOff>
    </xdr:from>
    <xdr:to>
      <xdr:col>71</xdr:col>
      <xdr:colOff>177800</xdr:colOff>
      <xdr:row>58</xdr:row>
      <xdr:rowOff>50292</xdr:rowOff>
    </xdr:to>
    <xdr:cxnSp macro="">
      <xdr:nvCxnSpPr>
        <xdr:cNvPr id="551" name="直線コネクタ 550"/>
        <xdr:cNvCxnSpPr/>
      </xdr:nvCxnSpPr>
      <xdr:spPr>
        <a:xfrm>
          <a:off x="12814300" y="98983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115079</xdr:rowOff>
    </xdr:from>
    <xdr:ext cx="405111" cy="259045"/>
    <xdr:sp macro="" textlink="">
      <xdr:nvSpPr>
        <xdr:cNvPr id="552" name="n_1aveValue【学校施設】&#10;有形固定資産減価償却率"/>
        <xdr:cNvSpPr txBox="1"/>
      </xdr:nvSpPr>
      <xdr:spPr>
        <a:xfrm>
          <a:off x="15266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553" name="n_2aveValue【学校施設】&#10;有形固定資産減価償却率"/>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554" name="n_3aveValue【学校施設】&#10;有形固定資産減価償却率"/>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14495</xdr:rowOff>
    </xdr:from>
    <xdr:ext cx="405111" cy="259045"/>
    <xdr:sp macro="" textlink="">
      <xdr:nvSpPr>
        <xdr:cNvPr id="555" name="n_4aveValue【学校施設】&#10;有形固定資産減価償却率"/>
        <xdr:cNvSpPr txBox="1"/>
      </xdr:nvSpPr>
      <xdr:spPr>
        <a:xfrm>
          <a:off x="126117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167911</xdr:rowOff>
    </xdr:from>
    <xdr:ext cx="405111" cy="259045"/>
    <xdr:sp macro="" textlink="">
      <xdr:nvSpPr>
        <xdr:cNvPr id="556" name="n_1mainValue【学校施設】&#10;有形固定資産減価償却率"/>
        <xdr:cNvSpPr txBox="1"/>
      </xdr:nvSpPr>
      <xdr:spPr>
        <a:xfrm>
          <a:off x="152660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57" name="n_2main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117619</xdr:rowOff>
    </xdr:from>
    <xdr:ext cx="405111" cy="259045"/>
    <xdr:sp macro="" textlink="">
      <xdr:nvSpPr>
        <xdr:cNvPr id="558" name="n_3mainValue【学校施設】&#10;有形固定資産減価償却率"/>
        <xdr:cNvSpPr txBox="1"/>
      </xdr:nvSpPr>
      <xdr:spPr>
        <a:xfrm>
          <a:off x="135007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59" name="n_4mainValue【学校施設】&#10;有形固定資産減価償却率"/>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74066</xdr:rowOff>
    </xdr:from>
    <xdr:to>
      <xdr:col>116</xdr:col>
      <xdr:colOff>62864</xdr:colOff>
      <xdr:row>64</xdr:row>
      <xdr:rowOff>110642</xdr:rowOff>
    </xdr:to>
    <xdr:cxnSp macro="">
      <xdr:nvCxnSpPr>
        <xdr:cNvPr id="582" name="直線コネクタ 581"/>
        <xdr:cNvCxnSpPr/>
      </xdr:nvCxnSpPr>
      <xdr:spPr>
        <a:xfrm flipV="1">
          <a:off x="22160864" y="967526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114469</xdr:rowOff>
    </xdr:from>
    <xdr:ext cx="469744" cy="259045"/>
    <xdr:sp macro="" textlink="">
      <xdr:nvSpPr>
        <xdr:cNvPr id="583" name="【学校施設】&#10;一人当たり面積最小値テキスト"/>
        <xdr:cNvSpPr txBox="1"/>
      </xdr:nvSpPr>
      <xdr:spPr>
        <a:xfrm>
          <a:off x="22199600" y="1108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110642</xdr:rowOff>
    </xdr:from>
    <xdr:to>
      <xdr:col>116</xdr:col>
      <xdr:colOff>152400</xdr:colOff>
      <xdr:row>64</xdr:row>
      <xdr:rowOff>110642</xdr:rowOff>
    </xdr:to>
    <xdr:cxnSp macro="">
      <xdr:nvCxnSpPr>
        <xdr:cNvPr id="584" name="直線コネクタ 583"/>
        <xdr:cNvCxnSpPr/>
      </xdr:nvCxnSpPr>
      <xdr:spPr>
        <a:xfrm>
          <a:off x="22072600" y="110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20743</xdr:rowOff>
    </xdr:from>
    <xdr:ext cx="469744" cy="259045"/>
    <xdr:sp macro="" textlink="">
      <xdr:nvSpPr>
        <xdr:cNvPr id="585" name="【学校施設】&#10;一人当たり面積最大値テキスト"/>
        <xdr:cNvSpPr txBox="1"/>
      </xdr:nvSpPr>
      <xdr:spPr>
        <a:xfrm>
          <a:off x="22199600" y="94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74066</xdr:rowOff>
    </xdr:from>
    <xdr:to>
      <xdr:col>116</xdr:col>
      <xdr:colOff>152400</xdr:colOff>
      <xdr:row>56</xdr:row>
      <xdr:rowOff>74066</xdr:rowOff>
    </xdr:to>
    <xdr:cxnSp macro="">
      <xdr:nvCxnSpPr>
        <xdr:cNvPr id="586" name="直線コネクタ 585"/>
        <xdr:cNvCxnSpPr/>
      </xdr:nvCxnSpPr>
      <xdr:spPr>
        <a:xfrm>
          <a:off x="22072600" y="967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47871</xdr:rowOff>
    </xdr:from>
    <xdr:ext cx="469744" cy="259045"/>
    <xdr:sp macro="" textlink="">
      <xdr:nvSpPr>
        <xdr:cNvPr id="587" name="【学校施設】&#10;一人当たり面積平均値テキスト"/>
        <xdr:cNvSpPr txBox="1"/>
      </xdr:nvSpPr>
      <xdr:spPr>
        <a:xfrm>
          <a:off x="22199600" y="1050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69444</xdr:rowOff>
    </xdr:from>
    <xdr:to>
      <xdr:col>116</xdr:col>
      <xdr:colOff>114300</xdr:colOff>
      <xdr:row>61</xdr:row>
      <xdr:rowOff>171044</xdr:rowOff>
    </xdr:to>
    <xdr:sp macro="" textlink="">
      <xdr:nvSpPr>
        <xdr:cNvPr id="588" name="フローチャート: 判断 587"/>
        <xdr:cNvSpPr/>
      </xdr:nvSpPr>
      <xdr:spPr>
        <a:xfrm>
          <a:off x="22110700" y="105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101905</xdr:rowOff>
    </xdr:from>
    <xdr:to>
      <xdr:col>112</xdr:col>
      <xdr:colOff>38100</xdr:colOff>
      <xdr:row>62</xdr:row>
      <xdr:rowOff>32055</xdr:rowOff>
    </xdr:to>
    <xdr:sp macro="" textlink="">
      <xdr:nvSpPr>
        <xdr:cNvPr id="589" name="フローチャート: 判断 588"/>
        <xdr:cNvSpPr/>
      </xdr:nvSpPr>
      <xdr:spPr>
        <a:xfrm>
          <a:off x="21272500" y="105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42011</xdr:rowOff>
    </xdr:from>
    <xdr:to>
      <xdr:col>107</xdr:col>
      <xdr:colOff>101600</xdr:colOff>
      <xdr:row>62</xdr:row>
      <xdr:rowOff>143611</xdr:rowOff>
    </xdr:to>
    <xdr:sp macro="" textlink="">
      <xdr:nvSpPr>
        <xdr:cNvPr id="590" name="フローチャート: 判断 589"/>
        <xdr:cNvSpPr/>
      </xdr:nvSpPr>
      <xdr:spPr>
        <a:xfrm>
          <a:off x="20383500" y="1067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103277</xdr:rowOff>
    </xdr:from>
    <xdr:to>
      <xdr:col>102</xdr:col>
      <xdr:colOff>165100</xdr:colOff>
      <xdr:row>63</xdr:row>
      <xdr:rowOff>33427</xdr:rowOff>
    </xdr:to>
    <xdr:sp macro="" textlink="">
      <xdr:nvSpPr>
        <xdr:cNvPr id="591" name="フローチャート: 判断 590"/>
        <xdr:cNvSpPr/>
      </xdr:nvSpPr>
      <xdr:spPr>
        <a:xfrm>
          <a:off x="19494500" y="10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140767</xdr:rowOff>
    </xdr:from>
    <xdr:to>
      <xdr:col>98</xdr:col>
      <xdr:colOff>38100</xdr:colOff>
      <xdr:row>63</xdr:row>
      <xdr:rowOff>70917</xdr:rowOff>
    </xdr:to>
    <xdr:sp macro="" textlink="">
      <xdr:nvSpPr>
        <xdr:cNvPr id="592" name="フローチャート: 判断 591"/>
        <xdr:cNvSpPr/>
      </xdr:nvSpPr>
      <xdr:spPr>
        <a:xfrm>
          <a:off x="18605500" y="1077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78587</xdr:rowOff>
    </xdr:from>
    <xdr:to>
      <xdr:col>116</xdr:col>
      <xdr:colOff>114300</xdr:colOff>
      <xdr:row>61</xdr:row>
      <xdr:rowOff>8737</xdr:rowOff>
    </xdr:to>
    <xdr:sp macro="" textlink="">
      <xdr:nvSpPr>
        <xdr:cNvPr id="598" name="楕円 597"/>
        <xdr:cNvSpPr/>
      </xdr:nvSpPr>
      <xdr:spPr>
        <a:xfrm>
          <a:off x="22110700" y="103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101464</xdr:rowOff>
    </xdr:from>
    <xdr:ext cx="469744" cy="259045"/>
    <xdr:sp macro="" textlink="">
      <xdr:nvSpPr>
        <xdr:cNvPr id="599" name="【学校施設】&#10;一人当たり面積該当値テキスト"/>
        <xdr:cNvSpPr txBox="1"/>
      </xdr:nvSpPr>
      <xdr:spPr>
        <a:xfrm>
          <a:off x="22199600" y="1021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92761</xdr:rowOff>
    </xdr:from>
    <xdr:to>
      <xdr:col>112</xdr:col>
      <xdr:colOff>38100</xdr:colOff>
      <xdr:row>61</xdr:row>
      <xdr:rowOff>22911</xdr:rowOff>
    </xdr:to>
    <xdr:sp macro="" textlink="">
      <xdr:nvSpPr>
        <xdr:cNvPr id="600" name="楕円 599"/>
        <xdr:cNvSpPr/>
      </xdr:nvSpPr>
      <xdr:spPr>
        <a:xfrm>
          <a:off x="21272500" y="103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129387</xdr:rowOff>
    </xdr:from>
    <xdr:to>
      <xdr:col>116</xdr:col>
      <xdr:colOff>63500</xdr:colOff>
      <xdr:row>60</xdr:row>
      <xdr:rowOff>143561</xdr:rowOff>
    </xdr:to>
    <xdr:cxnSp macro="">
      <xdr:nvCxnSpPr>
        <xdr:cNvPr id="601" name="直線コネクタ 600"/>
        <xdr:cNvCxnSpPr/>
      </xdr:nvCxnSpPr>
      <xdr:spPr>
        <a:xfrm flipV="1">
          <a:off x="21323300" y="10416387"/>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81788</xdr:rowOff>
    </xdr:from>
    <xdr:to>
      <xdr:col>107</xdr:col>
      <xdr:colOff>101600</xdr:colOff>
      <xdr:row>61</xdr:row>
      <xdr:rowOff>11938</xdr:rowOff>
    </xdr:to>
    <xdr:sp macro="" textlink="">
      <xdr:nvSpPr>
        <xdr:cNvPr id="602" name="楕円 601"/>
        <xdr:cNvSpPr/>
      </xdr:nvSpPr>
      <xdr:spPr>
        <a:xfrm>
          <a:off x="20383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132588</xdr:rowOff>
    </xdr:from>
    <xdr:to>
      <xdr:col>111</xdr:col>
      <xdr:colOff>177800</xdr:colOff>
      <xdr:row>60</xdr:row>
      <xdr:rowOff>143561</xdr:rowOff>
    </xdr:to>
    <xdr:cxnSp macro="">
      <xdr:nvCxnSpPr>
        <xdr:cNvPr id="603" name="直線コネクタ 602"/>
        <xdr:cNvCxnSpPr/>
      </xdr:nvCxnSpPr>
      <xdr:spPr>
        <a:xfrm>
          <a:off x="20434300" y="1041958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116536</xdr:rowOff>
    </xdr:from>
    <xdr:to>
      <xdr:col>102</xdr:col>
      <xdr:colOff>165100</xdr:colOff>
      <xdr:row>61</xdr:row>
      <xdr:rowOff>46686</xdr:rowOff>
    </xdr:to>
    <xdr:sp macro="" textlink="">
      <xdr:nvSpPr>
        <xdr:cNvPr id="604" name="楕円 603"/>
        <xdr:cNvSpPr/>
      </xdr:nvSpPr>
      <xdr:spPr>
        <a:xfrm>
          <a:off x="19494500" y="1040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132588</xdr:rowOff>
    </xdr:from>
    <xdr:to>
      <xdr:col>107</xdr:col>
      <xdr:colOff>50800</xdr:colOff>
      <xdr:row>60</xdr:row>
      <xdr:rowOff>167336</xdr:rowOff>
    </xdr:to>
    <xdr:cxnSp macro="">
      <xdr:nvCxnSpPr>
        <xdr:cNvPr id="605" name="直線コネクタ 604"/>
        <xdr:cNvCxnSpPr/>
      </xdr:nvCxnSpPr>
      <xdr:spPr>
        <a:xfrm flipV="1">
          <a:off x="19545300" y="10419588"/>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139853</xdr:rowOff>
    </xdr:from>
    <xdr:to>
      <xdr:col>98</xdr:col>
      <xdr:colOff>38100</xdr:colOff>
      <xdr:row>61</xdr:row>
      <xdr:rowOff>70003</xdr:rowOff>
    </xdr:to>
    <xdr:sp macro="" textlink="">
      <xdr:nvSpPr>
        <xdr:cNvPr id="606" name="楕円 605"/>
        <xdr:cNvSpPr/>
      </xdr:nvSpPr>
      <xdr:spPr>
        <a:xfrm>
          <a:off x="18605500" y="104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167336</xdr:rowOff>
    </xdr:from>
    <xdr:to>
      <xdr:col>102</xdr:col>
      <xdr:colOff>114300</xdr:colOff>
      <xdr:row>61</xdr:row>
      <xdr:rowOff>19203</xdr:rowOff>
    </xdr:to>
    <xdr:cxnSp macro="">
      <xdr:nvCxnSpPr>
        <xdr:cNvPr id="607" name="直線コネクタ 606"/>
        <xdr:cNvCxnSpPr/>
      </xdr:nvCxnSpPr>
      <xdr:spPr>
        <a:xfrm flipV="1">
          <a:off x="18656300" y="10454336"/>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23182</xdr:rowOff>
    </xdr:from>
    <xdr:ext cx="469744" cy="259045"/>
    <xdr:sp macro="" textlink="">
      <xdr:nvSpPr>
        <xdr:cNvPr id="608" name="n_1aveValue【学校施設】&#10;一人当たり面積"/>
        <xdr:cNvSpPr txBox="1"/>
      </xdr:nvSpPr>
      <xdr:spPr>
        <a:xfrm>
          <a:off x="21075727" y="106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134738</xdr:rowOff>
    </xdr:from>
    <xdr:ext cx="469744" cy="259045"/>
    <xdr:sp macro="" textlink="">
      <xdr:nvSpPr>
        <xdr:cNvPr id="609" name="n_2aveValue【学校施設】&#10;一人当たり面積"/>
        <xdr:cNvSpPr txBox="1"/>
      </xdr:nvSpPr>
      <xdr:spPr>
        <a:xfrm>
          <a:off x="20199427" y="1076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24554</xdr:rowOff>
    </xdr:from>
    <xdr:ext cx="469744" cy="259045"/>
    <xdr:sp macro="" textlink="">
      <xdr:nvSpPr>
        <xdr:cNvPr id="610" name="n_3aveValue【学校施設】&#10;一人当たり面積"/>
        <xdr:cNvSpPr txBox="1"/>
      </xdr:nvSpPr>
      <xdr:spPr>
        <a:xfrm>
          <a:off x="19310427" y="10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62044</xdr:rowOff>
    </xdr:from>
    <xdr:ext cx="469744" cy="259045"/>
    <xdr:sp macro="" textlink="">
      <xdr:nvSpPr>
        <xdr:cNvPr id="611" name="n_4aveValue【学校施設】&#10;一人当たり面積"/>
        <xdr:cNvSpPr txBox="1"/>
      </xdr:nvSpPr>
      <xdr:spPr>
        <a:xfrm>
          <a:off x="18421427" y="1086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39438</xdr:rowOff>
    </xdr:from>
    <xdr:ext cx="469744" cy="259045"/>
    <xdr:sp macro="" textlink="">
      <xdr:nvSpPr>
        <xdr:cNvPr id="612" name="n_1mainValue【学校施設】&#10;一人当たり面積"/>
        <xdr:cNvSpPr txBox="1"/>
      </xdr:nvSpPr>
      <xdr:spPr>
        <a:xfrm>
          <a:off x="210757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28465</xdr:rowOff>
    </xdr:from>
    <xdr:ext cx="469744" cy="259045"/>
    <xdr:sp macro="" textlink="">
      <xdr:nvSpPr>
        <xdr:cNvPr id="613" name="n_2mainValue【学校施設】&#10;一人当たり面積"/>
        <xdr:cNvSpPr txBox="1"/>
      </xdr:nvSpPr>
      <xdr:spPr>
        <a:xfrm>
          <a:off x="20199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63213</xdr:rowOff>
    </xdr:from>
    <xdr:ext cx="469744" cy="259045"/>
    <xdr:sp macro="" textlink="">
      <xdr:nvSpPr>
        <xdr:cNvPr id="614" name="n_3mainValue【学校施設】&#10;一人当たり面積"/>
        <xdr:cNvSpPr txBox="1"/>
      </xdr:nvSpPr>
      <xdr:spPr>
        <a:xfrm>
          <a:off x="19310427" y="1017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86530</xdr:rowOff>
    </xdr:from>
    <xdr:ext cx="469744" cy="259045"/>
    <xdr:sp macro="" textlink="">
      <xdr:nvSpPr>
        <xdr:cNvPr id="615" name="n_4mainValue【学校施設】&#10;一人当たり面積"/>
        <xdr:cNvSpPr txBox="1"/>
      </xdr:nvSpPr>
      <xdr:spPr>
        <a:xfrm>
          <a:off x="184214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7" name="直線コネクタ 62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28" name="テキスト ボックス 627"/>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9" name="直線コネクタ 62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0" name="テキスト ボックス 62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1" name="直線コネクタ 63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2" name="テキスト ボックス 63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3" name="直線コネクタ 63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4" name="テキスト ボックス 63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6" name="テキスト ボックス 63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63246</xdr:rowOff>
    </xdr:from>
    <xdr:to>
      <xdr:col>85</xdr:col>
      <xdr:colOff>126364</xdr:colOff>
      <xdr:row>86</xdr:row>
      <xdr:rowOff>17526</xdr:rowOff>
    </xdr:to>
    <xdr:cxnSp macro="">
      <xdr:nvCxnSpPr>
        <xdr:cNvPr id="638" name="直線コネクタ 637"/>
        <xdr:cNvCxnSpPr/>
      </xdr:nvCxnSpPr>
      <xdr:spPr>
        <a:xfrm flipV="1">
          <a:off x="16318864" y="1360779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21353</xdr:rowOff>
    </xdr:from>
    <xdr:ext cx="405111" cy="259045"/>
    <xdr:sp macro="" textlink="">
      <xdr:nvSpPr>
        <xdr:cNvPr id="639" name="【児童館】&#10;有形固定資産減価償却率最小値テキスト"/>
        <xdr:cNvSpPr txBox="1"/>
      </xdr:nvSpPr>
      <xdr:spPr>
        <a:xfrm>
          <a:off x="16357600" y="147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17526</xdr:rowOff>
    </xdr:from>
    <xdr:to>
      <xdr:col>86</xdr:col>
      <xdr:colOff>25400</xdr:colOff>
      <xdr:row>86</xdr:row>
      <xdr:rowOff>17526</xdr:rowOff>
    </xdr:to>
    <xdr:cxnSp macro="">
      <xdr:nvCxnSpPr>
        <xdr:cNvPr id="640" name="直線コネクタ 639"/>
        <xdr:cNvCxnSpPr/>
      </xdr:nvCxnSpPr>
      <xdr:spPr>
        <a:xfrm>
          <a:off x="16230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9923</xdr:rowOff>
    </xdr:from>
    <xdr:ext cx="405111" cy="259045"/>
    <xdr:sp macro="" textlink="">
      <xdr:nvSpPr>
        <xdr:cNvPr id="641" name="【児童館】&#10;有形固定資産減価償却率最大値テキスト"/>
        <xdr:cNvSpPr txBox="1"/>
      </xdr:nvSpPr>
      <xdr:spPr>
        <a:xfrm>
          <a:off x="16357600" y="13383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63246</xdr:rowOff>
    </xdr:from>
    <xdr:to>
      <xdr:col>86</xdr:col>
      <xdr:colOff>25400</xdr:colOff>
      <xdr:row>79</xdr:row>
      <xdr:rowOff>63246</xdr:rowOff>
    </xdr:to>
    <xdr:cxnSp macro="">
      <xdr:nvCxnSpPr>
        <xdr:cNvPr id="642" name="直線コネクタ 641"/>
        <xdr:cNvCxnSpPr/>
      </xdr:nvCxnSpPr>
      <xdr:spPr>
        <a:xfrm>
          <a:off x="16230600" y="1360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43" name="【児童館】&#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4" name="フローチャート: 判断 643"/>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113030</xdr:rowOff>
    </xdr:from>
    <xdr:to>
      <xdr:col>81</xdr:col>
      <xdr:colOff>101600</xdr:colOff>
      <xdr:row>83</xdr:row>
      <xdr:rowOff>43180</xdr:rowOff>
    </xdr:to>
    <xdr:sp macro="" textlink="">
      <xdr:nvSpPr>
        <xdr:cNvPr id="645" name="フローチャート: 判断 644"/>
        <xdr:cNvSpPr/>
      </xdr:nvSpPr>
      <xdr:spPr>
        <a:xfrm>
          <a:off x="15430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133604</xdr:rowOff>
    </xdr:from>
    <xdr:to>
      <xdr:col>76</xdr:col>
      <xdr:colOff>165100</xdr:colOff>
      <xdr:row>83</xdr:row>
      <xdr:rowOff>63754</xdr:rowOff>
    </xdr:to>
    <xdr:sp macro="" textlink="">
      <xdr:nvSpPr>
        <xdr:cNvPr id="646" name="フローチャート: 判断 645"/>
        <xdr:cNvSpPr/>
      </xdr:nvSpPr>
      <xdr:spPr>
        <a:xfrm>
          <a:off x="14541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165608</xdr:rowOff>
    </xdr:from>
    <xdr:to>
      <xdr:col>72</xdr:col>
      <xdr:colOff>38100</xdr:colOff>
      <xdr:row>83</xdr:row>
      <xdr:rowOff>95758</xdr:rowOff>
    </xdr:to>
    <xdr:sp macro="" textlink="">
      <xdr:nvSpPr>
        <xdr:cNvPr id="647" name="フローチャート: 判断 646"/>
        <xdr:cNvSpPr/>
      </xdr:nvSpPr>
      <xdr:spPr>
        <a:xfrm>
          <a:off x="13652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648" name="フローチャート: 判断 647"/>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9" name="テキスト ボックス 6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0" name="テキスト ボックス 6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1" name="テキスト ボックス 6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2" name="テキスト ボックス 6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3" name="テキスト ボックス 6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54" name="楕円 653"/>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91457</xdr:rowOff>
    </xdr:from>
    <xdr:ext cx="405111" cy="259045"/>
    <xdr:sp macro="" textlink="">
      <xdr:nvSpPr>
        <xdr:cNvPr id="655" name="【児童館】&#10;有形固定資産減価償却率該当値テキスト"/>
        <xdr:cNvSpPr txBox="1"/>
      </xdr:nvSpPr>
      <xdr:spPr>
        <a:xfrm>
          <a:off x="16357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74168</xdr:rowOff>
    </xdr:from>
    <xdr:to>
      <xdr:col>81</xdr:col>
      <xdr:colOff>101600</xdr:colOff>
      <xdr:row>83</xdr:row>
      <xdr:rowOff>4318</xdr:rowOff>
    </xdr:to>
    <xdr:sp macro="" textlink="">
      <xdr:nvSpPr>
        <xdr:cNvPr id="656" name="楕円 655"/>
        <xdr:cNvSpPr/>
      </xdr:nvSpPr>
      <xdr:spPr>
        <a:xfrm>
          <a:off x="15430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124968</xdr:rowOff>
    </xdr:from>
    <xdr:to>
      <xdr:col>85</xdr:col>
      <xdr:colOff>127000</xdr:colOff>
      <xdr:row>82</xdr:row>
      <xdr:rowOff>163830</xdr:rowOff>
    </xdr:to>
    <xdr:cxnSp macro="">
      <xdr:nvCxnSpPr>
        <xdr:cNvPr id="657" name="直線コネクタ 656"/>
        <xdr:cNvCxnSpPr/>
      </xdr:nvCxnSpPr>
      <xdr:spPr>
        <a:xfrm>
          <a:off x="15481300" y="1418386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658" name="楕円 657"/>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124968</xdr:rowOff>
    </xdr:from>
    <xdr:to>
      <xdr:col>81</xdr:col>
      <xdr:colOff>50800</xdr:colOff>
      <xdr:row>86</xdr:row>
      <xdr:rowOff>38100</xdr:rowOff>
    </xdr:to>
    <xdr:cxnSp macro="">
      <xdr:nvCxnSpPr>
        <xdr:cNvPr id="659" name="直線コネクタ 658"/>
        <xdr:cNvCxnSpPr/>
      </xdr:nvCxnSpPr>
      <xdr:spPr>
        <a:xfrm flipV="1">
          <a:off x="14592300" y="14183868"/>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60" name="楕円 659"/>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661" name="直線コネクタ 660"/>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62" name="楕円 661"/>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663" name="直線コネクタ 662"/>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34307</xdr:rowOff>
    </xdr:from>
    <xdr:ext cx="405111" cy="259045"/>
    <xdr:sp macro="" textlink="">
      <xdr:nvSpPr>
        <xdr:cNvPr id="664" name="n_1aveValue【児童館】&#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80281</xdr:rowOff>
    </xdr:from>
    <xdr:ext cx="405111" cy="259045"/>
    <xdr:sp macro="" textlink="">
      <xdr:nvSpPr>
        <xdr:cNvPr id="665" name="n_2aveValue【児童館】&#10;有形固定資産減価償却率"/>
        <xdr:cNvSpPr txBox="1"/>
      </xdr:nvSpPr>
      <xdr:spPr>
        <a:xfrm>
          <a:off x="14389744" y="1396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112285</xdr:rowOff>
    </xdr:from>
    <xdr:ext cx="405111" cy="259045"/>
    <xdr:sp macro="" textlink="">
      <xdr:nvSpPr>
        <xdr:cNvPr id="666" name="n_3aveValue【児童館】&#10;有形固定資産減価償却率"/>
        <xdr:cNvSpPr txBox="1"/>
      </xdr:nvSpPr>
      <xdr:spPr>
        <a:xfrm>
          <a:off x="13500744"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667" name="n_4aveValue【児童館】&#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20845</xdr:rowOff>
    </xdr:from>
    <xdr:ext cx="405111" cy="259045"/>
    <xdr:sp macro="" textlink="">
      <xdr:nvSpPr>
        <xdr:cNvPr id="668" name="n_1mainValue【児童館】&#10;有形固定資産減価償却率"/>
        <xdr:cNvSpPr txBox="1"/>
      </xdr:nvSpPr>
      <xdr:spPr>
        <a:xfrm>
          <a:off x="152660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669" name="n_2mainValue【児童館】&#10;有形固定資産減価償却率"/>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670" name="n_3mainValue【児童館】&#10;有形固定資産減価償却率"/>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671" name="n_4mainValue【児童館】&#10;有形固定資産減価償却率"/>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80011</xdr:rowOff>
    </xdr:from>
    <xdr:to>
      <xdr:col>116</xdr:col>
      <xdr:colOff>62864</xdr:colOff>
      <xdr:row>85</xdr:row>
      <xdr:rowOff>163830</xdr:rowOff>
    </xdr:to>
    <xdr:cxnSp macro="">
      <xdr:nvCxnSpPr>
        <xdr:cNvPr id="695" name="直線コネクタ 694"/>
        <xdr:cNvCxnSpPr/>
      </xdr:nvCxnSpPr>
      <xdr:spPr>
        <a:xfrm flipV="1">
          <a:off x="22160864" y="1328166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96"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97" name="直線コネクタ 696"/>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26688</xdr:rowOff>
    </xdr:from>
    <xdr:ext cx="469744" cy="259045"/>
    <xdr:sp macro="" textlink="">
      <xdr:nvSpPr>
        <xdr:cNvPr id="698" name="【児童館】&#10;一人当たり面積最大値テキスト"/>
        <xdr:cNvSpPr txBox="1"/>
      </xdr:nvSpPr>
      <xdr:spPr>
        <a:xfrm>
          <a:off x="22199600" y="130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80011</xdr:rowOff>
    </xdr:from>
    <xdr:to>
      <xdr:col>116</xdr:col>
      <xdr:colOff>152400</xdr:colOff>
      <xdr:row>77</xdr:row>
      <xdr:rowOff>80011</xdr:rowOff>
    </xdr:to>
    <xdr:cxnSp macro="">
      <xdr:nvCxnSpPr>
        <xdr:cNvPr id="699" name="直線コネクタ 698"/>
        <xdr:cNvCxnSpPr/>
      </xdr:nvCxnSpPr>
      <xdr:spPr>
        <a:xfrm>
          <a:off x="22072600" y="1328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74947</xdr:rowOff>
    </xdr:from>
    <xdr:ext cx="469744" cy="259045"/>
    <xdr:sp macro="" textlink="">
      <xdr:nvSpPr>
        <xdr:cNvPr id="700" name="【児童館】&#10;一人当たり面積平均値テキスト"/>
        <xdr:cNvSpPr txBox="1"/>
      </xdr:nvSpPr>
      <xdr:spPr>
        <a:xfrm>
          <a:off x="22199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52070</xdr:rowOff>
    </xdr:from>
    <xdr:to>
      <xdr:col>116</xdr:col>
      <xdr:colOff>114300</xdr:colOff>
      <xdr:row>83</xdr:row>
      <xdr:rowOff>153670</xdr:rowOff>
    </xdr:to>
    <xdr:sp macro="" textlink="">
      <xdr:nvSpPr>
        <xdr:cNvPr id="701" name="フローチャート: 判断 700"/>
        <xdr:cNvSpPr/>
      </xdr:nvSpPr>
      <xdr:spPr>
        <a:xfrm>
          <a:off x="22110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74930</xdr:rowOff>
    </xdr:from>
    <xdr:to>
      <xdr:col>112</xdr:col>
      <xdr:colOff>38100</xdr:colOff>
      <xdr:row>78</xdr:row>
      <xdr:rowOff>5080</xdr:rowOff>
    </xdr:to>
    <xdr:sp macro="" textlink="">
      <xdr:nvSpPr>
        <xdr:cNvPr id="702" name="フローチャート: 判断 701"/>
        <xdr:cNvSpPr/>
      </xdr:nvSpPr>
      <xdr:spPr>
        <a:xfrm>
          <a:off x="21272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03" name="フローチャート: 判断 702"/>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704" name="フローチャート: 判断 703"/>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2539</xdr:rowOff>
    </xdr:from>
    <xdr:to>
      <xdr:col>98</xdr:col>
      <xdr:colOff>38100</xdr:colOff>
      <xdr:row>84</xdr:row>
      <xdr:rowOff>104139</xdr:rowOff>
    </xdr:to>
    <xdr:sp macro="" textlink="">
      <xdr:nvSpPr>
        <xdr:cNvPr id="705" name="フローチャート: 判断 704"/>
        <xdr:cNvSpPr/>
      </xdr:nvSpPr>
      <xdr:spPr>
        <a:xfrm>
          <a:off x="18605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11" name="楕円 710"/>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712" name="【児童館】&#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13" name="楕円 712"/>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714" name="直線コネクタ 713"/>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15" name="楕円 714"/>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86</xdr:row>
      <xdr:rowOff>0</xdr:rowOff>
    </xdr:to>
    <xdr:cxnSp macro="">
      <xdr:nvCxnSpPr>
        <xdr:cNvPr id="716" name="直線コネクタ 715"/>
        <xdr:cNvCxnSpPr/>
      </xdr:nvCxnSpPr>
      <xdr:spPr>
        <a:xfrm flipV="1">
          <a:off x="20434300" y="14737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17" name="楕円 716"/>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18" name="直線コネクタ 717"/>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19" name="楕円 718"/>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20" name="直線コネクタ 719"/>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21607</xdr:rowOff>
    </xdr:from>
    <xdr:ext cx="469744" cy="259045"/>
    <xdr:sp macro="" textlink="">
      <xdr:nvSpPr>
        <xdr:cNvPr id="721" name="n_1aveValue【児童館】&#10;一人当たり面積"/>
        <xdr:cNvSpPr txBox="1"/>
      </xdr:nvSpPr>
      <xdr:spPr>
        <a:xfrm>
          <a:off x="21075727"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22"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723" name="n_3aveValue【児童館】&#10;一人当たり面積"/>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120666</xdr:rowOff>
    </xdr:from>
    <xdr:ext cx="469744" cy="259045"/>
    <xdr:sp macro="" textlink="">
      <xdr:nvSpPr>
        <xdr:cNvPr id="724" name="n_4aveValue【児童館】&#10;一人当たり面積"/>
        <xdr:cNvSpPr txBox="1"/>
      </xdr:nvSpPr>
      <xdr:spPr>
        <a:xfrm>
          <a:off x="18421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25" name="n_1main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26"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27"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28"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0" name="直線コネクタ 7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1" name="テキスト ボックス 74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2" name="直線コネクタ 7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3" name="テキスト ボックス 7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4" name="直線コネクタ 7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5" name="テキスト ボックス 7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6" name="直線コネクタ 7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7" name="テキスト ボックス 7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8" name="直線コネクタ 7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9" name="テキスト ボックス 74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1" name="テキスト ボックス 75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108</xdr:row>
      <xdr:rowOff>152400</xdr:rowOff>
    </xdr:to>
    <xdr:cxnSp macro="">
      <xdr:nvCxnSpPr>
        <xdr:cNvPr id="753" name="直線コネクタ 752"/>
        <xdr:cNvCxnSpPr/>
      </xdr:nvCxnSpPr>
      <xdr:spPr>
        <a:xfrm flipV="1">
          <a:off x="16318864"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5" name="直線コネクタ 75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6" name="【公民館】&#10;有形固定資産減価償却率最大値テキスト"/>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7" name="直線コネクタ 756"/>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19702</xdr:rowOff>
    </xdr:from>
    <xdr:ext cx="405111" cy="259045"/>
    <xdr:sp macro="" textlink="">
      <xdr:nvSpPr>
        <xdr:cNvPr id="758" name="【公民館】&#10;有形固定資産減価償却率平均値テキスト"/>
        <xdr:cNvSpPr txBox="1"/>
      </xdr:nvSpPr>
      <xdr:spPr>
        <a:xfrm>
          <a:off x="16357600" y="1785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759" name="フローチャート: 判断 758"/>
        <xdr:cNvSpPr/>
      </xdr:nvSpPr>
      <xdr:spPr>
        <a:xfrm>
          <a:off x="16268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760" name="フローチャート: 判断 759"/>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61" name="フローチャート: 判断 760"/>
        <xdr:cNvSpPr/>
      </xdr:nvSpPr>
      <xdr:spPr>
        <a:xfrm>
          <a:off x="1454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762" name="フローチャート: 判断 761"/>
        <xdr:cNvSpPr/>
      </xdr:nvSpPr>
      <xdr:spPr>
        <a:xfrm>
          <a:off x="13652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158750</xdr:rowOff>
    </xdr:from>
    <xdr:to>
      <xdr:col>67</xdr:col>
      <xdr:colOff>101600</xdr:colOff>
      <xdr:row>105</xdr:row>
      <xdr:rowOff>88900</xdr:rowOff>
    </xdr:to>
    <xdr:sp macro="" textlink="">
      <xdr:nvSpPr>
        <xdr:cNvPr id="763" name="フローチャート: 判断 762"/>
        <xdr:cNvSpPr/>
      </xdr:nvSpPr>
      <xdr:spPr>
        <a:xfrm>
          <a:off x="12763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769" name="楕円 768"/>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770" name="【公民館】&#10;有形固定資産減価償却率該当値テキスト"/>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771" name="楕円 770"/>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772" name="直線コネクタ 771"/>
        <xdr:cNvCxnSpPr/>
      </xdr:nvCxnSpPr>
      <xdr:spPr>
        <a:xfrm>
          <a:off x="15481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773" name="楕円 772"/>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774" name="直線コネクタ 773"/>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775" name="楕円 774"/>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776" name="直線コネクタ 775"/>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777" name="楕円 776"/>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778" name="直線コネクタ 777"/>
        <xdr:cNvCxnSpPr/>
      </xdr:nvCxnSpPr>
      <xdr:spPr>
        <a:xfrm>
          <a:off x="1281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779" name="n_1aveValue【公民館】&#10;有形固定資産減価償却率"/>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162577</xdr:rowOff>
    </xdr:from>
    <xdr:ext cx="405111" cy="259045"/>
    <xdr:sp macro="" textlink="">
      <xdr:nvSpPr>
        <xdr:cNvPr id="780" name="n_2aveValue【公民館】&#10;有形固定資産減価償却率"/>
        <xdr:cNvSpPr txBox="1"/>
      </xdr:nvSpPr>
      <xdr:spPr>
        <a:xfrm>
          <a:off x="143897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130191</xdr:rowOff>
    </xdr:from>
    <xdr:ext cx="405111" cy="259045"/>
    <xdr:sp macro="" textlink="">
      <xdr:nvSpPr>
        <xdr:cNvPr id="781" name="n_3aveValue【公民館】&#10;有形固定資産減価償却率"/>
        <xdr:cNvSpPr txBox="1"/>
      </xdr:nvSpPr>
      <xdr:spPr>
        <a:xfrm>
          <a:off x="13500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105427</xdr:rowOff>
    </xdr:from>
    <xdr:ext cx="405111" cy="259045"/>
    <xdr:sp macro="" textlink="">
      <xdr:nvSpPr>
        <xdr:cNvPr id="782" name="n_4aveValue【公民館】&#10;有形固定資産減価償却率"/>
        <xdr:cNvSpPr txBox="1"/>
      </xdr:nvSpPr>
      <xdr:spPr>
        <a:xfrm>
          <a:off x="12611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783" name="n_1mainValue【公民館】&#10;有形固定資産減価償却率"/>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784" name="n_2mainValue【公民館】&#10;有形固定資産減価償却率"/>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785" name="n_3mainValue【公民館】&#10;有形固定資産減価償却率"/>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786" name="n_4mainValue【公民館】&#10;有形固定資産減価償却率"/>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6" name="テキスト ボックス 8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15239</xdr:rowOff>
    </xdr:from>
    <xdr:to>
      <xdr:col>116</xdr:col>
      <xdr:colOff>62864</xdr:colOff>
      <xdr:row>107</xdr:row>
      <xdr:rowOff>76200</xdr:rowOff>
    </xdr:to>
    <xdr:cxnSp macro="">
      <xdr:nvCxnSpPr>
        <xdr:cNvPr id="810" name="直線コネクタ 809"/>
        <xdr:cNvCxnSpPr/>
      </xdr:nvCxnSpPr>
      <xdr:spPr>
        <a:xfrm flipV="1">
          <a:off x="22160864" y="17331689"/>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811" name="【公民館】&#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812" name="直線コネクタ 811"/>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133366</xdr:rowOff>
    </xdr:from>
    <xdr:ext cx="469744" cy="259045"/>
    <xdr:sp macro="" textlink="">
      <xdr:nvSpPr>
        <xdr:cNvPr id="813" name="【公民館】&#10;一人当たり面積最大値テキスト"/>
        <xdr:cNvSpPr txBox="1"/>
      </xdr:nvSpPr>
      <xdr:spPr>
        <a:xfrm>
          <a:off x="22199600" y="1710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15239</xdr:rowOff>
    </xdr:from>
    <xdr:to>
      <xdr:col>116</xdr:col>
      <xdr:colOff>152400</xdr:colOff>
      <xdr:row>101</xdr:row>
      <xdr:rowOff>15239</xdr:rowOff>
    </xdr:to>
    <xdr:cxnSp macro="">
      <xdr:nvCxnSpPr>
        <xdr:cNvPr id="814" name="直線コネクタ 813"/>
        <xdr:cNvCxnSpPr/>
      </xdr:nvCxnSpPr>
      <xdr:spPr>
        <a:xfrm>
          <a:off x="22072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156863</xdr:rowOff>
    </xdr:from>
    <xdr:ext cx="469744" cy="259045"/>
    <xdr:sp macro="" textlink="">
      <xdr:nvSpPr>
        <xdr:cNvPr id="815" name="【公民館】&#10;一人当たり面積平均値テキスト"/>
        <xdr:cNvSpPr txBox="1"/>
      </xdr:nvSpPr>
      <xdr:spPr>
        <a:xfrm>
          <a:off x="22199600" y="1781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133986</xdr:rowOff>
    </xdr:from>
    <xdr:to>
      <xdr:col>116</xdr:col>
      <xdr:colOff>114300</xdr:colOff>
      <xdr:row>105</xdr:row>
      <xdr:rowOff>64136</xdr:rowOff>
    </xdr:to>
    <xdr:sp macro="" textlink="">
      <xdr:nvSpPr>
        <xdr:cNvPr id="816" name="フローチャート: 判断 815"/>
        <xdr:cNvSpPr/>
      </xdr:nvSpPr>
      <xdr:spPr>
        <a:xfrm>
          <a:off x="221107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147320</xdr:rowOff>
    </xdr:from>
    <xdr:to>
      <xdr:col>112</xdr:col>
      <xdr:colOff>38100</xdr:colOff>
      <xdr:row>106</xdr:row>
      <xdr:rowOff>77470</xdr:rowOff>
    </xdr:to>
    <xdr:sp macro="" textlink="">
      <xdr:nvSpPr>
        <xdr:cNvPr id="817" name="フローチャート: 判断 816"/>
        <xdr:cNvSpPr/>
      </xdr:nvSpPr>
      <xdr:spPr>
        <a:xfrm>
          <a:off x="21272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92075</xdr:rowOff>
    </xdr:from>
    <xdr:to>
      <xdr:col>107</xdr:col>
      <xdr:colOff>101600</xdr:colOff>
      <xdr:row>106</xdr:row>
      <xdr:rowOff>22225</xdr:rowOff>
    </xdr:to>
    <xdr:sp macro="" textlink="">
      <xdr:nvSpPr>
        <xdr:cNvPr id="818" name="フローチャート: 判断 817"/>
        <xdr:cNvSpPr/>
      </xdr:nvSpPr>
      <xdr:spPr>
        <a:xfrm>
          <a:off x="20383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57786</xdr:rowOff>
    </xdr:from>
    <xdr:to>
      <xdr:col>102</xdr:col>
      <xdr:colOff>165100</xdr:colOff>
      <xdr:row>105</xdr:row>
      <xdr:rowOff>159386</xdr:rowOff>
    </xdr:to>
    <xdr:sp macro="" textlink="">
      <xdr:nvSpPr>
        <xdr:cNvPr id="819" name="フローチャート: 判断 818"/>
        <xdr:cNvSpPr/>
      </xdr:nvSpPr>
      <xdr:spPr>
        <a:xfrm>
          <a:off x="19494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0" name="フローチャート: 判断 819"/>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826" name="楕円 825"/>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111777</xdr:rowOff>
    </xdr:from>
    <xdr:ext cx="469744" cy="259045"/>
    <xdr:sp macro="" textlink="">
      <xdr:nvSpPr>
        <xdr:cNvPr id="827" name="【公民館】&#10;一人当たり面積該当値テキスト"/>
        <xdr:cNvSpPr txBox="1"/>
      </xdr:nvSpPr>
      <xdr:spPr>
        <a:xfrm>
          <a:off x="22199600" y="182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31114</xdr:rowOff>
    </xdr:from>
    <xdr:to>
      <xdr:col>112</xdr:col>
      <xdr:colOff>38100</xdr:colOff>
      <xdr:row>107</xdr:row>
      <xdr:rowOff>132714</xdr:rowOff>
    </xdr:to>
    <xdr:sp macro="" textlink="">
      <xdr:nvSpPr>
        <xdr:cNvPr id="828" name="楕円 827"/>
        <xdr:cNvSpPr/>
      </xdr:nvSpPr>
      <xdr:spPr>
        <a:xfrm>
          <a:off x="21272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81914</xdr:rowOff>
    </xdr:to>
    <xdr:cxnSp macro="">
      <xdr:nvCxnSpPr>
        <xdr:cNvPr id="829" name="直線コネクタ 828"/>
        <xdr:cNvCxnSpPr/>
      </xdr:nvCxnSpPr>
      <xdr:spPr>
        <a:xfrm flipV="1">
          <a:off x="21323300" y="184213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38736</xdr:rowOff>
    </xdr:from>
    <xdr:to>
      <xdr:col>107</xdr:col>
      <xdr:colOff>101600</xdr:colOff>
      <xdr:row>107</xdr:row>
      <xdr:rowOff>140336</xdr:rowOff>
    </xdr:to>
    <xdr:sp macro="" textlink="">
      <xdr:nvSpPr>
        <xdr:cNvPr id="830" name="楕円 829"/>
        <xdr:cNvSpPr/>
      </xdr:nvSpPr>
      <xdr:spPr>
        <a:xfrm>
          <a:off x="20383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81914</xdr:rowOff>
    </xdr:from>
    <xdr:to>
      <xdr:col>111</xdr:col>
      <xdr:colOff>177800</xdr:colOff>
      <xdr:row>107</xdr:row>
      <xdr:rowOff>89536</xdr:rowOff>
    </xdr:to>
    <xdr:cxnSp macro="">
      <xdr:nvCxnSpPr>
        <xdr:cNvPr id="831" name="直線コネクタ 830"/>
        <xdr:cNvCxnSpPr/>
      </xdr:nvCxnSpPr>
      <xdr:spPr>
        <a:xfrm flipV="1">
          <a:off x="20434300" y="184270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44450</xdr:rowOff>
    </xdr:from>
    <xdr:to>
      <xdr:col>102</xdr:col>
      <xdr:colOff>165100</xdr:colOff>
      <xdr:row>107</xdr:row>
      <xdr:rowOff>146050</xdr:rowOff>
    </xdr:to>
    <xdr:sp macro="" textlink="">
      <xdr:nvSpPr>
        <xdr:cNvPr id="832" name="楕円 831"/>
        <xdr:cNvSpPr/>
      </xdr:nvSpPr>
      <xdr:spPr>
        <a:xfrm>
          <a:off x="19494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89536</xdr:rowOff>
    </xdr:from>
    <xdr:to>
      <xdr:col>107</xdr:col>
      <xdr:colOff>50800</xdr:colOff>
      <xdr:row>107</xdr:row>
      <xdr:rowOff>95250</xdr:rowOff>
    </xdr:to>
    <xdr:cxnSp macro="">
      <xdr:nvCxnSpPr>
        <xdr:cNvPr id="833" name="直線コネクタ 832"/>
        <xdr:cNvCxnSpPr/>
      </xdr:nvCxnSpPr>
      <xdr:spPr>
        <a:xfrm flipV="1">
          <a:off x="19545300" y="184346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834" name="楕円 833"/>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95250</xdr:rowOff>
    </xdr:from>
    <xdr:to>
      <xdr:col>102</xdr:col>
      <xdr:colOff>114300</xdr:colOff>
      <xdr:row>107</xdr:row>
      <xdr:rowOff>99061</xdr:rowOff>
    </xdr:to>
    <xdr:cxnSp macro="">
      <xdr:nvCxnSpPr>
        <xdr:cNvPr id="835" name="直線コネクタ 834"/>
        <xdr:cNvCxnSpPr/>
      </xdr:nvCxnSpPr>
      <xdr:spPr>
        <a:xfrm flipV="1">
          <a:off x="18656300" y="1844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93997</xdr:rowOff>
    </xdr:from>
    <xdr:ext cx="469744" cy="259045"/>
    <xdr:sp macro="" textlink="">
      <xdr:nvSpPr>
        <xdr:cNvPr id="836" name="n_1aveValue【公民館】&#10;一人当たり面積"/>
        <xdr:cNvSpPr txBox="1"/>
      </xdr:nvSpPr>
      <xdr:spPr>
        <a:xfrm>
          <a:off x="210757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38752</xdr:rowOff>
    </xdr:from>
    <xdr:ext cx="469744" cy="259045"/>
    <xdr:sp macro="" textlink="">
      <xdr:nvSpPr>
        <xdr:cNvPr id="837" name="n_2aveValue【公民館】&#10;一人当たり面積"/>
        <xdr:cNvSpPr txBox="1"/>
      </xdr:nvSpPr>
      <xdr:spPr>
        <a:xfrm>
          <a:off x="201994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4463</xdr:rowOff>
    </xdr:from>
    <xdr:ext cx="469744" cy="259045"/>
    <xdr:sp macro="" textlink="">
      <xdr:nvSpPr>
        <xdr:cNvPr id="838" name="n_3aveValue【公民館】&#10;一人当たり面積"/>
        <xdr:cNvSpPr txBox="1"/>
      </xdr:nvSpPr>
      <xdr:spPr>
        <a:xfrm>
          <a:off x="19310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39"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123841</xdr:rowOff>
    </xdr:from>
    <xdr:ext cx="469744" cy="259045"/>
    <xdr:sp macro="" textlink="">
      <xdr:nvSpPr>
        <xdr:cNvPr id="840" name="n_1mainValue【公民館】&#10;一人当たり面積"/>
        <xdr:cNvSpPr txBox="1"/>
      </xdr:nvSpPr>
      <xdr:spPr>
        <a:xfrm>
          <a:off x="210757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131463</xdr:rowOff>
    </xdr:from>
    <xdr:ext cx="469744" cy="259045"/>
    <xdr:sp macro="" textlink="">
      <xdr:nvSpPr>
        <xdr:cNvPr id="841" name="n_2mainValue【公民館】&#10;一人当たり面積"/>
        <xdr:cNvSpPr txBox="1"/>
      </xdr:nvSpPr>
      <xdr:spPr>
        <a:xfrm>
          <a:off x="201994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137177</xdr:rowOff>
    </xdr:from>
    <xdr:ext cx="469744" cy="259045"/>
    <xdr:sp macro="" textlink="">
      <xdr:nvSpPr>
        <xdr:cNvPr id="842" name="n_3mainValue【公民館】&#10;一人当たり面積"/>
        <xdr:cNvSpPr txBox="1"/>
      </xdr:nvSpPr>
      <xdr:spPr>
        <a:xfrm>
          <a:off x="19310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843" name="n_4mainValue【公民館】&#10;一人当たり面積"/>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公営住宅、学校施設、保育所については、有形固定資産減価償却率が類似団体平均を下回っているところであるが、橋りょう・トンネルについては有形固定資産減価償却率が類似団体平均を上回っている。公民館においては有形固定資産減価償却率が１００％に到達し、償却が終了している。保育所以外の施設について有形固定資産減価償却率が５０％を超えており、全体的に施設の老朽化が進行しているといえる。各公共施設の老朽化の進行及び維持管理費の増嵩を抑制するため、公共施設の更新・統廃合・長寿命化の計画的な実施に努めていく。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15,338
15,134
956.08
17,686,459
17,346,183
267,058
8,363,154
13,672,754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53340</xdr:rowOff>
    </xdr:from>
    <xdr:to>
      <xdr:col>24</xdr:col>
      <xdr:colOff>62865</xdr:colOff>
      <xdr:row>41</xdr:row>
      <xdr:rowOff>133350</xdr:rowOff>
    </xdr:to>
    <xdr:cxnSp macro="">
      <xdr:nvCxnSpPr>
        <xdr:cNvPr id="55" name="直線コネクタ 54"/>
        <xdr:cNvCxnSpPr/>
      </xdr:nvCxnSpPr>
      <xdr:spPr>
        <a:xfrm flipV="1">
          <a:off x="4634865" y="58826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xdr:rowOff>
    </xdr:from>
    <xdr:ext cx="405111" cy="259045"/>
    <xdr:sp macro="" textlink="">
      <xdr:nvSpPr>
        <xdr:cNvPr id="58" name="【図書館】&#10;有形固定資産減価償却率最大値テキスト"/>
        <xdr:cNvSpPr txBox="1"/>
      </xdr:nvSpPr>
      <xdr:spPr>
        <a:xfrm>
          <a:off x="46736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53340</xdr:rowOff>
    </xdr:from>
    <xdr:to>
      <xdr:col>24</xdr:col>
      <xdr:colOff>152400</xdr:colOff>
      <xdr:row>34</xdr:row>
      <xdr:rowOff>53340</xdr:rowOff>
    </xdr:to>
    <xdr:cxnSp macro="">
      <xdr:nvCxnSpPr>
        <xdr:cNvPr id="59" name="直線コネクタ 58"/>
        <xdr:cNvCxnSpPr/>
      </xdr:nvCxnSpPr>
      <xdr:spPr>
        <a:xfrm>
          <a:off x="4546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22115</xdr:rowOff>
    </xdr:from>
    <xdr:ext cx="405111" cy="259045"/>
    <xdr:sp macro="" textlink="">
      <xdr:nvSpPr>
        <xdr:cNvPr id="60" name="【図書館】&#10;有形固定資産減価償却率平均値テキスト"/>
        <xdr:cNvSpPr txBox="1"/>
      </xdr:nvSpPr>
      <xdr:spPr>
        <a:xfrm>
          <a:off x="4673600" y="6022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43688</xdr:rowOff>
    </xdr:from>
    <xdr:to>
      <xdr:col>24</xdr:col>
      <xdr:colOff>114300</xdr:colOff>
      <xdr:row>35</xdr:row>
      <xdr:rowOff>145288</xdr:rowOff>
    </xdr:to>
    <xdr:sp macro="" textlink="">
      <xdr:nvSpPr>
        <xdr:cNvPr id="61" name="フローチャート: 判断 60"/>
        <xdr:cNvSpPr/>
      </xdr:nvSpPr>
      <xdr:spPr>
        <a:xfrm>
          <a:off x="4584700" y="60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36830</xdr:rowOff>
    </xdr:from>
    <xdr:to>
      <xdr:col>20</xdr:col>
      <xdr:colOff>38100</xdr:colOff>
      <xdr:row>35</xdr:row>
      <xdr:rowOff>138430</xdr:rowOff>
    </xdr:to>
    <xdr:sp macro="" textlink="">
      <xdr:nvSpPr>
        <xdr:cNvPr id="62" name="フローチャート: 判断 61"/>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129557</xdr:rowOff>
    </xdr:from>
    <xdr:ext cx="405111" cy="259045"/>
    <xdr:sp macro="" textlink="">
      <xdr:nvSpPr>
        <xdr:cNvPr id="63" name="n_1aveValue【図書館】&#10;有形固定資産減価償却率"/>
        <xdr:cNvSpPr txBox="1"/>
      </xdr:nvSpPr>
      <xdr:spPr>
        <a:xfrm>
          <a:off x="3582044"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59690</xdr:rowOff>
    </xdr:from>
    <xdr:to>
      <xdr:col>15</xdr:col>
      <xdr:colOff>101600</xdr:colOff>
      <xdr:row>34</xdr:row>
      <xdr:rowOff>161290</xdr:rowOff>
    </xdr:to>
    <xdr:sp macro="" textlink="">
      <xdr:nvSpPr>
        <xdr:cNvPr id="64" name="フローチャート: 判断 63"/>
        <xdr:cNvSpPr/>
      </xdr:nvSpPr>
      <xdr:spPr>
        <a:xfrm>
          <a:off x="2857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152417</xdr:rowOff>
    </xdr:from>
    <xdr:ext cx="405111" cy="259045"/>
    <xdr:sp macro="" textlink="">
      <xdr:nvSpPr>
        <xdr:cNvPr id="65" name="n_2aveValue【図書館】&#10;有形固定資産減価償却率"/>
        <xdr:cNvSpPr txBox="1"/>
      </xdr:nvSpPr>
      <xdr:spPr>
        <a:xfrm>
          <a:off x="27057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36830</xdr:rowOff>
    </xdr:from>
    <xdr:to>
      <xdr:col>10</xdr:col>
      <xdr:colOff>165100</xdr:colOff>
      <xdr:row>34</xdr:row>
      <xdr:rowOff>138430</xdr:rowOff>
    </xdr:to>
    <xdr:sp macro="" textlink="">
      <xdr:nvSpPr>
        <xdr:cNvPr id="66" name="フローチャート: 判断 65"/>
        <xdr:cNvSpPr/>
      </xdr:nvSpPr>
      <xdr:spPr>
        <a:xfrm>
          <a:off x="1968500" y="58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129557</xdr:rowOff>
    </xdr:from>
    <xdr:ext cx="405111" cy="259045"/>
    <xdr:sp macro="" textlink="">
      <xdr:nvSpPr>
        <xdr:cNvPr id="67" name="n_3aveValue【図書館】&#10;有形固定資産減価償却率"/>
        <xdr:cNvSpPr txBox="1"/>
      </xdr:nvSpPr>
      <xdr:spPr>
        <a:xfrm>
          <a:off x="1816744" y="595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16256</xdr:rowOff>
    </xdr:from>
    <xdr:to>
      <xdr:col>6</xdr:col>
      <xdr:colOff>38100</xdr:colOff>
      <xdr:row>35</xdr:row>
      <xdr:rowOff>117856</xdr:rowOff>
    </xdr:to>
    <xdr:sp macro="" textlink="">
      <xdr:nvSpPr>
        <xdr:cNvPr id="68" name="フローチャート: 判断 67"/>
        <xdr:cNvSpPr/>
      </xdr:nvSpPr>
      <xdr:spPr>
        <a:xfrm>
          <a:off x="1079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108983</xdr:rowOff>
    </xdr:from>
    <xdr:ext cx="405111" cy="259045"/>
    <xdr:sp macro="" textlink="">
      <xdr:nvSpPr>
        <xdr:cNvPr id="69" name="n_4aveValue【図書館】&#10;有形固定資産減価償却率"/>
        <xdr:cNvSpPr txBox="1"/>
      </xdr:nvSpPr>
      <xdr:spPr>
        <a:xfrm>
          <a:off x="9277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2540</xdr:rowOff>
    </xdr:from>
    <xdr:to>
      <xdr:col>24</xdr:col>
      <xdr:colOff>114300</xdr:colOff>
      <xdr:row>34</xdr:row>
      <xdr:rowOff>104140</xdr:rowOff>
    </xdr:to>
    <xdr:sp macro="" textlink="">
      <xdr:nvSpPr>
        <xdr:cNvPr id="75" name="楕円 74"/>
        <xdr:cNvSpPr/>
      </xdr:nvSpPr>
      <xdr:spPr>
        <a:xfrm>
          <a:off x="4584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127017</xdr:rowOff>
    </xdr:from>
    <xdr:ext cx="405111" cy="259045"/>
    <xdr:sp macro="" textlink="">
      <xdr:nvSpPr>
        <xdr:cNvPr id="76" name="【図書館】&#10;有形固定資産減価償却率該当値テキスト"/>
        <xdr:cNvSpPr txBox="1"/>
      </xdr:nvSpPr>
      <xdr:spPr>
        <a:xfrm>
          <a:off x="4673600" y="578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128270</xdr:rowOff>
    </xdr:from>
    <xdr:to>
      <xdr:col>20</xdr:col>
      <xdr:colOff>38100</xdr:colOff>
      <xdr:row>34</xdr:row>
      <xdr:rowOff>58420</xdr:rowOff>
    </xdr:to>
    <xdr:sp macro="" textlink="">
      <xdr:nvSpPr>
        <xdr:cNvPr id="77" name="楕円 76"/>
        <xdr:cNvSpPr/>
      </xdr:nvSpPr>
      <xdr:spPr>
        <a:xfrm>
          <a:off x="3746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xdr:rowOff>
    </xdr:from>
    <xdr:to>
      <xdr:col>24</xdr:col>
      <xdr:colOff>63500</xdr:colOff>
      <xdr:row>34</xdr:row>
      <xdr:rowOff>53340</xdr:rowOff>
    </xdr:to>
    <xdr:cxnSp macro="">
      <xdr:nvCxnSpPr>
        <xdr:cNvPr id="78" name="直線コネクタ 77"/>
        <xdr:cNvCxnSpPr/>
      </xdr:nvCxnSpPr>
      <xdr:spPr>
        <a:xfrm>
          <a:off x="3797300" y="5836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9" name="楕円 78"/>
        <xdr:cNvSpPr/>
      </xdr:nvSpPr>
      <xdr:spPr>
        <a:xfrm>
          <a:off x="2857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34</xdr:row>
      <xdr:rowOff>7620</xdr:rowOff>
    </xdr:to>
    <xdr:cxnSp macro="">
      <xdr:nvCxnSpPr>
        <xdr:cNvPr id="80" name="直線コネクタ 79"/>
        <xdr:cNvCxnSpPr/>
      </xdr:nvCxnSpPr>
      <xdr:spPr>
        <a:xfrm>
          <a:off x="2908300" y="579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36830</xdr:rowOff>
    </xdr:from>
    <xdr:to>
      <xdr:col>10</xdr:col>
      <xdr:colOff>165100</xdr:colOff>
      <xdr:row>33</xdr:row>
      <xdr:rowOff>138430</xdr:rowOff>
    </xdr:to>
    <xdr:sp macro="" textlink="">
      <xdr:nvSpPr>
        <xdr:cNvPr id="81" name="楕円 80"/>
        <xdr:cNvSpPr/>
      </xdr:nvSpPr>
      <xdr:spPr>
        <a:xfrm>
          <a:off x="196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87630</xdr:rowOff>
    </xdr:from>
    <xdr:to>
      <xdr:col>15</xdr:col>
      <xdr:colOff>50800</xdr:colOff>
      <xdr:row>33</xdr:row>
      <xdr:rowOff>133350</xdr:rowOff>
    </xdr:to>
    <xdr:cxnSp macro="">
      <xdr:nvCxnSpPr>
        <xdr:cNvPr id="82" name="直線コネクタ 81"/>
        <xdr:cNvCxnSpPr/>
      </xdr:nvCxnSpPr>
      <xdr:spPr>
        <a:xfrm>
          <a:off x="2019300" y="574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162560</xdr:rowOff>
    </xdr:from>
    <xdr:to>
      <xdr:col>6</xdr:col>
      <xdr:colOff>38100</xdr:colOff>
      <xdr:row>33</xdr:row>
      <xdr:rowOff>92710</xdr:rowOff>
    </xdr:to>
    <xdr:sp macro="" textlink="">
      <xdr:nvSpPr>
        <xdr:cNvPr id="83" name="楕円 82"/>
        <xdr:cNvSpPr/>
      </xdr:nvSpPr>
      <xdr:spPr>
        <a:xfrm>
          <a:off x="1079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41910</xdr:rowOff>
    </xdr:from>
    <xdr:to>
      <xdr:col>10</xdr:col>
      <xdr:colOff>114300</xdr:colOff>
      <xdr:row>33</xdr:row>
      <xdr:rowOff>87630</xdr:rowOff>
    </xdr:to>
    <xdr:cxnSp macro="">
      <xdr:nvCxnSpPr>
        <xdr:cNvPr id="84" name="直線コネクタ 83"/>
        <xdr:cNvCxnSpPr/>
      </xdr:nvCxnSpPr>
      <xdr:spPr>
        <a:xfrm>
          <a:off x="1130300" y="5699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74947</xdr:rowOff>
    </xdr:from>
    <xdr:ext cx="405111" cy="259045"/>
    <xdr:sp macro="" textlink="">
      <xdr:nvSpPr>
        <xdr:cNvPr id="85" name="n_1mainValue【図書館】&#10;有形固定資産減価償却率"/>
        <xdr:cNvSpPr txBox="1"/>
      </xdr:nvSpPr>
      <xdr:spPr>
        <a:xfrm>
          <a:off x="3582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29227</xdr:rowOff>
    </xdr:from>
    <xdr:ext cx="405111" cy="259045"/>
    <xdr:sp macro="" textlink="">
      <xdr:nvSpPr>
        <xdr:cNvPr id="86" name="n_2mainValue【図書館】&#10;有形固定資産減価償却率"/>
        <xdr:cNvSpPr txBox="1"/>
      </xdr:nvSpPr>
      <xdr:spPr>
        <a:xfrm>
          <a:off x="2705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154957</xdr:rowOff>
    </xdr:from>
    <xdr:ext cx="405111" cy="259045"/>
    <xdr:sp macro="" textlink="">
      <xdr:nvSpPr>
        <xdr:cNvPr id="87" name="n_3mainValue【図書館】&#10;有形固定資産減価償却率"/>
        <xdr:cNvSpPr txBox="1"/>
      </xdr:nvSpPr>
      <xdr:spPr>
        <a:xfrm>
          <a:off x="1816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109237</xdr:rowOff>
    </xdr:from>
    <xdr:ext cx="405111" cy="259045"/>
    <xdr:sp macro="" textlink="">
      <xdr:nvSpPr>
        <xdr:cNvPr id="88" name="n_4mainValue【図書館】&#10;有形固定資産減価償却率"/>
        <xdr:cNvSpPr txBox="1"/>
      </xdr:nvSpPr>
      <xdr:spPr>
        <a:xfrm>
          <a:off x="927744" y="542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0</xdr:rowOff>
    </xdr:to>
    <xdr:cxnSp macro="">
      <xdr:nvCxnSpPr>
        <xdr:cNvPr id="112" name="直線コネクタ 111"/>
        <xdr:cNvCxnSpPr/>
      </xdr:nvCxnSpPr>
      <xdr:spPr>
        <a:xfrm flipV="1">
          <a:off x="10476865" y="5882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3"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4" name="直線コネクタ 113"/>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5"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6" name="直線コネクタ 115"/>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57167</xdr:rowOff>
    </xdr:from>
    <xdr:ext cx="469744" cy="259045"/>
    <xdr:sp macro="" textlink="">
      <xdr:nvSpPr>
        <xdr:cNvPr id="117" name="【図書館】&#10;一人当たり面積平均値テキスト"/>
        <xdr:cNvSpPr txBox="1"/>
      </xdr:nvSpPr>
      <xdr:spPr>
        <a:xfrm>
          <a:off x="10515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18" name="フローチャート: 判断 117"/>
        <xdr:cNvSpPr/>
      </xdr:nvSpPr>
      <xdr:spPr>
        <a:xfrm>
          <a:off x="10426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17780</xdr:rowOff>
    </xdr:from>
    <xdr:to>
      <xdr:col>50</xdr:col>
      <xdr:colOff>165100</xdr:colOff>
      <xdr:row>38</xdr:row>
      <xdr:rowOff>119380</xdr:rowOff>
    </xdr:to>
    <xdr:sp macro="" textlink="">
      <xdr:nvSpPr>
        <xdr:cNvPr id="119" name="フローチャート: 判断 118"/>
        <xdr:cNvSpPr/>
      </xdr:nvSpPr>
      <xdr:spPr>
        <a:xfrm>
          <a:off x="9588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110507</xdr:rowOff>
    </xdr:from>
    <xdr:ext cx="469744" cy="259045"/>
    <xdr:sp macro="" textlink="">
      <xdr:nvSpPr>
        <xdr:cNvPr id="120" name="n_1aveValue【図書館】&#10;一人当たり面積"/>
        <xdr:cNvSpPr txBox="1"/>
      </xdr:nvSpPr>
      <xdr:spPr>
        <a:xfrm>
          <a:off x="939172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143510</xdr:rowOff>
    </xdr:from>
    <xdr:to>
      <xdr:col>46</xdr:col>
      <xdr:colOff>38100</xdr:colOff>
      <xdr:row>38</xdr:row>
      <xdr:rowOff>73660</xdr:rowOff>
    </xdr:to>
    <xdr:sp macro="" textlink="">
      <xdr:nvSpPr>
        <xdr:cNvPr id="121" name="フローチャート: 判断 120"/>
        <xdr:cNvSpPr/>
      </xdr:nvSpPr>
      <xdr:spPr>
        <a:xfrm>
          <a:off x="8699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64787</xdr:rowOff>
    </xdr:from>
    <xdr:ext cx="469744" cy="259045"/>
    <xdr:sp macro="" textlink="">
      <xdr:nvSpPr>
        <xdr:cNvPr id="122" name="n_2aveValue【図書館】&#10;一人当たり面積"/>
        <xdr:cNvSpPr txBox="1"/>
      </xdr:nvSpPr>
      <xdr:spPr>
        <a:xfrm>
          <a:off x="8515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166370</xdr:rowOff>
    </xdr:from>
    <xdr:to>
      <xdr:col>41</xdr:col>
      <xdr:colOff>101600</xdr:colOff>
      <xdr:row>38</xdr:row>
      <xdr:rowOff>96520</xdr:rowOff>
    </xdr:to>
    <xdr:sp macro="" textlink="">
      <xdr:nvSpPr>
        <xdr:cNvPr id="123" name="フローチャート: 判断 122"/>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87647</xdr:rowOff>
    </xdr:from>
    <xdr:ext cx="469744" cy="259045"/>
    <xdr:sp macro="" textlink="">
      <xdr:nvSpPr>
        <xdr:cNvPr id="124" name="n_3aveValue【図書館】&#10;一人当たり面積"/>
        <xdr:cNvSpPr txBox="1"/>
      </xdr:nvSpPr>
      <xdr:spPr>
        <a:xfrm>
          <a:off x="7626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156227</xdr:rowOff>
    </xdr:from>
    <xdr:ext cx="469744" cy="259045"/>
    <xdr:sp macro="" textlink="">
      <xdr:nvSpPr>
        <xdr:cNvPr id="126"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154940</xdr:rowOff>
    </xdr:from>
    <xdr:to>
      <xdr:col>55</xdr:col>
      <xdr:colOff>50800</xdr:colOff>
      <xdr:row>37</xdr:row>
      <xdr:rowOff>85090</xdr:rowOff>
    </xdr:to>
    <xdr:sp macro="" textlink="">
      <xdr:nvSpPr>
        <xdr:cNvPr id="132" name="楕円 131"/>
        <xdr:cNvSpPr/>
      </xdr:nvSpPr>
      <xdr:spPr>
        <a:xfrm>
          <a:off x="10426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6367</xdr:rowOff>
    </xdr:from>
    <xdr:ext cx="469744" cy="259045"/>
    <xdr:sp macro="" textlink="">
      <xdr:nvSpPr>
        <xdr:cNvPr id="133" name="【図書館】&#10;一人当たり面積該当値テキスト"/>
        <xdr:cNvSpPr txBox="1"/>
      </xdr:nvSpPr>
      <xdr:spPr>
        <a:xfrm>
          <a:off x="10515600"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34" name="楕円 133"/>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34290</xdr:rowOff>
    </xdr:from>
    <xdr:to>
      <xdr:col>55</xdr:col>
      <xdr:colOff>0</xdr:colOff>
      <xdr:row>37</xdr:row>
      <xdr:rowOff>57150</xdr:rowOff>
    </xdr:to>
    <xdr:cxnSp macro="">
      <xdr:nvCxnSpPr>
        <xdr:cNvPr id="135" name="直線コネクタ 134"/>
        <xdr:cNvCxnSpPr/>
      </xdr:nvCxnSpPr>
      <xdr:spPr>
        <a:xfrm flipV="1">
          <a:off x="9639300" y="6377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6" name="楕円 135"/>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87630</xdr:rowOff>
    </xdr:to>
    <xdr:cxnSp macro="">
      <xdr:nvCxnSpPr>
        <xdr:cNvPr id="137" name="直線コネクタ 136"/>
        <xdr:cNvCxnSpPr/>
      </xdr:nvCxnSpPr>
      <xdr:spPr>
        <a:xfrm flipV="1">
          <a:off x="8750300" y="6400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52070</xdr:rowOff>
    </xdr:from>
    <xdr:to>
      <xdr:col>41</xdr:col>
      <xdr:colOff>101600</xdr:colOff>
      <xdr:row>37</xdr:row>
      <xdr:rowOff>153670</xdr:rowOff>
    </xdr:to>
    <xdr:sp macro="" textlink="">
      <xdr:nvSpPr>
        <xdr:cNvPr id="138" name="楕円 137"/>
        <xdr:cNvSpPr/>
      </xdr:nvSpPr>
      <xdr:spPr>
        <a:xfrm>
          <a:off x="781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102870</xdr:rowOff>
    </xdr:to>
    <xdr:cxnSp macro="">
      <xdr:nvCxnSpPr>
        <xdr:cNvPr id="139" name="直線コネクタ 138"/>
        <xdr:cNvCxnSpPr/>
      </xdr:nvCxnSpPr>
      <xdr:spPr>
        <a:xfrm flipV="1">
          <a:off x="7861300" y="6431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67310</xdr:rowOff>
    </xdr:from>
    <xdr:to>
      <xdr:col>36</xdr:col>
      <xdr:colOff>165100</xdr:colOff>
      <xdr:row>37</xdr:row>
      <xdr:rowOff>168910</xdr:rowOff>
    </xdr:to>
    <xdr:sp macro="" textlink="">
      <xdr:nvSpPr>
        <xdr:cNvPr id="140" name="楕円 139"/>
        <xdr:cNvSpPr/>
      </xdr:nvSpPr>
      <xdr:spPr>
        <a:xfrm>
          <a:off x="692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102870</xdr:rowOff>
    </xdr:from>
    <xdr:to>
      <xdr:col>41</xdr:col>
      <xdr:colOff>50800</xdr:colOff>
      <xdr:row>37</xdr:row>
      <xdr:rowOff>118110</xdr:rowOff>
    </xdr:to>
    <xdr:cxnSp macro="">
      <xdr:nvCxnSpPr>
        <xdr:cNvPr id="141" name="直線コネクタ 140"/>
        <xdr:cNvCxnSpPr/>
      </xdr:nvCxnSpPr>
      <xdr:spPr>
        <a:xfrm flipV="1">
          <a:off x="6972300" y="6446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124477</xdr:rowOff>
    </xdr:from>
    <xdr:ext cx="469744" cy="259045"/>
    <xdr:sp macro="" textlink="">
      <xdr:nvSpPr>
        <xdr:cNvPr id="142" name="n_1mainValue【図書館】&#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43" name="n_2mainValue【図書館】&#10;一人当たり面積"/>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170197</xdr:rowOff>
    </xdr:from>
    <xdr:ext cx="469744" cy="259045"/>
    <xdr:sp macro="" textlink="">
      <xdr:nvSpPr>
        <xdr:cNvPr id="144" name="n_3mainValue【図書館】&#10;一人当たり面積"/>
        <xdr:cNvSpPr txBox="1"/>
      </xdr:nvSpPr>
      <xdr:spPr>
        <a:xfrm>
          <a:off x="7626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13987</xdr:rowOff>
    </xdr:from>
    <xdr:ext cx="469744" cy="259045"/>
    <xdr:sp macro="" textlink="">
      <xdr:nvSpPr>
        <xdr:cNvPr id="145" name="n_4mainValue【図書館】&#10;一人当たり面積"/>
        <xdr:cNvSpPr txBox="1"/>
      </xdr:nvSpPr>
      <xdr:spPr>
        <a:xfrm>
          <a:off x="6737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60416</xdr:rowOff>
    </xdr:from>
    <xdr:to>
      <xdr:col>24</xdr:col>
      <xdr:colOff>62865</xdr:colOff>
      <xdr:row>64</xdr:row>
      <xdr:rowOff>166551</xdr:rowOff>
    </xdr:to>
    <xdr:cxnSp macro="">
      <xdr:nvCxnSpPr>
        <xdr:cNvPr id="172" name="直線コネクタ 171"/>
        <xdr:cNvCxnSpPr/>
      </xdr:nvCxnSpPr>
      <xdr:spPr>
        <a:xfrm flipV="1">
          <a:off x="4634865" y="9833066"/>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170378</xdr:rowOff>
    </xdr:from>
    <xdr:ext cx="405111" cy="259045"/>
    <xdr:sp macro="" textlink="">
      <xdr:nvSpPr>
        <xdr:cNvPr id="173" name="【体育館・プール】&#10;有形固定資産減価償却率最小値テキスト"/>
        <xdr:cNvSpPr txBox="1"/>
      </xdr:nvSpPr>
      <xdr:spPr>
        <a:xfrm>
          <a:off x="4673600" y="1114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166551</xdr:rowOff>
    </xdr:from>
    <xdr:to>
      <xdr:col>24</xdr:col>
      <xdr:colOff>152400</xdr:colOff>
      <xdr:row>64</xdr:row>
      <xdr:rowOff>166551</xdr:rowOff>
    </xdr:to>
    <xdr:cxnSp macro="">
      <xdr:nvCxnSpPr>
        <xdr:cNvPr id="174" name="直線コネクタ 173"/>
        <xdr:cNvCxnSpPr/>
      </xdr:nvCxnSpPr>
      <xdr:spPr>
        <a:xfrm>
          <a:off x="4546600" y="1113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7093</xdr:rowOff>
    </xdr:from>
    <xdr:ext cx="405111" cy="259045"/>
    <xdr:sp macro="" textlink="">
      <xdr:nvSpPr>
        <xdr:cNvPr id="175" name="【体育館・プール】&#10;有形固定資産減価償却率最大値テキスト"/>
        <xdr:cNvSpPr txBox="1"/>
      </xdr:nvSpPr>
      <xdr:spPr>
        <a:xfrm>
          <a:off x="4673600" y="960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60416</xdr:rowOff>
    </xdr:from>
    <xdr:to>
      <xdr:col>24</xdr:col>
      <xdr:colOff>152400</xdr:colOff>
      <xdr:row>57</xdr:row>
      <xdr:rowOff>60416</xdr:rowOff>
    </xdr:to>
    <xdr:cxnSp macro="">
      <xdr:nvCxnSpPr>
        <xdr:cNvPr id="176" name="直線コネクタ 175"/>
        <xdr:cNvCxnSpPr/>
      </xdr:nvCxnSpPr>
      <xdr:spPr>
        <a:xfrm>
          <a:off x="4546600" y="9833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54990</xdr:rowOff>
    </xdr:from>
    <xdr:ext cx="405111" cy="259045"/>
    <xdr:sp macro="" textlink="">
      <xdr:nvSpPr>
        <xdr:cNvPr id="177" name="【体育館・プール】&#10;有形固定資産減価償却率平均値テキスト"/>
        <xdr:cNvSpPr txBox="1"/>
      </xdr:nvSpPr>
      <xdr:spPr>
        <a:xfrm>
          <a:off x="4673600" y="1034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78" name="フローチャート: 判断 177"/>
        <xdr:cNvSpPr/>
      </xdr:nvSpPr>
      <xdr:spPr>
        <a:xfrm>
          <a:off x="4584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136978</xdr:rowOff>
    </xdr:from>
    <xdr:to>
      <xdr:col>20</xdr:col>
      <xdr:colOff>38100</xdr:colOff>
      <xdr:row>60</xdr:row>
      <xdr:rowOff>67128</xdr:rowOff>
    </xdr:to>
    <xdr:sp macro="" textlink="">
      <xdr:nvSpPr>
        <xdr:cNvPr id="179" name="フローチャート: 判断 178"/>
        <xdr:cNvSpPr/>
      </xdr:nvSpPr>
      <xdr:spPr>
        <a:xfrm>
          <a:off x="3746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58255</xdr:rowOff>
    </xdr:from>
    <xdr:ext cx="405111" cy="259045"/>
    <xdr:sp macro="" textlink="">
      <xdr:nvSpPr>
        <xdr:cNvPr id="180" name="n_1aveValue【体育館・プール】&#10;有形固定資産減価償却率"/>
        <xdr:cNvSpPr txBox="1"/>
      </xdr:nvSpPr>
      <xdr:spPr>
        <a:xfrm>
          <a:off x="3582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143510</xdr:rowOff>
    </xdr:from>
    <xdr:to>
      <xdr:col>15</xdr:col>
      <xdr:colOff>101600</xdr:colOff>
      <xdr:row>60</xdr:row>
      <xdr:rowOff>73660</xdr:rowOff>
    </xdr:to>
    <xdr:sp macro="" textlink="">
      <xdr:nvSpPr>
        <xdr:cNvPr id="181" name="フローチャート: 判断 180"/>
        <xdr:cNvSpPr/>
      </xdr:nvSpPr>
      <xdr:spPr>
        <a:xfrm>
          <a:off x="2857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64787</xdr:rowOff>
    </xdr:from>
    <xdr:ext cx="405111" cy="259045"/>
    <xdr:sp macro="" textlink="">
      <xdr:nvSpPr>
        <xdr:cNvPr id="182" name="n_2aveValue【体育館・プール】&#10;有形固定資産減価償却率"/>
        <xdr:cNvSpPr txBox="1"/>
      </xdr:nvSpPr>
      <xdr:spPr>
        <a:xfrm>
          <a:off x="2705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87993</xdr:rowOff>
    </xdr:from>
    <xdr:to>
      <xdr:col>10</xdr:col>
      <xdr:colOff>165100</xdr:colOff>
      <xdr:row>60</xdr:row>
      <xdr:rowOff>18143</xdr:rowOff>
    </xdr:to>
    <xdr:sp macro="" textlink="">
      <xdr:nvSpPr>
        <xdr:cNvPr id="183" name="フローチャート: 判断 182"/>
        <xdr:cNvSpPr/>
      </xdr:nvSpPr>
      <xdr:spPr>
        <a:xfrm>
          <a:off x="1968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9270</xdr:rowOff>
    </xdr:from>
    <xdr:ext cx="405111" cy="259045"/>
    <xdr:sp macro="" textlink="">
      <xdr:nvSpPr>
        <xdr:cNvPr id="184" name="n_3aveValue【体育館・プール】&#10;有形固定資産減価償却率"/>
        <xdr:cNvSpPr txBox="1"/>
      </xdr:nvSpPr>
      <xdr:spPr>
        <a:xfrm>
          <a:off x="1816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101056</xdr:rowOff>
    </xdr:from>
    <xdr:to>
      <xdr:col>6</xdr:col>
      <xdr:colOff>38100</xdr:colOff>
      <xdr:row>60</xdr:row>
      <xdr:rowOff>31206</xdr:rowOff>
    </xdr:to>
    <xdr:sp macro="" textlink="">
      <xdr:nvSpPr>
        <xdr:cNvPr id="185" name="フローチャート: 判断 184"/>
        <xdr:cNvSpPr/>
      </xdr:nvSpPr>
      <xdr:spPr>
        <a:xfrm>
          <a:off x="1079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60</xdr:row>
      <xdr:rowOff>22333</xdr:rowOff>
    </xdr:from>
    <xdr:ext cx="405111" cy="259045"/>
    <xdr:sp macro="" textlink="">
      <xdr:nvSpPr>
        <xdr:cNvPr id="186" name="n_4aveValue【体育館・プール】&#10;有形固定資産減価償却率"/>
        <xdr:cNvSpPr txBox="1"/>
      </xdr:nvSpPr>
      <xdr:spPr>
        <a:xfrm>
          <a:off x="927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9616</xdr:rowOff>
    </xdr:from>
    <xdr:to>
      <xdr:col>24</xdr:col>
      <xdr:colOff>114300</xdr:colOff>
      <xdr:row>57</xdr:row>
      <xdr:rowOff>111216</xdr:rowOff>
    </xdr:to>
    <xdr:sp macro="" textlink="">
      <xdr:nvSpPr>
        <xdr:cNvPr id="192" name="楕円 191"/>
        <xdr:cNvSpPr/>
      </xdr:nvSpPr>
      <xdr:spPr>
        <a:xfrm>
          <a:off x="45847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134093</xdr:rowOff>
    </xdr:from>
    <xdr:ext cx="405111" cy="259045"/>
    <xdr:sp macro="" textlink="">
      <xdr:nvSpPr>
        <xdr:cNvPr id="193" name="【体育館・プール】&#10;有形固定資産減価償却率該当値テキスト"/>
        <xdr:cNvSpPr txBox="1"/>
      </xdr:nvSpPr>
      <xdr:spPr>
        <a:xfrm>
          <a:off x="4673600" y="9735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109220</xdr:rowOff>
    </xdr:from>
    <xdr:to>
      <xdr:col>20</xdr:col>
      <xdr:colOff>38100</xdr:colOff>
      <xdr:row>57</xdr:row>
      <xdr:rowOff>39370</xdr:rowOff>
    </xdr:to>
    <xdr:sp macro="" textlink="">
      <xdr:nvSpPr>
        <xdr:cNvPr id="194" name="楕円 193"/>
        <xdr:cNvSpPr/>
      </xdr:nvSpPr>
      <xdr:spPr>
        <a:xfrm>
          <a:off x="3746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160020</xdr:rowOff>
    </xdr:from>
    <xdr:to>
      <xdr:col>24</xdr:col>
      <xdr:colOff>63500</xdr:colOff>
      <xdr:row>57</xdr:row>
      <xdr:rowOff>60416</xdr:rowOff>
    </xdr:to>
    <xdr:cxnSp macro="">
      <xdr:nvCxnSpPr>
        <xdr:cNvPr id="195" name="直線コネクタ 194"/>
        <xdr:cNvCxnSpPr/>
      </xdr:nvCxnSpPr>
      <xdr:spPr>
        <a:xfrm>
          <a:off x="3797300" y="97612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37374</xdr:rowOff>
    </xdr:from>
    <xdr:to>
      <xdr:col>15</xdr:col>
      <xdr:colOff>101600</xdr:colOff>
      <xdr:row>56</xdr:row>
      <xdr:rowOff>138974</xdr:rowOff>
    </xdr:to>
    <xdr:sp macro="" textlink="">
      <xdr:nvSpPr>
        <xdr:cNvPr id="196" name="楕円 195"/>
        <xdr:cNvSpPr/>
      </xdr:nvSpPr>
      <xdr:spPr>
        <a:xfrm>
          <a:off x="2857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88174</xdr:rowOff>
    </xdr:from>
    <xdr:to>
      <xdr:col>19</xdr:col>
      <xdr:colOff>177800</xdr:colOff>
      <xdr:row>56</xdr:row>
      <xdr:rowOff>160020</xdr:rowOff>
    </xdr:to>
    <xdr:cxnSp macro="">
      <xdr:nvCxnSpPr>
        <xdr:cNvPr id="197" name="直線コネクタ 196"/>
        <xdr:cNvCxnSpPr/>
      </xdr:nvCxnSpPr>
      <xdr:spPr>
        <a:xfrm>
          <a:off x="2908300" y="96893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136978</xdr:rowOff>
    </xdr:from>
    <xdr:to>
      <xdr:col>10</xdr:col>
      <xdr:colOff>165100</xdr:colOff>
      <xdr:row>56</xdr:row>
      <xdr:rowOff>67128</xdr:rowOff>
    </xdr:to>
    <xdr:sp macro="" textlink="">
      <xdr:nvSpPr>
        <xdr:cNvPr id="198" name="楕円 197"/>
        <xdr:cNvSpPr/>
      </xdr:nvSpPr>
      <xdr:spPr>
        <a:xfrm>
          <a:off x="1968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16328</xdr:rowOff>
    </xdr:from>
    <xdr:to>
      <xdr:col>15</xdr:col>
      <xdr:colOff>50800</xdr:colOff>
      <xdr:row>56</xdr:row>
      <xdr:rowOff>88174</xdr:rowOff>
    </xdr:to>
    <xdr:cxnSp macro="">
      <xdr:nvCxnSpPr>
        <xdr:cNvPr id="199" name="直線コネクタ 198"/>
        <xdr:cNvCxnSpPr/>
      </xdr:nvCxnSpPr>
      <xdr:spPr>
        <a:xfrm>
          <a:off x="2019300" y="96175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68399</xdr:rowOff>
    </xdr:from>
    <xdr:to>
      <xdr:col>6</xdr:col>
      <xdr:colOff>38100</xdr:colOff>
      <xdr:row>55</xdr:row>
      <xdr:rowOff>169999</xdr:rowOff>
    </xdr:to>
    <xdr:sp macro="" textlink="">
      <xdr:nvSpPr>
        <xdr:cNvPr id="200" name="楕円 199"/>
        <xdr:cNvSpPr/>
      </xdr:nvSpPr>
      <xdr:spPr>
        <a:xfrm>
          <a:off x="1079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119199</xdr:rowOff>
    </xdr:from>
    <xdr:to>
      <xdr:col>10</xdr:col>
      <xdr:colOff>114300</xdr:colOff>
      <xdr:row>56</xdr:row>
      <xdr:rowOff>16328</xdr:rowOff>
    </xdr:to>
    <xdr:cxnSp macro="">
      <xdr:nvCxnSpPr>
        <xdr:cNvPr id="201" name="直線コネクタ 200"/>
        <xdr:cNvCxnSpPr/>
      </xdr:nvCxnSpPr>
      <xdr:spPr>
        <a:xfrm>
          <a:off x="1130300" y="95489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55897</xdr:rowOff>
    </xdr:from>
    <xdr:ext cx="405111" cy="259045"/>
    <xdr:sp macro="" textlink="">
      <xdr:nvSpPr>
        <xdr:cNvPr id="202" name="n_1mainValue【体育館・プール】&#10;有形固定資産減価償却率"/>
        <xdr:cNvSpPr txBox="1"/>
      </xdr:nvSpPr>
      <xdr:spPr>
        <a:xfrm>
          <a:off x="3582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155501</xdr:rowOff>
    </xdr:from>
    <xdr:ext cx="405111" cy="259045"/>
    <xdr:sp macro="" textlink="">
      <xdr:nvSpPr>
        <xdr:cNvPr id="203" name="n_2mainValue【体育館・プール】&#10;有形固定資産減価償却率"/>
        <xdr:cNvSpPr txBox="1"/>
      </xdr:nvSpPr>
      <xdr:spPr>
        <a:xfrm>
          <a:off x="27057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83655</xdr:rowOff>
    </xdr:from>
    <xdr:ext cx="405111" cy="259045"/>
    <xdr:sp macro="" textlink="">
      <xdr:nvSpPr>
        <xdr:cNvPr id="204" name="n_3mainValue【体育館・プール】&#10;有形固定資産減価償却率"/>
        <xdr:cNvSpPr txBox="1"/>
      </xdr:nvSpPr>
      <xdr:spPr>
        <a:xfrm>
          <a:off x="1816744" y="934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15076</xdr:rowOff>
    </xdr:from>
    <xdr:ext cx="405111" cy="259045"/>
    <xdr:sp macro="" textlink="">
      <xdr:nvSpPr>
        <xdr:cNvPr id="205" name="n_4mainValue【体育館・プール】&#10;有形固定資産減価償却率"/>
        <xdr:cNvSpPr txBox="1"/>
      </xdr:nvSpPr>
      <xdr:spPr>
        <a:xfrm>
          <a:off x="927744" y="927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36830</xdr:rowOff>
    </xdr:from>
    <xdr:to>
      <xdr:col>54</xdr:col>
      <xdr:colOff>189865</xdr:colOff>
      <xdr:row>63</xdr:row>
      <xdr:rowOff>124460</xdr:rowOff>
    </xdr:to>
    <xdr:cxnSp macro="">
      <xdr:nvCxnSpPr>
        <xdr:cNvPr id="229" name="直線コネクタ 228"/>
        <xdr:cNvCxnSpPr/>
      </xdr:nvCxnSpPr>
      <xdr:spPr>
        <a:xfrm flipV="1">
          <a:off x="10476865" y="963803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128287</xdr:rowOff>
    </xdr:from>
    <xdr:ext cx="469744" cy="259045"/>
    <xdr:sp macro="" textlink="">
      <xdr:nvSpPr>
        <xdr:cNvPr id="230" name="【体育館・プール】&#10;一人当たり面積最小値テキスト"/>
        <xdr:cNvSpPr txBox="1"/>
      </xdr:nvSpPr>
      <xdr:spPr>
        <a:xfrm>
          <a:off x="10515600" y="109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124460</xdr:rowOff>
    </xdr:from>
    <xdr:to>
      <xdr:col>55</xdr:col>
      <xdr:colOff>88900</xdr:colOff>
      <xdr:row>63</xdr:row>
      <xdr:rowOff>124460</xdr:rowOff>
    </xdr:to>
    <xdr:cxnSp macro="">
      <xdr:nvCxnSpPr>
        <xdr:cNvPr id="231" name="直線コネクタ 230"/>
        <xdr:cNvCxnSpPr/>
      </xdr:nvCxnSpPr>
      <xdr:spPr>
        <a:xfrm>
          <a:off x="10388600" y="1092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154957</xdr:rowOff>
    </xdr:from>
    <xdr:ext cx="469744" cy="259045"/>
    <xdr:sp macro="" textlink="">
      <xdr:nvSpPr>
        <xdr:cNvPr id="232" name="【体育館・プール】&#10;一人当たり面積最大値テキスト"/>
        <xdr:cNvSpPr txBox="1"/>
      </xdr:nvSpPr>
      <xdr:spPr>
        <a:xfrm>
          <a:off x="10515600"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36830</xdr:rowOff>
    </xdr:from>
    <xdr:to>
      <xdr:col>55</xdr:col>
      <xdr:colOff>88900</xdr:colOff>
      <xdr:row>56</xdr:row>
      <xdr:rowOff>36830</xdr:rowOff>
    </xdr:to>
    <xdr:cxnSp macro="">
      <xdr:nvCxnSpPr>
        <xdr:cNvPr id="233" name="直線コネクタ 232"/>
        <xdr:cNvCxnSpPr/>
      </xdr:nvCxnSpPr>
      <xdr:spPr>
        <a:xfrm>
          <a:off x="10388600" y="963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162577</xdr:rowOff>
    </xdr:from>
    <xdr:ext cx="469744" cy="259045"/>
    <xdr:sp macro="" textlink="">
      <xdr:nvSpPr>
        <xdr:cNvPr id="234" name="【体育館・プール】&#10;一人当たり面積平均値テキスト"/>
        <xdr:cNvSpPr txBox="1"/>
      </xdr:nvSpPr>
      <xdr:spPr>
        <a:xfrm>
          <a:off x="10515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139700</xdr:rowOff>
    </xdr:from>
    <xdr:to>
      <xdr:col>55</xdr:col>
      <xdr:colOff>50800</xdr:colOff>
      <xdr:row>61</xdr:row>
      <xdr:rowOff>69850</xdr:rowOff>
    </xdr:to>
    <xdr:sp macro="" textlink="">
      <xdr:nvSpPr>
        <xdr:cNvPr id="235" name="フローチャート: 判断 234"/>
        <xdr:cNvSpPr/>
      </xdr:nvSpPr>
      <xdr:spPr>
        <a:xfrm>
          <a:off x="10426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36" name="フローチャート: 判断 235"/>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25417</xdr:rowOff>
    </xdr:from>
    <xdr:ext cx="469744" cy="259045"/>
    <xdr:sp macro="" textlink="">
      <xdr:nvSpPr>
        <xdr:cNvPr id="237"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24130</xdr:rowOff>
    </xdr:from>
    <xdr:to>
      <xdr:col>46</xdr:col>
      <xdr:colOff>38100</xdr:colOff>
      <xdr:row>60</xdr:row>
      <xdr:rowOff>125730</xdr:rowOff>
    </xdr:to>
    <xdr:sp macro="" textlink="">
      <xdr:nvSpPr>
        <xdr:cNvPr id="238" name="フローチャート: 判断 237"/>
        <xdr:cNvSpPr/>
      </xdr:nvSpPr>
      <xdr:spPr>
        <a:xfrm>
          <a:off x="8699500" y="103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142257</xdr:rowOff>
    </xdr:from>
    <xdr:ext cx="469744" cy="259045"/>
    <xdr:sp macro="" textlink="">
      <xdr:nvSpPr>
        <xdr:cNvPr id="239" name="n_2aveValue【体育館・プール】&#10;一人当たり面積"/>
        <xdr:cNvSpPr txBox="1"/>
      </xdr:nvSpPr>
      <xdr:spPr>
        <a:xfrm>
          <a:off x="851542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36830</xdr:rowOff>
    </xdr:from>
    <xdr:to>
      <xdr:col>41</xdr:col>
      <xdr:colOff>101600</xdr:colOff>
      <xdr:row>60</xdr:row>
      <xdr:rowOff>138430</xdr:rowOff>
    </xdr:to>
    <xdr:sp macro="" textlink="">
      <xdr:nvSpPr>
        <xdr:cNvPr id="240" name="フローチャート: 判断 239"/>
        <xdr:cNvSpPr/>
      </xdr:nvSpPr>
      <xdr:spPr>
        <a:xfrm>
          <a:off x="781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58</xdr:row>
      <xdr:rowOff>154957</xdr:rowOff>
    </xdr:from>
    <xdr:ext cx="469744" cy="259045"/>
    <xdr:sp macro="" textlink="">
      <xdr:nvSpPr>
        <xdr:cNvPr id="241" name="n_3aveValue【体育館・プール】&#10;一人当たり面積"/>
        <xdr:cNvSpPr txBox="1"/>
      </xdr:nvSpPr>
      <xdr:spPr>
        <a:xfrm>
          <a:off x="7626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60</xdr:row>
      <xdr:rowOff>118110</xdr:rowOff>
    </xdr:from>
    <xdr:to>
      <xdr:col>36</xdr:col>
      <xdr:colOff>165100</xdr:colOff>
      <xdr:row>61</xdr:row>
      <xdr:rowOff>48260</xdr:rowOff>
    </xdr:to>
    <xdr:sp macro="" textlink="">
      <xdr:nvSpPr>
        <xdr:cNvPr id="242" name="フローチャート: 判断 241"/>
        <xdr:cNvSpPr/>
      </xdr:nvSpPr>
      <xdr:spPr>
        <a:xfrm>
          <a:off x="69215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64787</xdr:rowOff>
    </xdr:from>
    <xdr:ext cx="469744" cy="259045"/>
    <xdr:sp macro="" textlink="">
      <xdr:nvSpPr>
        <xdr:cNvPr id="243" name="n_4aveValue【体育館・プール】&#10;一人当たり面積"/>
        <xdr:cNvSpPr txBox="1"/>
      </xdr:nvSpPr>
      <xdr:spPr>
        <a:xfrm>
          <a:off x="6737427"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57150</xdr:rowOff>
    </xdr:from>
    <xdr:to>
      <xdr:col>55</xdr:col>
      <xdr:colOff>50800</xdr:colOff>
      <xdr:row>61</xdr:row>
      <xdr:rowOff>158750</xdr:rowOff>
    </xdr:to>
    <xdr:sp macro="" textlink="">
      <xdr:nvSpPr>
        <xdr:cNvPr id="249" name="楕円 248"/>
        <xdr:cNvSpPr/>
      </xdr:nvSpPr>
      <xdr:spPr>
        <a:xfrm>
          <a:off x="104267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35577</xdr:rowOff>
    </xdr:from>
    <xdr:ext cx="469744" cy="259045"/>
    <xdr:sp macro="" textlink="">
      <xdr:nvSpPr>
        <xdr:cNvPr id="250" name="【体育館・プール】&#10;一人当たり面積該当値テキスト"/>
        <xdr:cNvSpPr txBox="1"/>
      </xdr:nvSpPr>
      <xdr:spPr>
        <a:xfrm>
          <a:off x="10515600"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67310</xdr:rowOff>
    </xdr:from>
    <xdr:to>
      <xdr:col>50</xdr:col>
      <xdr:colOff>165100</xdr:colOff>
      <xdr:row>61</xdr:row>
      <xdr:rowOff>168910</xdr:rowOff>
    </xdr:to>
    <xdr:sp macro="" textlink="">
      <xdr:nvSpPr>
        <xdr:cNvPr id="251" name="楕円 250"/>
        <xdr:cNvSpPr/>
      </xdr:nvSpPr>
      <xdr:spPr>
        <a:xfrm>
          <a:off x="9588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107950</xdr:rowOff>
    </xdr:from>
    <xdr:to>
      <xdr:col>55</xdr:col>
      <xdr:colOff>0</xdr:colOff>
      <xdr:row>61</xdr:row>
      <xdr:rowOff>118110</xdr:rowOff>
    </xdr:to>
    <xdr:cxnSp macro="">
      <xdr:nvCxnSpPr>
        <xdr:cNvPr id="252" name="直線コネクタ 251"/>
        <xdr:cNvCxnSpPr/>
      </xdr:nvCxnSpPr>
      <xdr:spPr>
        <a:xfrm flipV="1">
          <a:off x="9639300" y="1056640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85090</xdr:rowOff>
    </xdr:from>
    <xdr:to>
      <xdr:col>46</xdr:col>
      <xdr:colOff>38100</xdr:colOff>
      <xdr:row>62</xdr:row>
      <xdr:rowOff>15240</xdr:rowOff>
    </xdr:to>
    <xdr:sp macro="" textlink="">
      <xdr:nvSpPr>
        <xdr:cNvPr id="253" name="楕円 252"/>
        <xdr:cNvSpPr/>
      </xdr:nvSpPr>
      <xdr:spPr>
        <a:xfrm>
          <a:off x="8699500" y="105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118110</xdr:rowOff>
    </xdr:from>
    <xdr:to>
      <xdr:col>50</xdr:col>
      <xdr:colOff>114300</xdr:colOff>
      <xdr:row>61</xdr:row>
      <xdr:rowOff>135890</xdr:rowOff>
    </xdr:to>
    <xdr:cxnSp macro="">
      <xdr:nvCxnSpPr>
        <xdr:cNvPr id="254" name="直線コネクタ 253"/>
        <xdr:cNvCxnSpPr/>
      </xdr:nvCxnSpPr>
      <xdr:spPr>
        <a:xfrm flipV="1">
          <a:off x="8750300" y="1057656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95250</xdr:rowOff>
    </xdr:from>
    <xdr:to>
      <xdr:col>41</xdr:col>
      <xdr:colOff>101600</xdr:colOff>
      <xdr:row>62</xdr:row>
      <xdr:rowOff>25400</xdr:rowOff>
    </xdr:to>
    <xdr:sp macro="" textlink="">
      <xdr:nvSpPr>
        <xdr:cNvPr id="255" name="楕円 254"/>
        <xdr:cNvSpPr/>
      </xdr:nvSpPr>
      <xdr:spPr>
        <a:xfrm>
          <a:off x="7810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135890</xdr:rowOff>
    </xdr:from>
    <xdr:to>
      <xdr:col>45</xdr:col>
      <xdr:colOff>177800</xdr:colOff>
      <xdr:row>61</xdr:row>
      <xdr:rowOff>146050</xdr:rowOff>
    </xdr:to>
    <xdr:cxnSp macro="">
      <xdr:nvCxnSpPr>
        <xdr:cNvPr id="256" name="直線コネクタ 255"/>
        <xdr:cNvCxnSpPr/>
      </xdr:nvCxnSpPr>
      <xdr:spPr>
        <a:xfrm flipV="1">
          <a:off x="7861300" y="1059434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102870</xdr:rowOff>
    </xdr:from>
    <xdr:to>
      <xdr:col>36</xdr:col>
      <xdr:colOff>165100</xdr:colOff>
      <xdr:row>62</xdr:row>
      <xdr:rowOff>33020</xdr:rowOff>
    </xdr:to>
    <xdr:sp macro="" textlink="">
      <xdr:nvSpPr>
        <xdr:cNvPr id="257" name="楕円 256"/>
        <xdr:cNvSpPr/>
      </xdr:nvSpPr>
      <xdr:spPr>
        <a:xfrm>
          <a:off x="69215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146050</xdr:rowOff>
    </xdr:from>
    <xdr:to>
      <xdr:col>41</xdr:col>
      <xdr:colOff>50800</xdr:colOff>
      <xdr:row>61</xdr:row>
      <xdr:rowOff>153670</xdr:rowOff>
    </xdr:to>
    <xdr:cxnSp macro="">
      <xdr:nvCxnSpPr>
        <xdr:cNvPr id="258" name="直線コネクタ 257"/>
        <xdr:cNvCxnSpPr/>
      </xdr:nvCxnSpPr>
      <xdr:spPr>
        <a:xfrm flipV="1">
          <a:off x="6972300" y="10604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160037</xdr:rowOff>
    </xdr:from>
    <xdr:ext cx="469744" cy="259045"/>
    <xdr:sp macro="" textlink="">
      <xdr:nvSpPr>
        <xdr:cNvPr id="259" name="n_1mainValue【体育館・プール】&#10;一人当たり面積"/>
        <xdr:cNvSpPr txBox="1"/>
      </xdr:nvSpPr>
      <xdr:spPr>
        <a:xfrm>
          <a:off x="93917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6367</xdr:rowOff>
    </xdr:from>
    <xdr:ext cx="469744" cy="259045"/>
    <xdr:sp macro="" textlink="">
      <xdr:nvSpPr>
        <xdr:cNvPr id="260" name="n_2mainValue【体育館・プール】&#10;一人当たり面積"/>
        <xdr:cNvSpPr txBox="1"/>
      </xdr:nvSpPr>
      <xdr:spPr>
        <a:xfrm>
          <a:off x="8515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16527</xdr:rowOff>
    </xdr:from>
    <xdr:ext cx="469744" cy="259045"/>
    <xdr:sp macro="" textlink="">
      <xdr:nvSpPr>
        <xdr:cNvPr id="261" name="n_3mainValue【体育館・プール】&#10;一人当たり面積"/>
        <xdr:cNvSpPr txBox="1"/>
      </xdr:nvSpPr>
      <xdr:spPr>
        <a:xfrm>
          <a:off x="76264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24147</xdr:rowOff>
    </xdr:from>
    <xdr:ext cx="469744" cy="259045"/>
    <xdr:sp macro="" textlink="">
      <xdr:nvSpPr>
        <xdr:cNvPr id="262" name="n_4mainValue【体育館・プール】&#10;一人当たり面積"/>
        <xdr:cNvSpPr txBox="1"/>
      </xdr:nvSpPr>
      <xdr:spPr>
        <a:xfrm>
          <a:off x="6737427"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5" name="テキスト ボックス 27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108965</xdr:rowOff>
    </xdr:from>
    <xdr:to>
      <xdr:col>24</xdr:col>
      <xdr:colOff>62865</xdr:colOff>
      <xdr:row>85</xdr:row>
      <xdr:rowOff>156972</xdr:rowOff>
    </xdr:to>
    <xdr:cxnSp macro="">
      <xdr:nvCxnSpPr>
        <xdr:cNvPr id="285" name="直線コネクタ 284"/>
        <xdr:cNvCxnSpPr/>
      </xdr:nvCxnSpPr>
      <xdr:spPr>
        <a:xfrm flipV="1">
          <a:off x="4634865" y="13482065"/>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160799</xdr:rowOff>
    </xdr:from>
    <xdr:ext cx="405111" cy="259045"/>
    <xdr:sp macro="" textlink="">
      <xdr:nvSpPr>
        <xdr:cNvPr id="286" name="【福祉施設】&#10;有形固定資産減価償却率最小値テキスト"/>
        <xdr:cNvSpPr txBox="1"/>
      </xdr:nvSpPr>
      <xdr:spPr>
        <a:xfrm>
          <a:off x="4673600" y="1473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156972</xdr:rowOff>
    </xdr:from>
    <xdr:to>
      <xdr:col>24</xdr:col>
      <xdr:colOff>152400</xdr:colOff>
      <xdr:row>85</xdr:row>
      <xdr:rowOff>156972</xdr:rowOff>
    </xdr:to>
    <xdr:cxnSp macro="">
      <xdr:nvCxnSpPr>
        <xdr:cNvPr id="287" name="直線コネクタ 286"/>
        <xdr:cNvCxnSpPr/>
      </xdr:nvCxnSpPr>
      <xdr:spPr>
        <a:xfrm>
          <a:off x="4546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55642</xdr:rowOff>
    </xdr:from>
    <xdr:ext cx="405111" cy="259045"/>
    <xdr:sp macro="" textlink="">
      <xdr:nvSpPr>
        <xdr:cNvPr id="288" name="【福祉施設】&#10;有形固定資産減価償却率最大値テキスト"/>
        <xdr:cNvSpPr txBox="1"/>
      </xdr:nvSpPr>
      <xdr:spPr>
        <a:xfrm>
          <a:off x="4673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108965</xdr:rowOff>
    </xdr:from>
    <xdr:to>
      <xdr:col>24</xdr:col>
      <xdr:colOff>152400</xdr:colOff>
      <xdr:row>78</xdr:row>
      <xdr:rowOff>108965</xdr:rowOff>
    </xdr:to>
    <xdr:cxnSp macro="">
      <xdr:nvCxnSpPr>
        <xdr:cNvPr id="289" name="直線コネクタ 288"/>
        <xdr:cNvCxnSpPr/>
      </xdr:nvCxnSpPr>
      <xdr:spPr>
        <a:xfrm>
          <a:off x="4546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90" name="【福祉施設】&#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1" name="フローチャート: 判断 290"/>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92" name="フローチャート: 判断 291"/>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84853</xdr:rowOff>
    </xdr:from>
    <xdr:ext cx="405111" cy="259045"/>
    <xdr:sp macro="" textlink="">
      <xdr:nvSpPr>
        <xdr:cNvPr id="293" name="n_1aveValue【福祉施設】&#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49022</xdr:rowOff>
    </xdr:from>
    <xdr:to>
      <xdr:col>15</xdr:col>
      <xdr:colOff>101600</xdr:colOff>
      <xdr:row>80</xdr:row>
      <xdr:rowOff>150622</xdr:rowOff>
    </xdr:to>
    <xdr:sp macro="" textlink="">
      <xdr:nvSpPr>
        <xdr:cNvPr id="294" name="フローチャート: 判断 293"/>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167149</xdr:rowOff>
    </xdr:from>
    <xdr:ext cx="405111" cy="259045"/>
    <xdr:sp macro="" textlink="">
      <xdr:nvSpPr>
        <xdr:cNvPr id="295"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149606</xdr:rowOff>
    </xdr:from>
    <xdr:to>
      <xdr:col>10</xdr:col>
      <xdr:colOff>165100</xdr:colOff>
      <xdr:row>80</xdr:row>
      <xdr:rowOff>79756</xdr:rowOff>
    </xdr:to>
    <xdr:sp macro="" textlink="">
      <xdr:nvSpPr>
        <xdr:cNvPr id="296" name="フローチャート: 判断 295"/>
        <xdr:cNvSpPr/>
      </xdr:nvSpPr>
      <xdr:spPr>
        <a:xfrm>
          <a:off x="1968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96283</xdr:rowOff>
    </xdr:from>
    <xdr:ext cx="405111" cy="259045"/>
    <xdr:sp macro="" textlink="">
      <xdr:nvSpPr>
        <xdr:cNvPr id="297" name="n_3aveValue【福祉施設】&#10;有形固定資産減価償却率"/>
        <xdr:cNvSpPr txBox="1"/>
      </xdr:nvSpPr>
      <xdr:spPr>
        <a:xfrm>
          <a:off x="1816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81026</xdr:rowOff>
    </xdr:from>
    <xdr:to>
      <xdr:col>6</xdr:col>
      <xdr:colOff>38100</xdr:colOff>
      <xdr:row>80</xdr:row>
      <xdr:rowOff>11176</xdr:rowOff>
    </xdr:to>
    <xdr:sp macro="" textlink="">
      <xdr:nvSpPr>
        <xdr:cNvPr id="298" name="フローチャート: 判断 297"/>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78</xdr:row>
      <xdr:rowOff>27703</xdr:rowOff>
    </xdr:from>
    <xdr:ext cx="405111" cy="259045"/>
    <xdr:sp macro="" textlink="">
      <xdr:nvSpPr>
        <xdr:cNvPr id="299" name="n_4aveValue【福祉施設】&#10;有形固定資産減価償却率"/>
        <xdr:cNvSpPr txBox="1"/>
      </xdr:nvSpPr>
      <xdr:spPr>
        <a:xfrm>
          <a:off x="927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145035</xdr:rowOff>
    </xdr:from>
    <xdr:to>
      <xdr:col>24</xdr:col>
      <xdr:colOff>114300</xdr:colOff>
      <xdr:row>82</xdr:row>
      <xdr:rowOff>75185</xdr:rowOff>
    </xdr:to>
    <xdr:sp macro="" textlink="">
      <xdr:nvSpPr>
        <xdr:cNvPr id="305" name="楕円 304"/>
        <xdr:cNvSpPr/>
      </xdr:nvSpPr>
      <xdr:spPr>
        <a:xfrm>
          <a:off x="45847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123462</xdr:rowOff>
    </xdr:from>
    <xdr:ext cx="405111" cy="259045"/>
    <xdr:sp macro="" textlink="">
      <xdr:nvSpPr>
        <xdr:cNvPr id="306" name="【福祉施設】&#10;有形固定資産減価償却率該当値テキスト"/>
        <xdr:cNvSpPr txBox="1"/>
      </xdr:nvSpPr>
      <xdr:spPr>
        <a:xfrm>
          <a:off x="4673600"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92456</xdr:rowOff>
    </xdr:from>
    <xdr:to>
      <xdr:col>20</xdr:col>
      <xdr:colOff>38100</xdr:colOff>
      <xdr:row>82</xdr:row>
      <xdr:rowOff>22606</xdr:rowOff>
    </xdr:to>
    <xdr:sp macro="" textlink="">
      <xdr:nvSpPr>
        <xdr:cNvPr id="307" name="楕円 306"/>
        <xdr:cNvSpPr/>
      </xdr:nvSpPr>
      <xdr:spPr>
        <a:xfrm>
          <a:off x="3746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143256</xdr:rowOff>
    </xdr:from>
    <xdr:to>
      <xdr:col>24</xdr:col>
      <xdr:colOff>63500</xdr:colOff>
      <xdr:row>82</xdr:row>
      <xdr:rowOff>24385</xdr:rowOff>
    </xdr:to>
    <xdr:cxnSp macro="">
      <xdr:nvCxnSpPr>
        <xdr:cNvPr id="308" name="直線コネクタ 307"/>
        <xdr:cNvCxnSpPr/>
      </xdr:nvCxnSpPr>
      <xdr:spPr>
        <a:xfrm>
          <a:off x="3797300" y="14030706"/>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39878</xdr:rowOff>
    </xdr:from>
    <xdr:to>
      <xdr:col>15</xdr:col>
      <xdr:colOff>101600</xdr:colOff>
      <xdr:row>81</xdr:row>
      <xdr:rowOff>141478</xdr:rowOff>
    </xdr:to>
    <xdr:sp macro="" textlink="">
      <xdr:nvSpPr>
        <xdr:cNvPr id="309" name="楕円 308"/>
        <xdr:cNvSpPr/>
      </xdr:nvSpPr>
      <xdr:spPr>
        <a:xfrm>
          <a:off x="2857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90678</xdr:rowOff>
    </xdr:from>
    <xdr:to>
      <xdr:col>19</xdr:col>
      <xdr:colOff>177800</xdr:colOff>
      <xdr:row>81</xdr:row>
      <xdr:rowOff>143256</xdr:rowOff>
    </xdr:to>
    <xdr:cxnSp macro="">
      <xdr:nvCxnSpPr>
        <xdr:cNvPr id="310" name="直線コネクタ 309"/>
        <xdr:cNvCxnSpPr/>
      </xdr:nvCxnSpPr>
      <xdr:spPr>
        <a:xfrm>
          <a:off x="2908300" y="139781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156463</xdr:rowOff>
    </xdr:from>
    <xdr:to>
      <xdr:col>10</xdr:col>
      <xdr:colOff>165100</xdr:colOff>
      <xdr:row>81</xdr:row>
      <xdr:rowOff>86613</xdr:rowOff>
    </xdr:to>
    <xdr:sp macro="" textlink="">
      <xdr:nvSpPr>
        <xdr:cNvPr id="311" name="楕円 310"/>
        <xdr:cNvSpPr/>
      </xdr:nvSpPr>
      <xdr:spPr>
        <a:xfrm>
          <a:off x="1968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35813</xdr:rowOff>
    </xdr:from>
    <xdr:to>
      <xdr:col>15</xdr:col>
      <xdr:colOff>50800</xdr:colOff>
      <xdr:row>81</xdr:row>
      <xdr:rowOff>90678</xdr:rowOff>
    </xdr:to>
    <xdr:cxnSp macro="">
      <xdr:nvCxnSpPr>
        <xdr:cNvPr id="312" name="直線コネクタ 311"/>
        <xdr:cNvCxnSpPr/>
      </xdr:nvCxnSpPr>
      <xdr:spPr>
        <a:xfrm>
          <a:off x="2019300" y="139232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103887</xdr:rowOff>
    </xdr:from>
    <xdr:to>
      <xdr:col>6</xdr:col>
      <xdr:colOff>38100</xdr:colOff>
      <xdr:row>81</xdr:row>
      <xdr:rowOff>34037</xdr:rowOff>
    </xdr:to>
    <xdr:sp macro="" textlink="">
      <xdr:nvSpPr>
        <xdr:cNvPr id="313" name="楕円 312"/>
        <xdr:cNvSpPr/>
      </xdr:nvSpPr>
      <xdr:spPr>
        <a:xfrm>
          <a:off x="1079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154687</xdr:rowOff>
    </xdr:from>
    <xdr:to>
      <xdr:col>10</xdr:col>
      <xdr:colOff>114300</xdr:colOff>
      <xdr:row>81</xdr:row>
      <xdr:rowOff>35813</xdr:rowOff>
    </xdr:to>
    <xdr:cxnSp macro="">
      <xdr:nvCxnSpPr>
        <xdr:cNvPr id="314" name="直線コネクタ 313"/>
        <xdr:cNvCxnSpPr/>
      </xdr:nvCxnSpPr>
      <xdr:spPr>
        <a:xfrm>
          <a:off x="1130300" y="13870687"/>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13733</xdr:rowOff>
    </xdr:from>
    <xdr:ext cx="405111" cy="259045"/>
    <xdr:sp macro="" textlink="">
      <xdr:nvSpPr>
        <xdr:cNvPr id="315" name="n_1mainValue【福祉施設】&#10;有形固定資産減価償却率"/>
        <xdr:cNvSpPr txBox="1"/>
      </xdr:nvSpPr>
      <xdr:spPr>
        <a:xfrm>
          <a:off x="3582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132605</xdr:rowOff>
    </xdr:from>
    <xdr:ext cx="405111" cy="259045"/>
    <xdr:sp macro="" textlink="">
      <xdr:nvSpPr>
        <xdr:cNvPr id="316" name="n_2mainValue【福祉施設】&#10;有形固定資産減価償却率"/>
        <xdr:cNvSpPr txBox="1"/>
      </xdr:nvSpPr>
      <xdr:spPr>
        <a:xfrm>
          <a:off x="2705744"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7" name="n_3mainValue【福祉施設】&#10;有形固定資産減価償却率"/>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318" name="n_4mainValue【福祉施設】&#10;有形固定資産減価償却率"/>
        <xdr:cNvSpPr txBox="1"/>
      </xdr:nvSpPr>
      <xdr:spPr>
        <a:xfrm>
          <a:off x="927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8708</xdr:rowOff>
    </xdr:from>
    <xdr:to>
      <xdr:col>54</xdr:col>
      <xdr:colOff>189865</xdr:colOff>
      <xdr:row>86</xdr:row>
      <xdr:rowOff>41366</xdr:rowOff>
    </xdr:to>
    <xdr:cxnSp macro="">
      <xdr:nvCxnSpPr>
        <xdr:cNvPr id="344" name="直線コネクタ 343"/>
        <xdr:cNvCxnSpPr/>
      </xdr:nvCxnSpPr>
      <xdr:spPr>
        <a:xfrm flipV="1">
          <a:off x="10476865" y="13381808"/>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45193</xdr:rowOff>
    </xdr:from>
    <xdr:ext cx="469744" cy="259045"/>
    <xdr:sp macro="" textlink="">
      <xdr:nvSpPr>
        <xdr:cNvPr id="345" name="【福祉施設】&#10;一人当たり面積最小値テキスト"/>
        <xdr:cNvSpPr txBox="1"/>
      </xdr:nvSpPr>
      <xdr:spPr>
        <a:xfrm>
          <a:off x="10515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41366</xdr:rowOff>
    </xdr:from>
    <xdr:to>
      <xdr:col>55</xdr:col>
      <xdr:colOff>88900</xdr:colOff>
      <xdr:row>86</xdr:row>
      <xdr:rowOff>41366</xdr:rowOff>
    </xdr:to>
    <xdr:cxnSp macro="">
      <xdr:nvCxnSpPr>
        <xdr:cNvPr id="346" name="直線コネクタ 345"/>
        <xdr:cNvCxnSpPr/>
      </xdr:nvCxnSpPr>
      <xdr:spPr>
        <a:xfrm>
          <a:off x="10388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126835</xdr:rowOff>
    </xdr:from>
    <xdr:ext cx="469744" cy="259045"/>
    <xdr:sp macro="" textlink="">
      <xdr:nvSpPr>
        <xdr:cNvPr id="347" name="【福祉施設】&#10;一人当たり面積最大値テキスト"/>
        <xdr:cNvSpPr txBox="1"/>
      </xdr:nvSpPr>
      <xdr:spPr>
        <a:xfrm>
          <a:off x="10515600" y="1315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8708</xdr:rowOff>
    </xdr:from>
    <xdr:to>
      <xdr:col>55</xdr:col>
      <xdr:colOff>88900</xdr:colOff>
      <xdr:row>78</xdr:row>
      <xdr:rowOff>8708</xdr:rowOff>
    </xdr:to>
    <xdr:cxnSp macro="">
      <xdr:nvCxnSpPr>
        <xdr:cNvPr id="348" name="直線コネクタ 347"/>
        <xdr:cNvCxnSpPr/>
      </xdr:nvCxnSpPr>
      <xdr:spPr>
        <a:xfrm>
          <a:off x="10388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161670</xdr:rowOff>
    </xdr:from>
    <xdr:ext cx="469744" cy="259045"/>
    <xdr:sp macro="" textlink="">
      <xdr:nvSpPr>
        <xdr:cNvPr id="349" name="【福祉施設】&#10;一人当たり面積平均値テキスト"/>
        <xdr:cNvSpPr txBox="1"/>
      </xdr:nvSpPr>
      <xdr:spPr>
        <a:xfrm>
          <a:off x="10515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11793</xdr:rowOff>
    </xdr:from>
    <xdr:to>
      <xdr:col>55</xdr:col>
      <xdr:colOff>50800</xdr:colOff>
      <xdr:row>83</xdr:row>
      <xdr:rowOff>113393</xdr:rowOff>
    </xdr:to>
    <xdr:sp macro="" textlink="">
      <xdr:nvSpPr>
        <xdr:cNvPr id="350" name="フローチャート: 判断 349"/>
        <xdr:cNvSpPr/>
      </xdr:nvSpPr>
      <xdr:spPr>
        <a:xfrm>
          <a:off x="10426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106499</xdr:rowOff>
    </xdr:from>
    <xdr:to>
      <xdr:col>50</xdr:col>
      <xdr:colOff>165100</xdr:colOff>
      <xdr:row>84</xdr:row>
      <xdr:rowOff>36649</xdr:rowOff>
    </xdr:to>
    <xdr:sp macro="" textlink="">
      <xdr:nvSpPr>
        <xdr:cNvPr id="351" name="フローチャート: 判断 350"/>
        <xdr:cNvSpPr/>
      </xdr:nvSpPr>
      <xdr:spPr>
        <a:xfrm>
          <a:off x="95885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27776</xdr:rowOff>
    </xdr:from>
    <xdr:ext cx="469744" cy="259045"/>
    <xdr:sp macro="" textlink="">
      <xdr:nvSpPr>
        <xdr:cNvPr id="352" name="n_1aveValue【福祉施設】&#10;一人当たり面積"/>
        <xdr:cNvSpPr txBox="1"/>
      </xdr:nvSpPr>
      <xdr:spPr>
        <a:xfrm>
          <a:off x="9391727" y="14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153851</xdr:rowOff>
    </xdr:from>
    <xdr:to>
      <xdr:col>46</xdr:col>
      <xdr:colOff>38100</xdr:colOff>
      <xdr:row>83</xdr:row>
      <xdr:rowOff>84001</xdr:rowOff>
    </xdr:to>
    <xdr:sp macro="" textlink="">
      <xdr:nvSpPr>
        <xdr:cNvPr id="353" name="フローチャート: 判断 352"/>
        <xdr:cNvSpPr/>
      </xdr:nvSpPr>
      <xdr:spPr>
        <a:xfrm>
          <a:off x="8699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75128</xdr:rowOff>
    </xdr:from>
    <xdr:ext cx="469744" cy="259045"/>
    <xdr:sp macro="" textlink="">
      <xdr:nvSpPr>
        <xdr:cNvPr id="354" name="n_2aveValue【福祉施設】&#10;一人当たり面積"/>
        <xdr:cNvSpPr txBox="1"/>
      </xdr:nvSpPr>
      <xdr:spPr>
        <a:xfrm>
          <a:off x="8515427" y="1430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47716</xdr:rowOff>
    </xdr:from>
    <xdr:to>
      <xdr:col>41</xdr:col>
      <xdr:colOff>101600</xdr:colOff>
      <xdr:row>83</xdr:row>
      <xdr:rowOff>149316</xdr:rowOff>
    </xdr:to>
    <xdr:sp macro="" textlink="">
      <xdr:nvSpPr>
        <xdr:cNvPr id="355" name="フローチャート: 判断 354"/>
        <xdr:cNvSpPr/>
      </xdr:nvSpPr>
      <xdr:spPr>
        <a:xfrm>
          <a:off x="781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140443</xdr:rowOff>
    </xdr:from>
    <xdr:ext cx="469744" cy="259045"/>
    <xdr:sp macro="" textlink="">
      <xdr:nvSpPr>
        <xdr:cNvPr id="356" name="n_3aveValue【福祉施設】&#10;一人当たり面積"/>
        <xdr:cNvSpPr txBox="1"/>
      </xdr:nvSpPr>
      <xdr:spPr>
        <a:xfrm>
          <a:off x="7626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135889</xdr:rowOff>
    </xdr:from>
    <xdr:to>
      <xdr:col>36</xdr:col>
      <xdr:colOff>165100</xdr:colOff>
      <xdr:row>84</xdr:row>
      <xdr:rowOff>66039</xdr:rowOff>
    </xdr:to>
    <xdr:sp macro="" textlink="">
      <xdr:nvSpPr>
        <xdr:cNvPr id="357" name="フローチャート: 判断 356"/>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84</xdr:row>
      <xdr:rowOff>57166</xdr:rowOff>
    </xdr:from>
    <xdr:ext cx="469744" cy="259045"/>
    <xdr:sp macro="" textlink="">
      <xdr:nvSpPr>
        <xdr:cNvPr id="358" name="n_4aveValue【福祉施設】&#10;一人当たり面積"/>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78739</xdr:rowOff>
    </xdr:from>
    <xdr:to>
      <xdr:col>55</xdr:col>
      <xdr:colOff>50800</xdr:colOff>
      <xdr:row>81</xdr:row>
      <xdr:rowOff>8889</xdr:rowOff>
    </xdr:to>
    <xdr:sp macro="" textlink="">
      <xdr:nvSpPr>
        <xdr:cNvPr id="364" name="楕円 363"/>
        <xdr:cNvSpPr/>
      </xdr:nvSpPr>
      <xdr:spPr>
        <a:xfrm>
          <a:off x="10426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101616</xdr:rowOff>
    </xdr:from>
    <xdr:ext cx="469744" cy="259045"/>
    <xdr:sp macro="" textlink="">
      <xdr:nvSpPr>
        <xdr:cNvPr id="365" name="【福祉施設】&#10;一人当たり面積該当値テキスト"/>
        <xdr:cNvSpPr txBox="1"/>
      </xdr:nvSpPr>
      <xdr:spPr>
        <a:xfrm>
          <a:off x="10515600" y="136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101600</xdr:rowOff>
    </xdr:from>
    <xdr:to>
      <xdr:col>50</xdr:col>
      <xdr:colOff>165100</xdr:colOff>
      <xdr:row>81</xdr:row>
      <xdr:rowOff>31750</xdr:rowOff>
    </xdr:to>
    <xdr:sp macro="" textlink="">
      <xdr:nvSpPr>
        <xdr:cNvPr id="366" name="楕円 365"/>
        <xdr:cNvSpPr/>
      </xdr:nvSpPr>
      <xdr:spPr>
        <a:xfrm>
          <a:off x="958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129539</xdr:rowOff>
    </xdr:from>
    <xdr:to>
      <xdr:col>55</xdr:col>
      <xdr:colOff>0</xdr:colOff>
      <xdr:row>80</xdr:row>
      <xdr:rowOff>152400</xdr:rowOff>
    </xdr:to>
    <xdr:cxnSp macro="">
      <xdr:nvCxnSpPr>
        <xdr:cNvPr id="367" name="直線コネクタ 366"/>
        <xdr:cNvCxnSpPr/>
      </xdr:nvCxnSpPr>
      <xdr:spPr>
        <a:xfrm flipV="1">
          <a:off x="9639300" y="138455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144055</xdr:rowOff>
    </xdr:from>
    <xdr:to>
      <xdr:col>46</xdr:col>
      <xdr:colOff>38100</xdr:colOff>
      <xdr:row>81</xdr:row>
      <xdr:rowOff>74205</xdr:rowOff>
    </xdr:to>
    <xdr:sp macro="" textlink="">
      <xdr:nvSpPr>
        <xdr:cNvPr id="368" name="楕円 367"/>
        <xdr:cNvSpPr/>
      </xdr:nvSpPr>
      <xdr:spPr>
        <a:xfrm>
          <a:off x="8699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81</xdr:row>
      <xdr:rowOff>23405</xdr:rowOff>
    </xdr:to>
    <xdr:cxnSp macro="">
      <xdr:nvCxnSpPr>
        <xdr:cNvPr id="369" name="直線コネクタ 368"/>
        <xdr:cNvCxnSpPr/>
      </xdr:nvCxnSpPr>
      <xdr:spPr>
        <a:xfrm flipV="1">
          <a:off x="8750300" y="138684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166914</xdr:rowOff>
    </xdr:from>
    <xdr:to>
      <xdr:col>41</xdr:col>
      <xdr:colOff>101600</xdr:colOff>
      <xdr:row>81</xdr:row>
      <xdr:rowOff>97064</xdr:rowOff>
    </xdr:to>
    <xdr:sp macro="" textlink="">
      <xdr:nvSpPr>
        <xdr:cNvPr id="370" name="楕円 369"/>
        <xdr:cNvSpPr/>
      </xdr:nvSpPr>
      <xdr:spPr>
        <a:xfrm>
          <a:off x="7810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23405</xdr:rowOff>
    </xdr:from>
    <xdr:to>
      <xdr:col>45</xdr:col>
      <xdr:colOff>177800</xdr:colOff>
      <xdr:row>81</xdr:row>
      <xdr:rowOff>46264</xdr:rowOff>
    </xdr:to>
    <xdr:cxnSp macro="">
      <xdr:nvCxnSpPr>
        <xdr:cNvPr id="371" name="直線コネクタ 370"/>
        <xdr:cNvCxnSpPr/>
      </xdr:nvCxnSpPr>
      <xdr:spPr>
        <a:xfrm flipV="1">
          <a:off x="7861300" y="139108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11793</xdr:rowOff>
    </xdr:from>
    <xdr:to>
      <xdr:col>36</xdr:col>
      <xdr:colOff>165100</xdr:colOff>
      <xdr:row>81</xdr:row>
      <xdr:rowOff>113393</xdr:rowOff>
    </xdr:to>
    <xdr:sp macro="" textlink="">
      <xdr:nvSpPr>
        <xdr:cNvPr id="372" name="楕円 371"/>
        <xdr:cNvSpPr/>
      </xdr:nvSpPr>
      <xdr:spPr>
        <a:xfrm>
          <a:off x="6921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46264</xdr:rowOff>
    </xdr:from>
    <xdr:to>
      <xdr:col>41</xdr:col>
      <xdr:colOff>50800</xdr:colOff>
      <xdr:row>81</xdr:row>
      <xdr:rowOff>62593</xdr:rowOff>
    </xdr:to>
    <xdr:cxnSp macro="">
      <xdr:nvCxnSpPr>
        <xdr:cNvPr id="373" name="直線コネクタ 372"/>
        <xdr:cNvCxnSpPr/>
      </xdr:nvCxnSpPr>
      <xdr:spPr>
        <a:xfrm flipV="1">
          <a:off x="6972300" y="139337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48277</xdr:rowOff>
    </xdr:from>
    <xdr:ext cx="469744" cy="259045"/>
    <xdr:sp macro="" textlink="">
      <xdr:nvSpPr>
        <xdr:cNvPr id="374" name="n_1mainValue【福祉施設】&#10;一人当たり面積"/>
        <xdr:cNvSpPr txBox="1"/>
      </xdr:nvSpPr>
      <xdr:spPr>
        <a:xfrm>
          <a:off x="9391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90732</xdr:rowOff>
    </xdr:from>
    <xdr:ext cx="469744" cy="259045"/>
    <xdr:sp macro="" textlink="">
      <xdr:nvSpPr>
        <xdr:cNvPr id="375" name="n_2mainValue【福祉施設】&#10;一人当たり面積"/>
        <xdr:cNvSpPr txBox="1"/>
      </xdr:nvSpPr>
      <xdr:spPr>
        <a:xfrm>
          <a:off x="8515427" y="1363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113591</xdr:rowOff>
    </xdr:from>
    <xdr:ext cx="469744" cy="259045"/>
    <xdr:sp macro="" textlink="">
      <xdr:nvSpPr>
        <xdr:cNvPr id="376" name="n_3mainValue【福祉施設】&#10;一人当たり面積"/>
        <xdr:cNvSpPr txBox="1"/>
      </xdr:nvSpPr>
      <xdr:spPr>
        <a:xfrm>
          <a:off x="76264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129920</xdr:rowOff>
    </xdr:from>
    <xdr:ext cx="469744" cy="259045"/>
    <xdr:sp macro="" textlink="">
      <xdr:nvSpPr>
        <xdr:cNvPr id="377" name="n_4mainValue【福祉施設】&#10;一人当たり面積"/>
        <xdr:cNvSpPr txBox="1"/>
      </xdr:nvSpPr>
      <xdr:spPr>
        <a:xfrm>
          <a:off x="67374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5" name="直線コネクタ 40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6" name="テキスト ボックス 40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7" name="直線コネクタ 40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8" name="テキスト ボックス 40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9" name="直線コネクタ 40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0" name="テキスト ボックス 40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1" name="直線コネクタ 41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2" name="テキスト ボックス 41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115062</xdr:rowOff>
    </xdr:from>
    <xdr:to>
      <xdr:col>85</xdr:col>
      <xdr:colOff>126364</xdr:colOff>
      <xdr:row>42</xdr:row>
      <xdr:rowOff>67056</xdr:rowOff>
    </xdr:to>
    <xdr:cxnSp macro="">
      <xdr:nvCxnSpPr>
        <xdr:cNvPr id="416" name="直線コネクタ 415"/>
        <xdr:cNvCxnSpPr/>
      </xdr:nvCxnSpPr>
      <xdr:spPr>
        <a:xfrm flipV="1">
          <a:off x="16318864" y="594436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70883</xdr:rowOff>
    </xdr:from>
    <xdr:ext cx="405111" cy="259045"/>
    <xdr:sp macro="" textlink="">
      <xdr:nvSpPr>
        <xdr:cNvPr id="417" name="【一般廃棄物処理施設】&#10;有形固定資産減価償却率最小値テキスト"/>
        <xdr:cNvSpPr txBox="1"/>
      </xdr:nvSpPr>
      <xdr:spPr>
        <a:xfrm>
          <a:off x="16357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67056</xdr:rowOff>
    </xdr:from>
    <xdr:to>
      <xdr:col>86</xdr:col>
      <xdr:colOff>25400</xdr:colOff>
      <xdr:row>42</xdr:row>
      <xdr:rowOff>67056</xdr:rowOff>
    </xdr:to>
    <xdr:cxnSp macro="">
      <xdr:nvCxnSpPr>
        <xdr:cNvPr id="418" name="直線コネクタ 417"/>
        <xdr:cNvCxnSpPr/>
      </xdr:nvCxnSpPr>
      <xdr:spPr>
        <a:xfrm>
          <a:off x="16230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61739</xdr:rowOff>
    </xdr:from>
    <xdr:ext cx="405111" cy="259045"/>
    <xdr:sp macro="" textlink="">
      <xdr:nvSpPr>
        <xdr:cNvPr id="419" name="【一般廃棄物処理施設】&#10;有形固定資産減価償却率最大値テキスト"/>
        <xdr:cNvSpPr txBox="1"/>
      </xdr:nvSpPr>
      <xdr:spPr>
        <a:xfrm>
          <a:off x="16357600" y="5719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115062</xdr:rowOff>
    </xdr:from>
    <xdr:to>
      <xdr:col>86</xdr:col>
      <xdr:colOff>25400</xdr:colOff>
      <xdr:row>34</xdr:row>
      <xdr:rowOff>115062</xdr:rowOff>
    </xdr:to>
    <xdr:cxnSp macro="">
      <xdr:nvCxnSpPr>
        <xdr:cNvPr id="420" name="直線コネクタ 419"/>
        <xdr:cNvCxnSpPr/>
      </xdr:nvCxnSpPr>
      <xdr:spPr>
        <a:xfrm>
          <a:off x="16230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132859</xdr:rowOff>
    </xdr:from>
    <xdr:ext cx="405111" cy="259045"/>
    <xdr:sp macro="" textlink="">
      <xdr:nvSpPr>
        <xdr:cNvPr id="421" name="【一般廃棄物処理施設】&#10;有形固定資産減価償却率平均値テキスト"/>
        <xdr:cNvSpPr txBox="1"/>
      </xdr:nvSpPr>
      <xdr:spPr>
        <a:xfrm>
          <a:off x="16357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109982</xdr:rowOff>
    </xdr:from>
    <xdr:to>
      <xdr:col>85</xdr:col>
      <xdr:colOff>177800</xdr:colOff>
      <xdr:row>39</xdr:row>
      <xdr:rowOff>40132</xdr:rowOff>
    </xdr:to>
    <xdr:sp macro="" textlink="">
      <xdr:nvSpPr>
        <xdr:cNvPr id="422" name="フローチャート: 判断 421"/>
        <xdr:cNvSpPr/>
      </xdr:nvSpPr>
      <xdr:spPr>
        <a:xfrm>
          <a:off x="16268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77978</xdr:rowOff>
    </xdr:from>
    <xdr:to>
      <xdr:col>81</xdr:col>
      <xdr:colOff>101600</xdr:colOff>
      <xdr:row>39</xdr:row>
      <xdr:rowOff>8128</xdr:rowOff>
    </xdr:to>
    <xdr:sp macro="" textlink="">
      <xdr:nvSpPr>
        <xdr:cNvPr id="423" name="フローチャート: 判断 422"/>
        <xdr:cNvSpPr/>
      </xdr:nvSpPr>
      <xdr:spPr>
        <a:xfrm>
          <a:off x="15430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170705</xdr:rowOff>
    </xdr:from>
    <xdr:ext cx="405111" cy="259045"/>
    <xdr:sp macro="" textlink="">
      <xdr:nvSpPr>
        <xdr:cNvPr id="424" name="n_1aveValue【一般廃棄物処理施設】&#10;有形固定資産減価償却率"/>
        <xdr:cNvSpPr txBox="1"/>
      </xdr:nvSpPr>
      <xdr:spPr>
        <a:xfrm>
          <a:off x="152660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73406</xdr:rowOff>
    </xdr:from>
    <xdr:to>
      <xdr:col>76</xdr:col>
      <xdr:colOff>165100</xdr:colOff>
      <xdr:row>40</xdr:row>
      <xdr:rowOff>3556</xdr:rowOff>
    </xdr:to>
    <xdr:sp macro="" textlink="">
      <xdr:nvSpPr>
        <xdr:cNvPr id="425" name="フローチャート: 判断 424"/>
        <xdr:cNvSpPr/>
      </xdr:nvSpPr>
      <xdr:spPr>
        <a:xfrm>
          <a:off x="1454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166133</xdr:rowOff>
    </xdr:from>
    <xdr:ext cx="405111" cy="259045"/>
    <xdr:sp macro="" textlink="">
      <xdr:nvSpPr>
        <xdr:cNvPr id="426" name="n_2aveValue【一般廃棄物処理施設】&#10;有形固定資産減価償却率"/>
        <xdr:cNvSpPr txBox="1"/>
      </xdr:nvSpPr>
      <xdr:spPr>
        <a:xfrm>
          <a:off x="143897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427" name="フローチャート: 判断 426"/>
        <xdr:cNvSpPr/>
      </xdr:nvSpPr>
      <xdr:spPr>
        <a:xfrm>
          <a:off x="13652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39</xdr:row>
      <xdr:rowOff>140987</xdr:rowOff>
    </xdr:from>
    <xdr:ext cx="405111" cy="259045"/>
    <xdr:sp macro="" textlink="">
      <xdr:nvSpPr>
        <xdr:cNvPr id="428" name="n_3aveValue【一般廃棄物処理施設】&#10;有形固定資産減価償却率"/>
        <xdr:cNvSpPr txBox="1"/>
      </xdr:nvSpPr>
      <xdr:spPr>
        <a:xfrm>
          <a:off x="13500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36830</xdr:rowOff>
    </xdr:from>
    <xdr:to>
      <xdr:col>67</xdr:col>
      <xdr:colOff>101600</xdr:colOff>
      <xdr:row>39</xdr:row>
      <xdr:rowOff>138430</xdr:rowOff>
    </xdr:to>
    <xdr:sp macro="" textlink="">
      <xdr:nvSpPr>
        <xdr:cNvPr id="429" name="フローチャート: 判断 428"/>
        <xdr:cNvSpPr/>
      </xdr:nvSpPr>
      <xdr:spPr>
        <a:xfrm>
          <a:off x="1276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39</xdr:row>
      <xdr:rowOff>129557</xdr:rowOff>
    </xdr:from>
    <xdr:ext cx="405111" cy="259045"/>
    <xdr:sp macro="" textlink="">
      <xdr:nvSpPr>
        <xdr:cNvPr id="430" name="n_4aveValue【一般廃棄物処理施設】&#10;有形固定資産減価償却率"/>
        <xdr:cNvSpPr txBox="1"/>
      </xdr:nvSpPr>
      <xdr:spPr>
        <a:xfrm>
          <a:off x="12611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125984</xdr:rowOff>
    </xdr:from>
    <xdr:to>
      <xdr:col>85</xdr:col>
      <xdr:colOff>177800</xdr:colOff>
      <xdr:row>39</xdr:row>
      <xdr:rowOff>56134</xdr:rowOff>
    </xdr:to>
    <xdr:sp macro="" textlink="">
      <xdr:nvSpPr>
        <xdr:cNvPr id="436" name="楕円 435"/>
        <xdr:cNvSpPr/>
      </xdr:nvSpPr>
      <xdr:spPr>
        <a:xfrm>
          <a:off x="162687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104411</xdr:rowOff>
    </xdr:from>
    <xdr:ext cx="405111" cy="259045"/>
    <xdr:sp macro="" textlink="">
      <xdr:nvSpPr>
        <xdr:cNvPr id="437" name="【一般廃棄物処理施設】&#10;有形固定資産減価償却率該当値テキスト"/>
        <xdr:cNvSpPr txBox="1"/>
      </xdr:nvSpPr>
      <xdr:spPr>
        <a:xfrm>
          <a:off x="16357600"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50546</xdr:rowOff>
    </xdr:from>
    <xdr:to>
      <xdr:col>81</xdr:col>
      <xdr:colOff>101600</xdr:colOff>
      <xdr:row>38</xdr:row>
      <xdr:rowOff>152146</xdr:rowOff>
    </xdr:to>
    <xdr:sp macro="" textlink="">
      <xdr:nvSpPr>
        <xdr:cNvPr id="438" name="楕円 437"/>
        <xdr:cNvSpPr/>
      </xdr:nvSpPr>
      <xdr:spPr>
        <a:xfrm>
          <a:off x="15430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101346</xdr:rowOff>
    </xdr:from>
    <xdr:to>
      <xdr:col>85</xdr:col>
      <xdr:colOff>127000</xdr:colOff>
      <xdr:row>39</xdr:row>
      <xdr:rowOff>5334</xdr:rowOff>
    </xdr:to>
    <xdr:cxnSp macro="">
      <xdr:nvCxnSpPr>
        <xdr:cNvPr id="439" name="直線コネクタ 438"/>
        <xdr:cNvCxnSpPr/>
      </xdr:nvCxnSpPr>
      <xdr:spPr>
        <a:xfrm>
          <a:off x="15481300" y="6616446"/>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146558</xdr:rowOff>
    </xdr:from>
    <xdr:to>
      <xdr:col>76</xdr:col>
      <xdr:colOff>165100</xdr:colOff>
      <xdr:row>38</xdr:row>
      <xdr:rowOff>76708</xdr:rowOff>
    </xdr:to>
    <xdr:sp macro="" textlink="">
      <xdr:nvSpPr>
        <xdr:cNvPr id="440" name="楕円 439"/>
        <xdr:cNvSpPr/>
      </xdr:nvSpPr>
      <xdr:spPr>
        <a:xfrm>
          <a:off x="14541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25908</xdr:rowOff>
    </xdr:from>
    <xdr:to>
      <xdr:col>81</xdr:col>
      <xdr:colOff>50800</xdr:colOff>
      <xdr:row>38</xdr:row>
      <xdr:rowOff>101346</xdr:rowOff>
    </xdr:to>
    <xdr:cxnSp macro="">
      <xdr:nvCxnSpPr>
        <xdr:cNvPr id="441" name="直線コネクタ 440"/>
        <xdr:cNvCxnSpPr/>
      </xdr:nvCxnSpPr>
      <xdr:spPr>
        <a:xfrm>
          <a:off x="14592300" y="654100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442" name="楕円 441"/>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38</xdr:row>
      <xdr:rowOff>25908</xdr:rowOff>
    </xdr:to>
    <xdr:cxnSp macro="">
      <xdr:nvCxnSpPr>
        <xdr:cNvPr id="443" name="直線コネクタ 442"/>
        <xdr:cNvCxnSpPr/>
      </xdr:nvCxnSpPr>
      <xdr:spPr>
        <a:xfrm>
          <a:off x="13703300" y="646557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167132</xdr:rowOff>
    </xdr:from>
    <xdr:to>
      <xdr:col>67</xdr:col>
      <xdr:colOff>101600</xdr:colOff>
      <xdr:row>37</xdr:row>
      <xdr:rowOff>97282</xdr:rowOff>
    </xdr:to>
    <xdr:sp macro="" textlink="">
      <xdr:nvSpPr>
        <xdr:cNvPr id="444" name="楕円 443"/>
        <xdr:cNvSpPr/>
      </xdr:nvSpPr>
      <xdr:spPr>
        <a:xfrm>
          <a:off x="12763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46482</xdr:rowOff>
    </xdr:from>
    <xdr:to>
      <xdr:col>71</xdr:col>
      <xdr:colOff>177800</xdr:colOff>
      <xdr:row>37</xdr:row>
      <xdr:rowOff>121920</xdr:rowOff>
    </xdr:to>
    <xdr:cxnSp macro="">
      <xdr:nvCxnSpPr>
        <xdr:cNvPr id="445" name="直線コネクタ 444"/>
        <xdr:cNvCxnSpPr/>
      </xdr:nvCxnSpPr>
      <xdr:spPr>
        <a:xfrm>
          <a:off x="12814300" y="639013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168673</xdr:rowOff>
    </xdr:from>
    <xdr:ext cx="405111" cy="259045"/>
    <xdr:sp macro="" textlink="">
      <xdr:nvSpPr>
        <xdr:cNvPr id="446" name="n_1mainValue【一般廃棄物処理施設】&#10;有形固定資産減価償却率"/>
        <xdr:cNvSpPr txBox="1"/>
      </xdr:nvSpPr>
      <xdr:spPr>
        <a:xfrm>
          <a:off x="15266044" y="634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93235</xdr:rowOff>
    </xdr:from>
    <xdr:ext cx="405111" cy="259045"/>
    <xdr:sp macro="" textlink="">
      <xdr:nvSpPr>
        <xdr:cNvPr id="447" name="n_2mainValue【一般廃棄物処理施設】&#10;有形固定資産減価償却率"/>
        <xdr:cNvSpPr txBox="1"/>
      </xdr:nvSpPr>
      <xdr:spPr>
        <a:xfrm>
          <a:off x="14389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48" name="n_3mainValue【一般廃棄物処理施設】&#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113809</xdr:rowOff>
    </xdr:from>
    <xdr:ext cx="405111" cy="259045"/>
    <xdr:sp macro="" textlink="">
      <xdr:nvSpPr>
        <xdr:cNvPr id="449" name="n_4mainValue【一般廃棄物処理施設】&#10;有形固定資産減価償却率"/>
        <xdr:cNvSpPr txBox="1"/>
      </xdr:nvSpPr>
      <xdr:spPr>
        <a:xfrm>
          <a:off x="12611744" y="611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1" name="テキスト ボックス 4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3" name="テキスト ボックス 4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32263</xdr:rowOff>
    </xdr:from>
    <xdr:to>
      <xdr:col>116</xdr:col>
      <xdr:colOff>62864</xdr:colOff>
      <xdr:row>42</xdr:row>
      <xdr:rowOff>24083</xdr:rowOff>
    </xdr:to>
    <xdr:cxnSp macro="">
      <xdr:nvCxnSpPr>
        <xdr:cNvPr id="473" name="直線コネクタ 472"/>
        <xdr:cNvCxnSpPr/>
      </xdr:nvCxnSpPr>
      <xdr:spPr>
        <a:xfrm flipV="1">
          <a:off x="22160864" y="5861563"/>
          <a:ext cx="0" cy="1363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27910</xdr:rowOff>
    </xdr:from>
    <xdr:ext cx="469744" cy="259045"/>
    <xdr:sp macro="" textlink="">
      <xdr:nvSpPr>
        <xdr:cNvPr id="474" name="【一般廃棄物処理施設】&#10;一人当たり有形固定資産（償却資産）額最小値テキスト"/>
        <xdr:cNvSpPr txBox="1"/>
      </xdr:nvSpPr>
      <xdr:spPr>
        <a:xfrm>
          <a:off x="22199600" y="722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24083</xdr:rowOff>
    </xdr:from>
    <xdr:to>
      <xdr:col>116</xdr:col>
      <xdr:colOff>152400</xdr:colOff>
      <xdr:row>42</xdr:row>
      <xdr:rowOff>24083</xdr:rowOff>
    </xdr:to>
    <xdr:cxnSp macro="">
      <xdr:nvCxnSpPr>
        <xdr:cNvPr id="475" name="直線コネクタ 474"/>
        <xdr:cNvCxnSpPr/>
      </xdr:nvCxnSpPr>
      <xdr:spPr>
        <a:xfrm>
          <a:off x="22072600" y="722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150390</xdr:rowOff>
    </xdr:from>
    <xdr:ext cx="599010" cy="259045"/>
    <xdr:sp macro="" textlink="">
      <xdr:nvSpPr>
        <xdr:cNvPr id="476" name="【一般廃棄物処理施設】&#10;一人当たり有形固定資産（償却資産）額最大値テキスト"/>
        <xdr:cNvSpPr txBox="1"/>
      </xdr:nvSpPr>
      <xdr:spPr>
        <a:xfrm>
          <a:off x="22199600" y="563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32263</xdr:rowOff>
    </xdr:from>
    <xdr:to>
      <xdr:col>116</xdr:col>
      <xdr:colOff>152400</xdr:colOff>
      <xdr:row>34</xdr:row>
      <xdr:rowOff>32263</xdr:rowOff>
    </xdr:to>
    <xdr:cxnSp macro="">
      <xdr:nvCxnSpPr>
        <xdr:cNvPr id="477" name="直線コネクタ 476"/>
        <xdr:cNvCxnSpPr/>
      </xdr:nvCxnSpPr>
      <xdr:spPr>
        <a:xfrm>
          <a:off x="22072600" y="58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147024</xdr:rowOff>
    </xdr:from>
    <xdr:ext cx="534377" cy="259045"/>
    <xdr:sp macro="" textlink="">
      <xdr:nvSpPr>
        <xdr:cNvPr id="478" name="【一般廃棄物処理施設】&#10;一人当たり有形固定資産（償却資産）額平均値テキスト"/>
        <xdr:cNvSpPr txBox="1"/>
      </xdr:nvSpPr>
      <xdr:spPr>
        <a:xfrm>
          <a:off x="22199600" y="6662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124147</xdr:rowOff>
    </xdr:from>
    <xdr:to>
      <xdr:col>116</xdr:col>
      <xdr:colOff>114300</xdr:colOff>
      <xdr:row>40</xdr:row>
      <xdr:rowOff>54297</xdr:rowOff>
    </xdr:to>
    <xdr:sp macro="" textlink="">
      <xdr:nvSpPr>
        <xdr:cNvPr id="479" name="フローチャート: 判断 478"/>
        <xdr:cNvSpPr/>
      </xdr:nvSpPr>
      <xdr:spPr>
        <a:xfrm>
          <a:off x="22110700" y="68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101622</xdr:rowOff>
    </xdr:from>
    <xdr:to>
      <xdr:col>112</xdr:col>
      <xdr:colOff>38100</xdr:colOff>
      <xdr:row>40</xdr:row>
      <xdr:rowOff>31772</xdr:rowOff>
    </xdr:to>
    <xdr:sp macro="" textlink="">
      <xdr:nvSpPr>
        <xdr:cNvPr id="480" name="フローチャート: 判断 479"/>
        <xdr:cNvSpPr/>
      </xdr:nvSpPr>
      <xdr:spPr>
        <a:xfrm>
          <a:off x="212725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48299</xdr:rowOff>
    </xdr:from>
    <xdr:ext cx="599010" cy="259045"/>
    <xdr:sp macro="" textlink="">
      <xdr:nvSpPr>
        <xdr:cNvPr id="481" name="n_1aveValue【一般廃棄物処理施設】&#10;一人当たり有形固定資産（償却資産）額"/>
        <xdr:cNvSpPr txBox="1"/>
      </xdr:nvSpPr>
      <xdr:spPr>
        <a:xfrm>
          <a:off x="21011095" y="656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93081</xdr:rowOff>
    </xdr:from>
    <xdr:to>
      <xdr:col>107</xdr:col>
      <xdr:colOff>101600</xdr:colOff>
      <xdr:row>40</xdr:row>
      <xdr:rowOff>23231</xdr:rowOff>
    </xdr:to>
    <xdr:sp macro="" textlink="">
      <xdr:nvSpPr>
        <xdr:cNvPr id="482" name="フローチャート: 判断 481"/>
        <xdr:cNvSpPr/>
      </xdr:nvSpPr>
      <xdr:spPr>
        <a:xfrm>
          <a:off x="20383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39758</xdr:rowOff>
    </xdr:from>
    <xdr:ext cx="599010" cy="259045"/>
    <xdr:sp macro="" textlink="">
      <xdr:nvSpPr>
        <xdr:cNvPr id="483" name="n_2aveValue【一般廃棄物処理施設】&#10;一人当たり有形固定資産（償却資産）額"/>
        <xdr:cNvSpPr txBox="1"/>
      </xdr:nvSpPr>
      <xdr:spPr>
        <a:xfrm>
          <a:off x="201347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79262</xdr:rowOff>
    </xdr:from>
    <xdr:to>
      <xdr:col>102</xdr:col>
      <xdr:colOff>165100</xdr:colOff>
      <xdr:row>40</xdr:row>
      <xdr:rowOff>9412</xdr:rowOff>
    </xdr:to>
    <xdr:sp macro="" textlink="">
      <xdr:nvSpPr>
        <xdr:cNvPr id="484" name="フローチャート: 判断 483"/>
        <xdr:cNvSpPr/>
      </xdr:nvSpPr>
      <xdr:spPr>
        <a:xfrm>
          <a:off x="19494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25939</xdr:rowOff>
    </xdr:from>
    <xdr:ext cx="599010" cy="259045"/>
    <xdr:sp macro="" textlink="">
      <xdr:nvSpPr>
        <xdr:cNvPr id="485" name="n_3aveValue【一般廃棄物処理施設】&#10;一人当たり有形固定資産（償却資産）額"/>
        <xdr:cNvSpPr txBox="1"/>
      </xdr:nvSpPr>
      <xdr:spPr>
        <a:xfrm>
          <a:off x="19245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50474</xdr:rowOff>
    </xdr:from>
    <xdr:to>
      <xdr:col>98</xdr:col>
      <xdr:colOff>38100</xdr:colOff>
      <xdr:row>39</xdr:row>
      <xdr:rowOff>152074</xdr:rowOff>
    </xdr:to>
    <xdr:sp macro="" textlink="">
      <xdr:nvSpPr>
        <xdr:cNvPr id="486" name="フローチャート: 判断 485"/>
        <xdr:cNvSpPr/>
      </xdr:nvSpPr>
      <xdr:spPr>
        <a:xfrm>
          <a:off x="18605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37</xdr:row>
      <xdr:rowOff>168601</xdr:rowOff>
    </xdr:from>
    <xdr:ext cx="599010" cy="259045"/>
    <xdr:sp macro="" textlink="">
      <xdr:nvSpPr>
        <xdr:cNvPr id="487" name="n_4aveValue【一般廃棄物処理施設】&#10;一人当たり有形固定資産（償却資産）額"/>
        <xdr:cNvSpPr txBox="1"/>
      </xdr:nvSpPr>
      <xdr:spPr>
        <a:xfrm>
          <a:off x="18356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4056</xdr:rowOff>
    </xdr:from>
    <xdr:to>
      <xdr:col>116</xdr:col>
      <xdr:colOff>114300</xdr:colOff>
      <xdr:row>41</xdr:row>
      <xdr:rowOff>105656</xdr:rowOff>
    </xdr:to>
    <xdr:sp macro="" textlink="">
      <xdr:nvSpPr>
        <xdr:cNvPr id="493" name="楕円 492"/>
        <xdr:cNvSpPr/>
      </xdr:nvSpPr>
      <xdr:spPr>
        <a:xfrm>
          <a:off x="22110700" y="703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153933</xdr:rowOff>
    </xdr:from>
    <xdr:ext cx="534377" cy="259045"/>
    <xdr:sp macro="" textlink="">
      <xdr:nvSpPr>
        <xdr:cNvPr id="494" name="【一般廃棄物処理施設】&#10;一人当たり有形固定資産（償却資産）額該当値テキスト"/>
        <xdr:cNvSpPr txBox="1"/>
      </xdr:nvSpPr>
      <xdr:spPr>
        <a:xfrm>
          <a:off x="22199600" y="701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7386</xdr:rowOff>
    </xdr:from>
    <xdr:to>
      <xdr:col>112</xdr:col>
      <xdr:colOff>38100</xdr:colOff>
      <xdr:row>41</xdr:row>
      <xdr:rowOff>108986</xdr:rowOff>
    </xdr:to>
    <xdr:sp macro="" textlink="">
      <xdr:nvSpPr>
        <xdr:cNvPr id="495" name="楕円 494"/>
        <xdr:cNvSpPr/>
      </xdr:nvSpPr>
      <xdr:spPr>
        <a:xfrm>
          <a:off x="21272500" y="70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54856</xdr:rowOff>
    </xdr:from>
    <xdr:to>
      <xdr:col>116</xdr:col>
      <xdr:colOff>63500</xdr:colOff>
      <xdr:row>41</xdr:row>
      <xdr:rowOff>58186</xdr:rowOff>
    </xdr:to>
    <xdr:cxnSp macro="">
      <xdr:nvCxnSpPr>
        <xdr:cNvPr id="496" name="直線コネクタ 495"/>
        <xdr:cNvCxnSpPr/>
      </xdr:nvCxnSpPr>
      <xdr:spPr>
        <a:xfrm flipV="1">
          <a:off x="21323300" y="7084306"/>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13147</xdr:rowOff>
    </xdr:from>
    <xdr:to>
      <xdr:col>107</xdr:col>
      <xdr:colOff>101600</xdr:colOff>
      <xdr:row>41</xdr:row>
      <xdr:rowOff>114747</xdr:rowOff>
    </xdr:to>
    <xdr:sp macro="" textlink="">
      <xdr:nvSpPr>
        <xdr:cNvPr id="497" name="楕円 496"/>
        <xdr:cNvSpPr/>
      </xdr:nvSpPr>
      <xdr:spPr>
        <a:xfrm>
          <a:off x="20383500" y="70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58186</xdr:rowOff>
    </xdr:from>
    <xdr:to>
      <xdr:col>111</xdr:col>
      <xdr:colOff>177800</xdr:colOff>
      <xdr:row>41</xdr:row>
      <xdr:rowOff>63947</xdr:rowOff>
    </xdr:to>
    <xdr:cxnSp macro="">
      <xdr:nvCxnSpPr>
        <xdr:cNvPr id="498" name="直線コネクタ 497"/>
        <xdr:cNvCxnSpPr/>
      </xdr:nvCxnSpPr>
      <xdr:spPr>
        <a:xfrm flipV="1">
          <a:off x="20434300" y="7087636"/>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16569</xdr:rowOff>
    </xdr:from>
    <xdr:to>
      <xdr:col>102</xdr:col>
      <xdr:colOff>165100</xdr:colOff>
      <xdr:row>41</xdr:row>
      <xdr:rowOff>118169</xdr:rowOff>
    </xdr:to>
    <xdr:sp macro="" textlink="">
      <xdr:nvSpPr>
        <xdr:cNvPr id="499" name="楕円 498"/>
        <xdr:cNvSpPr/>
      </xdr:nvSpPr>
      <xdr:spPr>
        <a:xfrm>
          <a:off x="19494500" y="70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63947</xdr:rowOff>
    </xdr:from>
    <xdr:to>
      <xdr:col>107</xdr:col>
      <xdr:colOff>50800</xdr:colOff>
      <xdr:row>41</xdr:row>
      <xdr:rowOff>67369</xdr:rowOff>
    </xdr:to>
    <xdr:cxnSp macro="">
      <xdr:nvCxnSpPr>
        <xdr:cNvPr id="500" name="直線コネクタ 499"/>
        <xdr:cNvCxnSpPr/>
      </xdr:nvCxnSpPr>
      <xdr:spPr>
        <a:xfrm flipV="1">
          <a:off x="19545300" y="7093397"/>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18873</xdr:rowOff>
    </xdr:from>
    <xdr:to>
      <xdr:col>98</xdr:col>
      <xdr:colOff>38100</xdr:colOff>
      <xdr:row>41</xdr:row>
      <xdr:rowOff>120473</xdr:rowOff>
    </xdr:to>
    <xdr:sp macro="" textlink="">
      <xdr:nvSpPr>
        <xdr:cNvPr id="501" name="楕円 500"/>
        <xdr:cNvSpPr/>
      </xdr:nvSpPr>
      <xdr:spPr>
        <a:xfrm>
          <a:off x="18605500" y="70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67369</xdr:rowOff>
    </xdr:from>
    <xdr:to>
      <xdr:col>102</xdr:col>
      <xdr:colOff>114300</xdr:colOff>
      <xdr:row>41</xdr:row>
      <xdr:rowOff>69673</xdr:rowOff>
    </xdr:to>
    <xdr:cxnSp macro="">
      <xdr:nvCxnSpPr>
        <xdr:cNvPr id="502" name="直線コネクタ 501"/>
        <xdr:cNvCxnSpPr/>
      </xdr:nvCxnSpPr>
      <xdr:spPr>
        <a:xfrm flipV="1">
          <a:off x="18656300" y="7096819"/>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100113</xdr:rowOff>
    </xdr:from>
    <xdr:ext cx="534377" cy="259045"/>
    <xdr:sp macro="" textlink="">
      <xdr:nvSpPr>
        <xdr:cNvPr id="503" name="n_1mainValue【一般廃棄物処理施設】&#10;一人当たり有形固定資産（償却資産）額"/>
        <xdr:cNvSpPr txBox="1"/>
      </xdr:nvSpPr>
      <xdr:spPr>
        <a:xfrm>
          <a:off x="21043411" y="7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105874</xdr:rowOff>
    </xdr:from>
    <xdr:ext cx="534377" cy="259045"/>
    <xdr:sp macro="" textlink="">
      <xdr:nvSpPr>
        <xdr:cNvPr id="504" name="n_2mainValue【一般廃棄物処理施設】&#10;一人当たり有形固定資産（償却資産）額"/>
        <xdr:cNvSpPr txBox="1"/>
      </xdr:nvSpPr>
      <xdr:spPr>
        <a:xfrm>
          <a:off x="20167111" y="713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109296</xdr:rowOff>
    </xdr:from>
    <xdr:ext cx="534377" cy="259045"/>
    <xdr:sp macro="" textlink="">
      <xdr:nvSpPr>
        <xdr:cNvPr id="505" name="n_3mainValue【一般廃棄物処理施設】&#10;一人当たり有形固定資産（償却資産）額"/>
        <xdr:cNvSpPr txBox="1"/>
      </xdr:nvSpPr>
      <xdr:spPr>
        <a:xfrm>
          <a:off x="19278111" y="713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111600</xdr:rowOff>
    </xdr:from>
    <xdr:ext cx="534377" cy="259045"/>
    <xdr:sp macro="" textlink="">
      <xdr:nvSpPr>
        <xdr:cNvPr id="506" name="n_4mainValue【一般廃棄物処理施設】&#10;一人当たり有形固定資産（償却資産）額"/>
        <xdr:cNvSpPr txBox="1"/>
      </xdr:nvSpPr>
      <xdr:spPr>
        <a:xfrm>
          <a:off x="18389111" y="71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7" name="テキスト ボックス 52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152400</xdr:rowOff>
    </xdr:to>
    <xdr:cxnSp macro="">
      <xdr:nvCxnSpPr>
        <xdr:cNvPr id="530" name="直線コネクタ 529"/>
        <xdr:cNvCxnSpPr/>
      </xdr:nvCxnSpPr>
      <xdr:spPr>
        <a:xfrm flipV="1">
          <a:off x="16318864" y="96850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31" name="【保健センター・保健所】&#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32" name="直線コネクタ 531"/>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340478" cy="259045"/>
    <xdr:sp macro="" textlink="">
      <xdr:nvSpPr>
        <xdr:cNvPr id="533" name="【保健センター・保健所】&#10;有形固定資産減価償却率最大値テキスト"/>
        <xdr:cNvSpPr txBox="1"/>
      </xdr:nvSpPr>
      <xdr:spPr>
        <a:xfrm>
          <a:off x="16357600" y="9460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534" name="直線コネクタ 533"/>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101617</xdr:rowOff>
    </xdr:from>
    <xdr:ext cx="405111" cy="259045"/>
    <xdr:sp macro="" textlink="">
      <xdr:nvSpPr>
        <xdr:cNvPr id="535" name="【保健センター・保健所】&#10;有形固定資産減価償却率平均値テキスト"/>
        <xdr:cNvSpPr txBox="1"/>
      </xdr:nvSpPr>
      <xdr:spPr>
        <a:xfrm>
          <a:off x="16357600" y="10388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78740</xdr:rowOff>
    </xdr:from>
    <xdr:to>
      <xdr:col>85</xdr:col>
      <xdr:colOff>177800</xdr:colOff>
      <xdr:row>62</xdr:row>
      <xdr:rowOff>8890</xdr:rowOff>
    </xdr:to>
    <xdr:sp macro="" textlink="">
      <xdr:nvSpPr>
        <xdr:cNvPr id="536" name="フローチャート: 判断 535"/>
        <xdr:cNvSpPr/>
      </xdr:nvSpPr>
      <xdr:spPr>
        <a:xfrm>
          <a:off x="16268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80645</xdr:rowOff>
    </xdr:from>
    <xdr:to>
      <xdr:col>81</xdr:col>
      <xdr:colOff>101600</xdr:colOff>
      <xdr:row>62</xdr:row>
      <xdr:rowOff>10795</xdr:rowOff>
    </xdr:to>
    <xdr:sp macro="" textlink="">
      <xdr:nvSpPr>
        <xdr:cNvPr id="537" name="フローチャート: 判断 536"/>
        <xdr:cNvSpPr/>
      </xdr:nvSpPr>
      <xdr:spPr>
        <a:xfrm>
          <a:off x="15430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27322</xdr:rowOff>
    </xdr:from>
    <xdr:ext cx="405111" cy="259045"/>
    <xdr:sp macro="" textlink="">
      <xdr:nvSpPr>
        <xdr:cNvPr id="538" name="n_1aveValue【保健センター・保健所】&#10;有形固定資産減価償却率"/>
        <xdr:cNvSpPr txBox="1"/>
      </xdr:nvSpPr>
      <xdr:spPr>
        <a:xfrm>
          <a:off x="152660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162560</xdr:rowOff>
    </xdr:from>
    <xdr:to>
      <xdr:col>76</xdr:col>
      <xdr:colOff>165100</xdr:colOff>
      <xdr:row>62</xdr:row>
      <xdr:rowOff>92710</xdr:rowOff>
    </xdr:to>
    <xdr:sp macro="" textlink="">
      <xdr:nvSpPr>
        <xdr:cNvPr id="539" name="フローチャート: 判断 538"/>
        <xdr:cNvSpPr/>
      </xdr:nvSpPr>
      <xdr:spPr>
        <a:xfrm>
          <a:off x="14541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83837</xdr:rowOff>
    </xdr:from>
    <xdr:ext cx="405111" cy="259045"/>
    <xdr:sp macro="" textlink="">
      <xdr:nvSpPr>
        <xdr:cNvPr id="540" name="n_2aveValue【保健センター・保健所】&#10;有形固定資産減価償却率"/>
        <xdr:cNvSpPr txBox="1"/>
      </xdr:nvSpPr>
      <xdr:spPr>
        <a:xfrm>
          <a:off x="14389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122555</xdr:rowOff>
    </xdr:from>
    <xdr:to>
      <xdr:col>72</xdr:col>
      <xdr:colOff>38100</xdr:colOff>
      <xdr:row>62</xdr:row>
      <xdr:rowOff>52705</xdr:rowOff>
    </xdr:to>
    <xdr:sp macro="" textlink="">
      <xdr:nvSpPr>
        <xdr:cNvPr id="541" name="フローチャート: 判断 540"/>
        <xdr:cNvSpPr/>
      </xdr:nvSpPr>
      <xdr:spPr>
        <a:xfrm>
          <a:off x="13652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62</xdr:row>
      <xdr:rowOff>43832</xdr:rowOff>
    </xdr:from>
    <xdr:ext cx="405111" cy="259045"/>
    <xdr:sp macro="" textlink="">
      <xdr:nvSpPr>
        <xdr:cNvPr id="542" name="n_3aveValue【保健センター・保健所】&#10;有形固定資産減価償却率"/>
        <xdr:cNvSpPr txBox="1"/>
      </xdr:nvSpPr>
      <xdr:spPr>
        <a:xfrm>
          <a:off x="13500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44450</xdr:rowOff>
    </xdr:from>
    <xdr:to>
      <xdr:col>67</xdr:col>
      <xdr:colOff>101600</xdr:colOff>
      <xdr:row>61</xdr:row>
      <xdr:rowOff>146050</xdr:rowOff>
    </xdr:to>
    <xdr:sp macro="" textlink="">
      <xdr:nvSpPr>
        <xdr:cNvPr id="543" name="フローチャート: 判断 542"/>
        <xdr:cNvSpPr/>
      </xdr:nvSpPr>
      <xdr:spPr>
        <a:xfrm>
          <a:off x="1276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162577</xdr:rowOff>
    </xdr:from>
    <xdr:ext cx="405111" cy="259045"/>
    <xdr:sp macro="" textlink="">
      <xdr:nvSpPr>
        <xdr:cNvPr id="544" name="n_4aveValue【保健センター・保健所】&#10;有形固定資産減価償却率"/>
        <xdr:cNvSpPr txBox="1"/>
      </xdr:nvSpPr>
      <xdr:spPr>
        <a:xfrm>
          <a:off x="12611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82550</xdr:rowOff>
    </xdr:from>
    <xdr:to>
      <xdr:col>85</xdr:col>
      <xdr:colOff>177800</xdr:colOff>
      <xdr:row>63</xdr:row>
      <xdr:rowOff>12700</xdr:rowOff>
    </xdr:to>
    <xdr:sp macro="" textlink="">
      <xdr:nvSpPr>
        <xdr:cNvPr id="550" name="楕円 549"/>
        <xdr:cNvSpPr/>
      </xdr:nvSpPr>
      <xdr:spPr>
        <a:xfrm>
          <a:off x="16268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60977</xdr:rowOff>
    </xdr:from>
    <xdr:ext cx="405111" cy="259045"/>
    <xdr:sp macro="" textlink="">
      <xdr:nvSpPr>
        <xdr:cNvPr id="551" name="【保健センター・保健所】&#10;有形固定資産減価償却率該当値テキスト"/>
        <xdr:cNvSpPr txBox="1"/>
      </xdr:nvSpPr>
      <xdr:spPr>
        <a:xfrm>
          <a:off x="163576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31115</xdr:rowOff>
    </xdr:from>
    <xdr:to>
      <xdr:col>81</xdr:col>
      <xdr:colOff>101600</xdr:colOff>
      <xdr:row>62</xdr:row>
      <xdr:rowOff>132715</xdr:rowOff>
    </xdr:to>
    <xdr:sp macro="" textlink="">
      <xdr:nvSpPr>
        <xdr:cNvPr id="552" name="楕円 551"/>
        <xdr:cNvSpPr/>
      </xdr:nvSpPr>
      <xdr:spPr>
        <a:xfrm>
          <a:off x="15430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81915</xdr:rowOff>
    </xdr:from>
    <xdr:to>
      <xdr:col>85</xdr:col>
      <xdr:colOff>127000</xdr:colOff>
      <xdr:row>62</xdr:row>
      <xdr:rowOff>133350</xdr:rowOff>
    </xdr:to>
    <xdr:cxnSp macro="">
      <xdr:nvCxnSpPr>
        <xdr:cNvPr id="553" name="直線コネクタ 552"/>
        <xdr:cNvCxnSpPr/>
      </xdr:nvCxnSpPr>
      <xdr:spPr>
        <a:xfrm>
          <a:off x="15481300" y="107118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151130</xdr:rowOff>
    </xdr:from>
    <xdr:to>
      <xdr:col>76</xdr:col>
      <xdr:colOff>165100</xdr:colOff>
      <xdr:row>62</xdr:row>
      <xdr:rowOff>81280</xdr:rowOff>
    </xdr:to>
    <xdr:sp macro="" textlink="">
      <xdr:nvSpPr>
        <xdr:cNvPr id="554" name="楕円 553"/>
        <xdr:cNvSpPr/>
      </xdr:nvSpPr>
      <xdr:spPr>
        <a:xfrm>
          <a:off x="14541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30480</xdr:rowOff>
    </xdr:from>
    <xdr:to>
      <xdr:col>81</xdr:col>
      <xdr:colOff>50800</xdr:colOff>
      <xdr:row>62</xdr:row>
      <xdr:rowOff>81915</xdr:rowOff>
    </xdr:to>
    <xdr:cxnSp macro="">
      <xdr:nvCxnSpPr>
        <xdr:cNvPr id="555" name="直線コネクタ 554"/>
        <xdr:cNvCxnSpPr/>
      </xdr:nvCxnSpPr>
      <xdr:spPr>
        <a:xfrm>
          <a:off x="14592300" y="106603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99695</xdr:rowOff>
    </xdr:from>
    <xdr:to>
      <xdr:col>72</xdr:col>
      <xdr:colOff>38100</xdr:colOff>
      <xdr:row>62</xdr:row>
      <xdr:rowOff>29845</xdr:rowOff>
    </xdr:to>
    <xdr:sp macro="" textlink="">
      <xdr:nvSpPr>
        <xdr:cNvPr id="556" name="楕円 555"/>
        <xdr:cNvSpPr/>
      </xdr:nvSpPr>
      <xdr:spPr>
        <a:xfrm>
          <a:off x="13652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150495</xdr:rowOff>
    </xdr:from>
    <xdr:to>
      <xdr:col>76</xdr:col>
      <xdr:colOff>114300</xdr:colOff>
      <xdr:row>62</xdr:row>
      <xdr:rowOff>30480</xdr:rowOff>
    </xdr:to>
    <xdr:cxnSp macro="">
      <xdr:nvCxnSpPr>
        <xdr:cNvPr id="557" name="直線コネクタ 556"/>
        <xdr:cNvCxnSpPr/>
      </xdr:nvCxnSpPr>
      <xdr:spPr>
        <a:xfrm>
          <a:off x="13703300" y="10608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48260</xdr:rowOff>
    </xdr:from>
    <xdr:to>
      <xdr:col>67</xdr:col>
      <xdr:colOff>101600</xdr:colOff>
      <xdr:row>61</xdr:row>
      <xdr:rowOff>149860</xdr:rowOff>
    </xdr:to>
    <xdr:sp macro="" textlink="">
      <xdr:nvSpPr>
        <xdr:cNvPr id="558" name="楕円 557"/>
        <xdr:cNvSpPr/>
      </xdr:nvSpPr>
      <xdr:spPr>
        <a:xfrm>
          <a:off x="1276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99060</xdr:rowOff>
    </xdr:from>
    <xdr:to>
      <xdr:col>71</xdr:col>
      <xdr:colOff>177800</xdr:colOff>
      <xdr:row>61</xdr:row>
      <xdr:rowOff>150495</xdr:rowOff>
    </xdr:to>
    <xdr:cxnSp macro="">
      <xdr:nvCxnSpPr>
        <xdr:cNvPr id="559" name="直線コネクタ 558"/>
        <xdr:cNvCxnSpPr/>
      </xdr:nvCxnSpPr>
      <xdr:spPr>
        <a:xfrm>
          <a:off x="12814300" y="105575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123842</xdr:rowOff>
    </xdr:from>
    <xdr:ext cx="405111" cy="259045"/>
    <xdr:sp macro="" textlink="">
      <xdr:nvSpPr>
        <xdr:cNvPr id="560" name="n_1mainValue【保健センター・保健所】&#10;有形固定資産減価償却率"/>
        <xdr:cNvSpPr txBox="1"/>
      </xdr:nvSpPr>
      <xdr:spPr>
        <a:xfrm>
          <a:off x="15266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97807</xdr:rowOff>
    </xdr:from>
    <xdr:ext cx="405111" cy="259045"/>
    <xdr:sp macro="" textlink="">
      <xdr:nvSpPr>
        <xdr:cNvPr id="561" name="n_2mainValue【保健センター・保健所】&#10;有形固定資産減価償却率"/>
        <xdr:cNvSpPr txBox="1"/>
      </xdr:nvSpPr>
      <xdr:spPr>
        <a:xfrm>
          <a:off x="143897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46372</xdr:rowOff>
    </xdr:from>
    <xdr:ext cx="405111" cy="259045"/>
    <xdr:sp macro="" textlink="">
      <xdr:nvSpPr>
        <xdr:cNvPr id="562" name="n_3mainValue【保健センター・保健所】&#10;有形固定資産減価償却率"/>
        <xdr:cNvSpPr txBox="1"/>
      </xdr:nvSpPr>
      <xdr:spPr>
        <a:xfrm>
          <a:off x="13500744" y="1033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140987</xdr:rowOff>
    </xdr:from>
    <xdr:ext cx="405111" cy="259045"/>
    <xdr:sp macro="" textlink="">
      <xdr:nvSpPr>
        <xdr:cNvPr id="563" name="n_4mainValue【保健センター・保健所】&#10;有形固定資産減価償却率"/>
        <xdr:cNvSpPr txBox="1"/>
      </xdr:nvSpPr>
      <xdr:spPr>
        <a:xfrm>
          <a:off x="12611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107442</xdr:rowOff>
    </xdr:from>
    <xdr:to>
      <xdr:col>116</xdr:col>
      <xdr:colOff>62864</xdr:colOff>
      <xdr:row>63</xdr:row>
      <xdr:rowOff>107442</xdr:rowOff>
    </xdr:to>
    <xdr:cxnSp macro="">
      <xdr:nvCxnSpPr>
        <xdr:cNvPr id="585" name="直線コネクタ 584"/>
        <xdr:cNvCxnSpPr/>
      </xdr:nvCxnSpPr>
      <xdr:spPr>
        <a:xfrm flipV="1">
          <a:off x="22160864" y="953719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586" name="【保健センター・保健所】&#10;一人当たり面積最小値テキスト"/>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587" name="直線コネクタ 586"/>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54119</xdr:rowOff>
    </xdr:from>
    <xdr:ext cx="469744" cy="259045"/>
    <xdr:sp macro="" textlink="">
      <xdr:nvSpPr>
        <xdr:cNvPr id="588" name="【保健センター・保健所】&#10;一人当たり面積最大値テキスト"/>
        <xdr:cNvSpPr txBox="1"/>
      </xdr:nvSpPr>
      <xdr:spPr>
        <a:xfrm>
          <a:off x="22199600" y="93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107442</xdr:rowOff>
    </xdr:from>
    <xdr:to>
      <xdr:col>116</xdr:col>
      <xdr:colOff>152400</xdr:colOff>
      <xdr:row>55</xdr:row>
      <xdr:rowOff>107442</xdr:rowOff>
    </xdr:to>
    <xdr:cxnSp macro="">
      <xdr:nvCxnSpPr>
        <xdr:cNvPr id="589" name="直線コネクタ 588"/>
        <xdr:cNvCxnSpPr/>
      </xdr:nvCxnSpPr>
      <xdr:spPr>
        <a:xfrm>
          <a:off x="22072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590" name="【保健センター・保健所】&#10;一人当たり面積平均値テキスト"/>
        <xdr:cNvSpPr txBox="1"/>
      </xdr:nvSpPr>
      <xdr:spPr>
        <a:xfrm>
          <a:off x="22199600" y="1041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591" name="フローチャート: 判断 590"/>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592" name="フローチャート: 判断 591"/>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85615</xdr:rowOff>
    </xdr:from>
    <xdr:ext cx="469744" cy="259045"/>
    <xdr:sp macro="" textlink="">
      <xdr:nvSpPr>
        <xdr:cNvPr id="593"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54356</xdr:rowOff>
    </xdr:from>
    <xdr:to>
      <xdr:col>107</xdr:col>
      <xdr:colOff>101600</xdr:colOff>
      <xdr:row>62</xdr:row>
      <xdr:rowOff>155956</xdr:rowOff>
    </xdr:to>
    <xdr:sp macro="" textlink="">
      <xdr:nvSpPr>
        <xdr:cNvPr id="594" name="フローチャート: 判断 593"/>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1033</xdr:rowOff>
    </xdr:from>
    <xdr:ext cx="469744" cy="259045"/>
    <xdr:sp macro="" textlink="">
      <xdr:nvSpPr>
        <xdr:cNvPr id="595"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31496</xdr:rowOff>
    </xdr:from>
    <xdr:to>
      <xdr:col>102</xdr:col>
      <xdr:colOff>165100</xdr:colOff>
      <xdr:row>62</xdr:row>
      <xdr:rowOff>133096</xdr:rowOff>
    </xdr:to>
    <xdr:sp macro="" textlink="">
      <xdr:nvSpPr>
        <xdr:cNvPr id="596" name="フローチャート: 判断 595"/>
        <xdr:cNvSpPr/>
      </xdr:nvSpPr>
      <xdr:spPr>
        <a:xfrm>
          <a:off x="19494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149623</xdr:rowOff>
    </xdr:from>
    <xdr:ext cx="469744" cy="259045"/>
    <xdr:sp macro="" textlink="">
      <xdr:nvSpPr>
        <xdr:cNvPr id="597" name="n_3aveValue【保健センター・保健所】&#10;一人当たり面積"/>
        <xdr:cNvSpPr txBox="1"/>
      </xdr:nvSpPr>
      <xdr:spPr>
        <a:xfrm>
          <a:off x="19310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170942</xdr:rowOff>
    </xdr:from>
    <xdr:to>
      <xdr:col>98</xdr:col>
      <xdr:colOff>38100</xdr:colOff>
      <xdr:row>62</xdr:row>
      <xdr:rowOff>101092</xdr:rowOff>
    </xdr:to>
    <xdr:sp macro="" textlink="">
      <xdr:nvSpPr>
        <xdr:cNvPr id="598" name="フローチャート: 判断 597"/>
        <xdr:cNvSpPr/>
      </xdr:nvSpPr>
      <xdr:spPr>
        <a:xfrm>
          <a:off x="18605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117619</xdr:rowOff>
    </xdr:from>
    <xdr:ext cx="469744" cy="259045"/>
    <xdr:sp macro="" textlink="">
      <xdr:nvSpPr>
        <xdr:cNvPr id="599" name="n_4aveValue【保健センター・保健所】&#10;一人当たり面積"/>
        <xdr:cNvSpPr txBox="1"/>
      </xdr:nvSpPr>
      <xdr:spPr>
        <a:xfrm>
          <a:off x="18421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170942</xdr:rowOff>
    </xdr:from>
    <xdr:to>
      <xdr:col>116</xdr:col>
      <xdr:colOff>114300</xdr:colOff>
      <xdr:row>63</xdr:row>
      <xdr:rowOff>101092</xdr:rowOff>
    </xdr:to>
    <xdr:sp macro="" textlink="">
      <xdr:nvSpPr>
        <xdr:cNvPr id="605" name="楕円 604"/>
        <xdr:cNvSpPr/>
      </xdr:nvSpPr>
      <xdr:spPr>
        <a:xfrm>
          <a:off x="221107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85869</xdr:rowOff>
    </xdr:from>
    <xdr:ext cx="469744" cy="259045"/>
    <xdr:sp macro="" textlink="">
      <xdr:nvSpPr>
        <xdr:cNvPr id="606" name="【保健センター・保健所】&#10;一人当たり面積該当値テキスト"/>
        <xdr:cNvSpPr txBox="1"/>
      </xdr:nvSpPr>
      <xdr:spPr>
        <a:xfrm>
          <a:off x="22199600" y="107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xdr:rowOff>
    </xdr:from>
    <xdr:to>
      <xdr:col>112</xdr:col>
      <xdr:colOff>38100</xdr:colOff>
      <xdr:row>63</xdr:row>
      <xdr:rowOff>105664</xdr:rowOff>
    </xdr:to>
    <xdr:sp macro="" textlink="">
      <xdr:nvSpPr>
        <xdr:cNvPr id="607" name="楕円 606"/>
        <xdr:cNvSpPr/>
      </xdr:nvSpPr>
      <xdr:spPr>
        <a:xfrm>
          <a:off x="21272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50292</xdr:rowOff>
    </xdr:from>
    <xdr:to>
      <xdr:col>116</xdr:col>
      <xdr:colOff>63500</xdr:colOff>
      <xdr:row>63</xdr:row>
      <xdr:rowOff>54864</xdr:rowOff>
    </xdr:to>
    <xdr:cxnSp macro="">
      <xdr:nvCxnSpPr>
        <xdr:cNvPr id="608" name="直線コネクタ 607"/>
        <xdr:cNvCxnSpPr/>
      </xdr:nvCxnSpPr>
      <xdr:spPr>
        <a:xfrm flipV="1">
          <a:off x="21323300" y="108516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09" name="楕円 608"/>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54864</xdr:rowOff>
    </xdr:from>
    <xdr:to>
      <xdr:col>111</xdr:col>
      <xdr:colOff>177800</xdr:colOff>
      <xdr:row>63</xdr:row>
      <xdr:rowOff>57150</xdr:rowOff>
    </xdr:to>
    <xdr:cxnSp macro="">
      <xdr:nvCxnSpPr>
        <xdr:cNvPr id="610" name="直線コネクタ 609"/>
        <xdr:cNvCxnSpPr/>
      </xdr:nvCxnSpPr>
      <xdr:spPr>
        <a:xfrm flipV="1">
          <a:off x="20434300" y="10856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611" name="楕円 610"/>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61722</xdr:rowOff>
    </xdr:to>
    <xdr:cxnSp macro="">
      <xdr:nvCxnSpPr>
        <xdr:cNvPr id="612" name="直線コネクタ 611"/>
        <xdr:cNvCxnSpPr/>
      </xdr:nvCxnSpPr>
      <xdr:spPr>
        <a:xfrm flipV="1">
          <a:off x="19545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xdr:rowOff>
    </xdr:from>
    <xdr:to>
      <xdr:col>98</xdr:col>
      <xdr:colOff>38100</xdr:colOff>
      <xdr:row>63</xdr:row>
      <xdr:rowOff>112522</xdr:rowOff>
    </xdr:to>
    <xdr:sp macro="" textlink="">
      <xdr:nvSpPr>
        <xdr:cNvPr id="613" name="楕円 612"/>
        <xdr:cNvSpPr/>
      </xdr:nvSpPr>
      <xdr:spPr>
        <a:xfrm>
          <a:off x="18605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61722</xdr:rowOff>
    </xdr:to>
    <xdr:cxnSp macro="">
      <xdr:nvCxnSpPr>
        <xdr:cNvPr id="614" name="直線コネクタ 613"/>
        <xdr:cNvCxnSpPr/>
      </xdr:nvCxnSpPr>
      <xdr:spPr>
        <a:xfrm>
          <a:off x="18656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615" name="n_1mainValue【保健センター・保健所】&#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16"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617" name="n_3mainValue【保健センター・保健所】&#10;一人当たり面積"/>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103649</xdr:rowOff>
    </xdr:from>
    <xdr:ext cx="469744" cy="259045"/>
    <xdr:sp macro="" textlink="">
      <xdr:nvSpPr>
        <xdr:cNvPr id="618" name="n_4mainValue【保健センター・保健所】&#10;一人当たり面積"/>
        <xdr:cNvSpPr txBox="1"/>
      </xdr:nvSpPr>
      <xdr:spPr>
        <a:xfrm>
          <a:off x="18421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91439</xdr:rowOff>
    </xdr:from>
    <xdr:to>
      <xdr:col>85</xdr:col>
      <xdr:colOff>126364</xdr:colOff>
      <xdr:row>85</xdr:row>
      <xdr:rowOff>34289</xdr:rowOff>
    </xdr:to>
    <xdr:cxnSp macro="">
      <xdr:nvCxnSpPr>
        <xdr:cNvPr id="643" name="直線コネクタ 642"/>
        <xdr:cNvCxnSpPr/>
      </xdr:nvCxnSpPr>
      <xdr:spPr>
        <a:xfrm flipV="1">
          <a:off x="16318864" y="13635989"/>
          <a:ext cx="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38116</xdr:rowOff>
    </xdr:from>
    <xdr:ext cx="405111" cy="259045"/>
    <xdr:sp macro="" textlink="">
      <xdr:nvSpPr>
        <xdr:cNvPr id="644" name="【消防施設】&#10;有形固定資産減価償却率最小値テキスト"/>
        <xdr:cNvSpPr txBox="1"/>
      </xdr:nvSpPr>
      <xdr:spPr>
        <a:xfrm>
          <a:off x="16357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34289</xdr:rowOff>
    </xdr:from>
    <xdr:to>
      <xdr:col>86</xdr:col>
      <xdr:colOff>25400</xdr:colOff>
      <xdr:row>85</xdr:row>
      <xdr:rowOff>34289</xdr:rowOff>
    </xdr:to>
    <xdr:cxnSp macro="">
      <xdr:nvCxnSpPr>
        <xdr:cNvPr id="645" name="直線コネクタ 644"/>
        <xdr:cNvCxnSpPr/>
      </xdr:nvCxnSpPr>
      <xdr:spPr>
        <a:xfrm>
          <a:off x="16230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38116</xdr:rowOff>
    </xdr:from>
    <xdr:ext cx="405111" cy="259045"/>
    <xdr:sp macro="" textlink="">
      <xdr:nvSpPr>
        <xdr:cNvPr id="646" name="【消防施設】&#10;有形固定資産減価償却率最大値テキスト"/>
        <xdr:cNvSpPr txBox="1"/>
      </xdr:nvSpPr>
      <xdr:spPr>
        <a:xfrm>
          <a:off x="16357600" y="1341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91439</xdr:rowOff>
    </xdr:from>
    <xdr:to>
      <xdr:col>86</xdr:col>
      <xdr:colOff>25400</xdr:colOff>
      <xdr:row>79</xdr:row>
      <xdr:rowOff>91439</xdr:rowOff>
    </xdr:to>
    <xdr:cxnSp macro="">
      <xdr:nvCxnSpPr>
        <xdr:cNvPr id="647" name="直線コネクタ 646"/>
        <xdr:cNvCxnSpPr/>
      </xdr:nvCxnSpPr>
      <xdr:spPr>
        <a:xfrm>
          <a:off x="16230600" y="1363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108602</xdr:rowOff>
    </xdr:from>
    <xdr:ext cx="405111" cy="259045"/>
    <xdr:sp macro="" textlink="">
      <xdr:nvSpPr>
        <xdr:cNvPr id="648" name="【消防施設】&#10;有形固定資産減価償却率平均値テキスト"/>
        <xdr:cNvSpPr txBox="1"/>
      </xdr:nvSpPr>
      <xdr:spPr>
        <a:xfrm>
          <a:off x="16357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130175</xdr:rowOff>
    </xdr:from>
    <xdr:to>
      <xdr:col>85</xdr:col>
      <xdr:colOff>177800</xdr:colOff>
      <xdr:row>82</xdr:row>
      <xdr:rowOff>60325</xdr:rowOff>
    </xdr:to>
    <xdr:sp macro="" textlink="">
      <xdr:nvSpPr>
        <xdr:cNvPr id="649" name="フローチャート: 判断 648"/>
        <xdr:cNvSpPr/>
      </xdr:nvSpPr>
      <xdr:spPr>
        <a:xfrm>
          <a:off x="16268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154939</xdr:rowOff>
    </xdr:from>
    <xdr:to>
      <xdr:col>81</xdr:col>
      <xdr:colOff>101600</xdr:colOff>
      <xdr:row>82</xdr:row>
      <xdr:rowOff>85089</xdr:rowOff>
    </xdr:to>
    <xdr:sp macro="" textlink="">
      <xdr:nvSpPr>
        <xdr:cNvPr id="650" name="フローチャート: 判断 649"/>
        <xdr:cNvSpPr/>
      </xdr:nvSpPr>
      <xdr:spPr>
        <a:xfrm>
          <a:off x="15430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76216</xdr:rowOff>
    </xdr:from>
    <xdr:ext cx="405111" cy="259045"/>
    <xdr:sp macro="" textlink="">
      <xdr:nvSpPr>
        <xdr:cNvPr id="651" name="n_1aveValue【消防施設】&#10;有形固定資産減価償却率"/>
        <xdr:cNvSpPr txBox="1"/>
      </xdr:nvSpPr>
      <xdr:spPr>
        <a:xfrm>
          <a:off x="15266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74930</xdr:rowOff>
    </xdr:from>
    <xdr:to>
      <xdr:col>76</xdr:col>
      <xdr:colOff>165100</xdr:colOff>
      <xdr:row>82</xdr:row>
      <xdr:rowOff>5080</xdr:rowOff>
    </xdr:to>
    <xdr:sp macro="" textlink="">
      <xdr:nvSpPr>
        <xdr:cNvPr id="652" name="フローチャート: 判断 651"/>
        <xdr:cNvSpPr/>
      </xdr:nvSpPr>
      <xdr:spPr>
        <a:xfrm>
          <a:off x="14541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167657</xdr:rowOff>
    </xdr:from>
    <xdr:ext cx="405111" cy="259045"/>
    <xdr:sp macro="" textlink="">
      <xdr:nvSpPr>
        <xdr:cNvPr id="653" name="n_2aveValue【消防施設】&#10;有形固定資産減価償却率"/>
        <xdr:cNvSpPr txBox="1"/>
      </xdr:nvSpPr>
      <xdr:spPr>
        <a:xfrm>
          <a:off x="14389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23495</xdr:rowOff>
    </xdr:from>
    <xdr:to>
      <xdr:col>72</xdr:col>
      <xdr:colOff>38100</xdr:colOff>
      <xdr:row>81</xdr:row>
      <xdr:rowOff>125095</xdr:rowOff>
    </xdr:to>
    <xdr:sp macro="" textlink="">
      <xdr:nvSpPr>
        <xdr:cNvPr id="654" name="フローチャート: 判断 653"/>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116222</xdr:rowOff>
    </xdr:from>
    <xdr:ext cx="405111" cy="259045"/>
    <xdr:sp macro="" textlink="">
      <xdr:nvSpPr>
        <xdr:cNvPr id="655" name="n_3aveValue【消防施設】&#10;有形固定資産減価償却率"/>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162561</xdr:rowOff>
    </xdr:from>
    <xdr:to>
      <xdr:col>67</xdr:col>
      <xdr:colOff>101600</xdr:colOff>
      <xdr:row>81</xdr:row>
      <xdr:rowOff>92711</xdr:rowOff>
    </xdr:to>
    <xdr:sp macro="" textlink="">
      <xdr:nvSpPr>
        <xdr:cNvPr id="656" name="フローチャート: 判断 655"/>
        <xdr:cNvSpPr/>
      </xdr:nvSpPr>
      <xdr:spPr>
        <a:xfrm>
          <a:off x="12763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83838</xdr:rowOff>
    </xdr:from>
    <xdr:ext cx="405111" cy="259045"/>
    <xdr:sp macro="" textlink="">
      <xdr:nvSpPr>
        <xdr:cNvPr id="657" name="n_4aveValue【消防施設】&#10;有形固定資産減価償却率"/>
        <xdr:cNvSpPr txBox="1"/>
      </xdr:nvSpPr>
      <xdr:spPr>
        <a:xfrm>
          <a:off x="12611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92075</xdr:rowOff>
    </xdr:from>
    <xdr:to>
      <xdr:col>85</xdr:col>
      <xdr:colOff>177800</xdr:colOff>
      <xdr:row>80</xdr:row>
      <xdr:rowOff>22225</xdr:rowOff>
    </xdr:to>
    <xdr:sp macro="" textlink="">
      <xdr:nvSpPr>
        <xdr:cNvPr id="663" name="楕円 662"/>
        <xdr:cNvSpPr/>
      </xdr:nvSpPr>
      <xdr:spPr>
        <a:xfrm>
          <a:off x="162687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7002</xdr:rowOff>
    </xdr:from>
    <xdr:ext cx="405111" cy="259045"/>
    <xdr:sp macro="" textlink="">
      <xdr:nvSpPr>
        <xdr:cNvPr id="664" name="【消防施設】&#10;有形固定資産減価償却率該当値テキスト"/>
        <xdr:cNvSpPr txBox="1"/>
      </xdr:nvSpPr>
      <xdr:spPr>
        <a:xfrm>
          <a:off x="16357600" y="1355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52070</xdr:rowOff>
    </xdr:from>
    <xdr:to>
      <xdr:col>81</xdr:col>
      <xdr:colOff>101600</xdr:colOff>
      <xdr:row>79</xdr:row>
      <xdr:rowOff>153670</xdr:rowOff>
    </xdr:to>
    <xdr:sp macro="" textlink="">
      <xdr:nvSpPr>
        <xdr:cNvPr id="665" name="楕円 664"/>
        <xdr:cNvSpPr/>
      </xdr:nvSpPr>
      <xdr:spPr>
        <a:xfrm>
          <a:off x="15430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102870</xdr:rowOff>
    </xdr:from>
    <xdr:to>
      <xdr:col>85</xdr:col>
      <xdr:colOff>127000</xdr:colOff>
      <xdr:row>79</xdr:row>
      <xdr:rowOff>142875</xdr:rowOff>
    </xdr:to>
    <xdr:cxnSp macro="">
      <xdr:nvCxnSpPr>
        <xdr:cNvPr id="666" name="直線コネクタ 665"/>
        <xdr:cNvCxnSpPr/>
      </xdr:nvCxnSpPr>
      <xdr:spPr>
        <a:xfrm>
          <a:off x="15481300" y="136474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31114</xdr:rowOff>
    </xdr:from>
    <xdr:to>
      <xdr:col>76</xdr:col>
      <xdr:colOff>165100</xdr:colOff>
      <xdr:row>79</xdr:row>
      <xdr:rowOff>132714</xdr:rowOff>
    </xdr:to>
    <xdr:sp macro="" textlink="">
      <xdr:nvSpPr>
        <xdr:cNvPr id="667" name="楕円 666"/>
        <xdr:cNvSpPr/>
      </xdr:nvSpPr>
      <xdr:spPr>
        <a:xfrm>
          <a:off x="14541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81914</xdr:rowOff>
    </xdr:from>
    <xdr:to>
      <xdr:col>81</xdr:col>
      <xdr:colOff>50800</xdr:colOff>
      <xdr:row>79</xdr:row>
      <xdr:rowOff>102870</xdr:rowOff>
    </xdr:to>
    <xdr:cxnSp macro="">
      <xdr:nvCxnSpPr>
        <xdr:cNvPr id="668" name="直線コネクタ 667"/>
        <xdr:cNvCxnSpPr/>
      </xdr:nvCxnSpPr>
      <xdr:spPr>
        <a:xfrm>
          <a:off x="14592300" y="136264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164464</xdr:rowOff>
    </xdr:from>
    <xdr:to>
      <xdr:col>72</xdr:col>
      <xdr:colOff>38100</xdr:colOff>
      <xdr:row>79</xdr:row>
      <xdr:rowOff>94614</xdr:rowOff>
    </xdr:to>
    <xdr:sp macro="" textlink="">
      <xdr:nvSpPr>
        <xdr:cNvPr id="669" name="楕円 668"/>
        <xdr:cNvSpPr/>
      </xdr:nvSpPr>
      <xdr:spPr>
        <a:xfrm>
          <a:off x="13652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43814</xdr:rowOff>
    </xdr:from>
    <xdr:to>
      <xdr:col>76</xdr:col>
      <xdr:colOff>114300</xdr:colOff>
      <xdr:row>79</xdr:row>
      <xdr:rowOff>81914</xdr:rowOff>
    </xdr:to>
    <xdr:cxnSp macro="">
      <xdr:nvCxnSpPr>
        <xdr:cNvPr id="670" name="直線コネクタ 669"/>
        <xdr:cNvCxnSpPr/>
      </xdr:nvCxnSpPr>
      <xdr:spPr>
        <a:xfrm>
          <a:off x="13703300" y="135883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124461</xdr:rowOff>
    </xdr:from>
    <xdr:to>
      <xdr:col>67</xdr:col>
      <xdr:colOff>101600</xdr:colOff>
      <xdr:row>79</xdr:row>
      <xdr:rowOff>54611</xdr:rowOff>
    </xdr:to>
    <xdr:sp macro="" textlink="">
      <xdr:nvSpPr>
        <xdr:cNvPr id="671" name="楕円 670"/>
        <xdr:cNvSpPr/>
      </xdr:nvSpPr>
      <xdr:spPr>
        <a:xfrm>
          <a:off x="12763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3811</xdr:rowOff>
    </xdr:from>
    <xdr:to>
      <xdr:col>71</xdr:col>
      <xdr:colOff>177800</xdr:colOff>
      <xdr:row>79</xdr:row>
      <xdr:rowOff>43814</xdr:rowOff>
    </xdr:to>
    <xdr:cxnSp macro="">
      <xdr:nvCxnSpPr>
        <xdr:cNvPr id="672" name="直線コネクタ 671"/>
        <xdr:cNvCxnSpPr/>
      </xdr:nvCxnSpPr>
      <xdr:spPr>
        <a:xfrm>
          <a:off x="12814300" y="135483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170197</xdr:rowOff>
    </xdr:from>
    <xdr:ext cx="405111" cy="259045"/>
    <xdr:sp macro="" textlink="">
      <xdr:nvSpPr>
        <xdr:cNvPr id="673" name="n_1mainValue【消防施設】&#10;有形固定資産減価償却率"/>
        <xdr:cNvSpPr txBox="1"/>
      </xdr:nvSpPr>
      <xdr:spPr>
        <a:xfrm>
          <a:off x="152660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149241</xdr:rowOff>
    </xdr:from>
    <xdr:ext cx="405111" cy="259045"/>
    <xdr:sp macro="" textlink="">
      <xdr:nvSpPr>
        <xdr:cNvPr id="674" name="n_2mainValue【消防施設】&#10;有形固定資産減価償却率"/>
        <xdr:cNvSpPr txBox="1"/>
      </xdr:nvSpPr>
      <xdr:spPr>
        <a:xfrm>
          <a:off x="14389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111141</xdr:rowOff>
    </xdr:from>
    <xdr:ext cx="405111" cy="259045"/>
    <xdr:sp macro="" textlink="">
      <xdr:nvSpPr>
        <xdr:cNvPr id="675" name="n_3mainValue【消防施設】&#10;有形固定資産減価償却率"/>
        <xdr:cNvSpPr txBox="1"/>
      </xdr:nvSpPr>
      <xdr:spPr>
        <a:xfrm>
          <a:off x="13500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71138</xdr:rowOff>
    </xdr:from>
    <xdr:ext cx="405111" cy="259045"/>
    <xdr:sp macro="" textlink="">
      <xdr:nvSpPr>
        <xdr:cNvPr id="676" name="n_4mainValue【消防施設】&#10;有形固定資産減価償却率"/>
        <xdr:cNvSpPr txBox="1"/>
      </xdr:nvSpPr>
      <xdr:spPr>
        <a:xfrm>
          <a:off x="12611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97537</xdr:rowOff>
    </xdr:from>
    <xdr:to>
      <xdr:col>116</xdr:col>
      <xdr:colOff>62864</xdr:colOff>
      <xdr:row>85</xdr:row>
      <xdr:rowOff>136398</xdr:rowOff>
    </xdr:to>
    <xdr:cxnSp macro="">
      <xdr:nvCxnSpPr>
        <xdr:cNvPr id="698" name="直線コネクタ 697"/>
        <xdr:cNvCxnSpPr/>
      </xdr:nvCxnSpPr>
      <xdr:spPr>
        <a:xfrm flipV="1">
          <a:off x="22160864" y="13299187"/>
          <a:ext cx="0" cy="1410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99"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700" name="直線コネクタ 699"/>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44214</xdr:rowOff>
    </xdr:from>
    <xdr:ext cx="469744" cy="259045"/>
    <xdr:sp macro="" textlink="">
      <xdr:nvSpPr>
        <xdr:cNvPr id="701" name="【消防施設】&#10;一人当たり面積最大値テキスト"/>
        <xdr:cNvSpPr txBox="1"/>
      </xdr:nvSpPr>
      <xdr:spPr>
        <a:xfrm>
          <a:off x="22199600" y="1307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97537</xdr:rowOff>
    </xdr:from>
    <xdr:to>
      <xdr:col>116</xdr:col>
      <xdr:colOff>152400</xdr:colOff>
      <xdr:row>77</xdr:row>
      <xdr:rowOff>97537</xdr:rowOff>
    </xdr:to>
    <xdr:cxnSp macro="">
      <xdr:nvCxnSpPr>
        <xdr:cNvPr id="702" name="直線コネクタ 701"/>
        <xdr:cNvCxnSpPr/>
      </xdr:nvCxnSpPr>
      <xdr:spPr>
        <a:xfrm>
          <a:off x="22072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141749</xdr:rowOff>
    </xdr:from>
    <xdr:ext cx="469744" cy="259045"/>
    <xdr:sp macro="" textlink="">
      <xdr:nvSpPr>
        <xdr:cNvPr id="703" name="【消防施設】&#10;一人当たり面積平均値テキスト"/>
        <xdr:cNvSpPr txBox="1"/>
      </xdr:nvSpPr>
      <xdr:spPr>
        <a:xfrm>
          <a:off x="22199600" y="14200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163322</xdr:rowOff>
    </xdr:from>
    <xdr:to>
      <xdr:col>116</xdr:col>
      <xdr:colOff>114300</xdr:colOff>
      <xdr:row>83</xdr:row>
      <xdr:rowOff>93472</xdr:rowOff>
    </xdr:to>
    <xdr:sp macro="" textlink="">
      <xdr:nvSpPr>
        <xdr:cNvPr id="704" name="フローチャート: 判断 703"/>
        <xdr:cNvSpPr/>
      </xdr:nvSpPr>
      <xdr:spPr>
        <a:xfrm>
          <a:off x="22110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103887</xdr:rowOff>
    </xdr:from>
    <xdr:to>
      <xdr:col>112</xdr:col>
      <xdr:colOff>38100</xdr:colOff>
      <xdr:row>84</xdr:row>
      <xdr:rowOff>34037</xdr:rowOff>
    </xdr:to>
    <xdr:sp macro="" textlink="">
      <xdr:nvSpPr>
        <xdr:cNvPr id="705" name="フローチャート: 判断 704"/>
        <xdr:cNvSpPr/>
      </xdr:nvSpPr>
      <xdr:spPr>
        <a:xfrm>
          <a:off x="21272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25164</xdr:rowOff>
    </xdr:from>
    <xdr:ext cx="469744" cy="259045"/>
    <xdr:sp macro="" textlink="">
      <xdr:nvSpPr>
        <xdr:cNvPr id="706" name="n_1aveValue【消防施設】&#10;一人当たり面積"/>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113030</xdr:rowOff>
    </xdr:from>
    <xdr:to>
      <xdr:col>107</xdr:col>
      <xdr:colOff>101600</xdr:colOff>
      <xdr:row>84</xdr:row>
      <xdr:rowOff>43180</xdr:rowOff>
    </xdr:to>
    <xdr:sp macro="" textlink="">
      <xdr:nvSpPr>
        <xdr:cNvPr id="707" name="フローチャート: 判断 706"/>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34307</xdr:rowOff>
    </xdr:from>
    <xdr:ext cx="469744" cy="259045"/>
    <xdr:sp macro="" textlink="">
      <xdr:nvSpPr>
        <xdr:cNvPr id="708" name="n_2aveValue【消防施設】&#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124461</xdr:rowOff>
    </xdr:from>
    <xdr:to>
      <xdr:col>102</xdr:col>
      <xdr:colOff>165100</xdr:colOff>
      <xdr:row>84</xdr:row>
      <xdr:rowOff>54611</xdr:rowOff>
    </xdr:to>
    <xdr:sp macro="" textlink="">
      <xdr:nvSpPr>
        <xdr:cNvPr id="709" name="フローチャート: 判断 708"/>
        <xdr:cNvSpPr/>
      </xdr:nvSpPr>
      <xdr:spPr>
        <a:xfrm>
          <a:off x="19494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45738</xdr:rowOff>
    </xdr:from>
    <xdr:ext cx="469744" cy="259045"/>
    <xdr:sp macro="" textlink="">
      <xdr:nvSpPr>
        <xdr:cNvPr id="710" name="n_3aveValue【消防施設】&#10;一人当たり面積"/>
        <xdr:cNvSpPr txBox="1"/>
      </xdr:nvSpPr>
      <xdr:spPr>
        <a:xfrm>
          <a:off x="19310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124461</xdr:rowOff>
    </xdr:from>
    <xdr:to>
      <xdr:col>98</xdr:col>
      <xdr:colOff>38100</xdr:colOff>
      <xdr:row>84</xdr:row>
      <xdr:rowOff>54611</xdr:rowOff>
    </xdr:to>
    <xdr:sp macro="" textlink="">
      <xdr:nvSpPr>
        <xdr:cNvPr id="711" name="フローチャート: 判断 710"/>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45738</xdr:rowOff>
    </xdr:from>
    <xdr:ext cx="469744" cy="259045"/>
    <xdr:sp macro="" textlink="">
      <xdr:nvSpPr>
        <xdr:cNvPr id="712" name="n_4aveValue【消防施設】&#10;一人当たり面積"/>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5587</xdr:rowOff>
    </xdr:from>
    <xdr:to>
      <xdr:col>116</xdr:col>
      <xdr:colOff>114300</xdr:colOff>
      <xdr:row>82</xdr:row>
      <xdr:rowOff>107187</xdr:rowOff>
    </xdr:to>
    <xdr:sp macro="" textlink="">
      <xdr:nvSpPr>
        <xdr:cNvPr id="718" name="楕円 717"/>
        <xdr:cNvSpPr/>
      </xdr:nvSpPr>
      <xdr:spPr>
        <a:xfrm>
          <a:off x="22110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28464</xdr:rowOff>
    </xdr:from>
    <xdr:ext cx="469744" cy="259045"/>
    <xdr:sp macro="" textlink="">
      <xdr:nvSpPr>
        <xdr:cNvPr id="719" name="【消防施設】&#10;一人当たり面積該当値テキスト"/>
        <xdr:cNvSpPr txBox="1"/>
      </xdr:nvSpPr>
      <xdr:spPr>
        <a:xfrm>
          <a:off x="221996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19304</xdr:rowOff>
    </xdr:from>
    <xdr:to>
      <xdr:col>112</xdr:col>
      <xdr:colOff>38100</xdr:colOff>
      <xdr:row>82</xdr:row>
      <xdr:rowOff>120904</xdr:rowOff>
    </xdr:to>
    <xdr:sp macro="" textlink="">
      <xdr:nvSpPr>
        <xdr:cNvPr id="720" name="楕円 719"/>
        <xdr:cNvSpPr/>
      </xdr:nvSpPr>
      <xdr:spPr>
        <a:xfrm>
          <a:off x="21272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56387</xdr:rowOff>
    </xdr:from>
    <xdr:to>
      <xdr:col>116</xdr:col>
      <xdr:colOff>63500</xdr:colOff>
      <xdr:row>82</xdr:row>
      <xdr:rowOff>70104</xdr:rowOff>
    </xdr:to>
    <xdr:cxnSp macro="">
      <xdr:nvCxnSpPr>
        <xdr:cNvPr id="721" name="直線コネクタ 720"/>
        <xdr:cNvCxnSpPr/>
      </xdr:nvCxnSpPr>
      <xdr:spPr>
        <a:xfrm flipV="1">
          <a:off x="21323300" y="141152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722" name="楕円 721"/>
        <xdr:cNvSpPr/>
      </xdr:nvSpPr>
      <xdr:spPr>
        <a:xfrm>
          <a:off x="2038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70104</xdr:rowOff>
    </xdr:from>
    <xdr:to>
      <xdr:col>111</xdr:col>
      <xdr:colOff>177800</xdr:colOff>
      <xdr:row>82</xdr:row>
      <xdr:rowOff>95250</xdr:rowOff>
    </xdr:to>
    <xdr:cxnSp macro="">
      <xdr:nvCxnSpPr>
        <xdr:cNvPr id="723" name="直線コネクタ 722"/>
        <xdr:cNvCxnSpPr/>
      </xdr:nvCxnSpPr>
      <xdr:spPr>
        <a:xfrm flipV="1">
          <a:off x="20434300" y="1412900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58165</xdr:rowOff>
    </xdr:from>
    <xdr:to>
      <xdr:col>102</xdr:col>
      <xdr:colOff>165100</xdr:colOff>
      <xdr:row>82</xdr:row>
      <xdr:rowOff>159765</xdr:rowOff>
    </xdr:to>
    <xdr:sp macro="" textlink="">
      <xdr:nvSpPr>
        <xdr:cNvPr id="724" name="楕円 723"/>
        <xdr:cNvSpPr/>
      </xdr:nvSpPr>
      <xdr:spPr>
        <a:xfrm>
          <a:off x="19494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108965</xdr:rowOff>
    </xdr:to>
    <xdr:cxnSp macro="">
      <xdr:nvCxnSpPr>
        <xdr:cNvPr id="725" name="直線コネクタ 724"/>
        <xdr:cNvCxnSpPr/>
      </xdr:nvCxnSpPr>
      <xdr:spPr>
        <a:xfrm flipV="1">
          <a:off x="19545300" y="1415415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69596</xdr:rowOff>
    </xdr:from>
    <xdr:to>
      <xdr:col>98</xdr:col>
      <xdr:colOff>38100</xdr:colOff>
      <xdr:row>82</xdr:row>
      <xdr:rowOff>171196</xdr:rowOff>
    </xdr:to>
    <xdr:sp macro="" textlink="">
      <xdr:nvSpPr>
        <xdr:cNvPr id="726" name="楕円 725"/>
        <xdr:cNvSpPr/>
      </xdr:nvSpPr>
      <xdr:spPr>
        <a:xfrm>
          <a:off x="18605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108965</xdr:rowOff>
    </xdr:from>
    <xdr:to>
      <xdr:col>102</xdr:col>
      <xdr:colOff>114300</xdr:colOff>
      <xdr:row>82</xdr:row>
      <xdr:rowOff>120396</xdr:rowOff>
    </xdr:to>
    <xdr:cxnSp macro="">
      <xdr:nvCxnSpPr>
        <xdr:cNvPr id="727" name="直線コネクタ 726"/>
        <xdr:cNvCxnSpPr/>
      </xdr:nvCxnSpPr>
      <xdr:spPr>
        <a:xfrm flipV="1">
          <a:off x="18656300" y="1416786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137431</xdr:rowOff>
    </xdr:from>
    <xdr:ext cx="469744" cy="259045"/>
    <xdr:sp macro="" textlink="">
      <xdr:nvSpPr>
        <xdr:cNvPr id="728" name="n_1mainValue【消防施設】&#10;一人当たり面積"/>
        <xdr:cNvSpPr txBox="1"/>
      </xdr:nvSpPr>
      <xdr:spPr>
        <a:xfrm>
          <a:off x="210757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729" name="n_2mainValue【消防施設】&#10;一人当たり面積"/>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4842</xdr:rowOff>
    </xdr:from>
    <xdr:ext cx="469744" cy="259045"/>
    <xdr:sp macro="" textlink="">
      <xdr:nvSpPr>
        <xdr:cNvPr id="730" name="n_3mainValue【消防施設】&#10;一人当たり面積"/>
        <xdr:cNvSpPr txBox="1"/>
      </xdr:nvSpPr>
      <xdr:spPr>
        <a:xfrm>
          <a:off x="19310427" y="1389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16273</xdr:rowOff>
    </xdr:from>
    <xdr:ext cx="469744" cy="259045"/>
    <xdr:sp macro="" textlink="">
      <xdr:nvSpPr>
        <xdr:cNvPr id="731" name="n_4mainValue【消防施設】&#10;一人当たり面積"/>
        <xdr:cNvSpPr txBox="1"/>
      </xdr:nvSpPr>
      <xdr:spPr>
        <a:xfrm>
          <a:off x="184214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108</xdr:row>
      <xdr:rowOff>133350</xdr:rowOff>
    </xdr:to>
    <xdr:cxnSp macro="">
      <xdr:nvCxnSpPr>
        <xdr:cNvPr id="757" name="直線コネクタ 756"/>
        <xdr:cNvCxnSpPr/>
      </xdr:nvCxnSpPr>
      <xdr:spPr>
        <a:xfrm flipV="1">
          <a:off x="16318864" y="1712486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58" name="【庁舎】&#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59" name="直線コネクタ 758"/>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1" name="直線コネクタ 76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116857</xdr:rowOff>
    </xdr:from>
    <xdr:ext cx="405111" cy="259045"/>
    <xdr:sp macro="" textlink="">
      <xdr:nvSpPr>
        <xdr:cNvPr id="762" name="【庁舎】&#10;有形固定資産減価償却率平均値テキスト"/>
        <xdr:cNvSpPr txBox="1"/>
      </xdr:nvSpPr>
      <xdr:spPr>
        <a:xfrm>
          <a:off x="16357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763" name="フローチャート: 判断 762"/>
        <xdr:cNvSpPr/>
      </xdr:nvSpPr>
      <xdr:spPr>
        <a:xfrm>
          <a:off x="16268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61323</xdr:rowOff>
    </xdr:from>
    <xdr:to>
      <xdr:col>81</xdr:col>
      <xdr:colOff>101600</xdr:colOff>
      <xdr:row>104</xdr:row>
      <xdr:rowOff>162923</xdr:rowOff>
    </xdr:to>
    <xdr:sp macro="" textlink="">
      <xdr:nvSpPr>
        <xdr:cNvPr id="764" name="フローチャート: 判断 763"/>
        <xdr:cNvSpPr/>
      </xdr:nvSpPr>
      <xdr:spPr>
        <a:xfrm>
          <a:off x="15430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8000</xdr:rowOff>
    </xdr:from>
    <xdr:ext cx="405111" cy="259045"/>
    <xdr:sp macro="" textlink="">
      <xdr:nvSpPr>
        <xdr:cNvPr id="765" name="n_1aveValue【庁舎】&#10;有形固定資産減価償却率"/>
        <xdr:cNvSpPr txBox="1"/>
      </xdr:nvSpPr>
      <xdr:spPr>
        <a:xfrm>
          <a:off x="152660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71120</xdr:rowOff>
    </xdr:from>
    <xdr:to>
      <xdr:col>76</xdr:col>
      <xdr:colOff>165100</xdr:colOff>
      <xdr:row>105</xdr:row>
      <xdr:rowOff>1270</xdr:rowOff>
    </xdr:to>
    <xdr:sp macro="" textlink="">
      <xdr:nvSpPr>
        <xdr:cNvPr id="766" name="フローチャート: 判断 765"/>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17797</xdr:rowOff>
    </xdr:from>
    <xdr:ext cx="405111" cy="259045"/>
    <xdr:sp macro="" textlink="">
      <xdr:nvSpPr>
        <xdr:cNvPr id="767"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40095</xdr:rowOff>
    </xdr:from>
    <xdr:to>
      <xdr:col>72</xdr:col>
      <xdr:colOff>38100</xdr:colOff>
      <xdr:row>104</xdr:row>
      <xdr:rowOff>141695</xdr:rowOff>
    </xdr:to>
    <xdr:sp macro="" textlink="">
      <xdr:nvSpPr>
        <xdr:cNvPr id="768" name="フローチャート: 判断 767"/>
        <xdr:cNvSpPr/>
      </xdr:nvSpPr>
      <xdr:spPr>
        <a:xfrm>
          <a:off x="13652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158222</xdr:rowOff>
    </xdr:from>
    <xdr:ext cx="405111" cy="259045"/>
    <xdr:sp macro="" textlink="">
      <xdr:nvSpPr>
        <xdr:cNvPr id="769" name="n_3aveValue【庁舎】&#10;有形固定資産減価償却率"/>
        <xdr:cNvSpPr txBox="1"/>
      </xdr:nvSpPr>
      <xdr:spPr>
        <a:xfrm>
          <a:off x="13500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103777</xdr:rowOff>
    </xdr:from>
    <xdr:to>
      <xdr:col>67</xdr:col>
      <xdr:colOff>101600</xdr:colOff>
      <xdr:row>105</xdr:row>
      <xdr:rowOff>33927</xdr:rowOff>
    </xdr:to>
    <xdr:sp macro="" textlink="">
      <xdr:nvSpPr>
        <xdr:cNvPr id="770" name="フローチャート: 判断 769"/>
        <xdr:cNvSpPr/>
      </xdr:nvSpPr>
      <xdr:spPr>
        <a:xfrm>
          <a:off x="1276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50454</xdr:rowOff>
    </xdr:from>
    <xdr:ext cx="405111" cy="259045"/>
    <xdr:sp macro="" textlink="">
      <xdr:nvSpPr>
        <xdr:cNvPr id="771" name="n_4aveValue【庁舎】&#10;有形固定資産減価償却率"/>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38463</xdr:rowOff>
    </xdr:from>
    <xdr:to>
      <xdr:col>85</xdr:col>
      <xdr:colOff>177800</xdr:colOff>
      <xdr:row>106</xdr:row>
      <xdr:rowOff>140063</xdr:rowOff>
    </xdr:to>
    <xdr:sp macro="" textlink="">
      <xdr:nvSpPr>
        <xdr:cNvPr id="777" name="楕円 776"/>
        <xdr:cNvSpPr/>
      </xdr:nvSpPr>
      <xdr:spPr>
        <a:xfrm>
          <a:off x="16268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16890</xdr:rowOff>
    </xdr:from>
    <xdr:ext cx="405111" cy="259045"/>
    <xdr:sp macro="" textlink="">
      <xdr:nvSpPr>
        <xdr:cNvPr id="778" name="【庁舎】&#10;有形固定資産減価償却率該当値テキスト"/>
        <xdr:cNvSpPr txBox="1"/>
      </xdr:nvSpPr>
      <xdr:spPr>
        <a:xfrm>
          <a:off x="16357600"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779" name="楕円 778"/>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89263</xdr:rowOff>
    </xdr:to>
    <xdr:cxnSp macro="">
      <xdr:nvCxnSpPr>
        <xdr:cNvPr id="780" name="直線コネクタ 779"/>
        <xdr:cNvCxnSpPr/>
      </xdr:nvCxnSpPr>
      <xdr:spPr>
        <a:xfrm>
          <a:off x="15481300" y="182270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781" name="楕円 780"/>
        <xdr:cNvSpPr/>
      </xdr:nvSpPr>
      <xdr:spPr>
        <a:xfrm>
          <a:off x="14541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53339</xdr:rowOff>
    </xdr:to>
    <xdr:cxnSp macro="">
      <xdr:nvCxnSpPr>
        <xdr:cNvPr id="782" name="直線コネクタ 781"/>
        <xdr:cNvCxnSpPr/>
      </xdr:nvCxnSpPr>
      <xdr:spPr>
        <a:xfrm>
          <a:off x="14592300" y="1818948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100512</xdr:rowOff>
    </xdr:from>
    <xdr:to>
      <xdr:col>72</xdr:col>
      <xdr:colOff>38100</xdr:colOff>
      <xdr:row>106</xdr:row>
      <xdr:rowOff>30662</xdr:rowOff>
    </xdr:to>
    <xdr:sp macro="" textlink="">
      <xdr:nvSpPr>
        <xdr:cNvPr id="783" name="楕円 782"/>
        <xdr:cNvSpPr/>
      </xdr:nvSpPr>
      <xdr:spPr>
        <a:xfrm>
          <a:off x="13652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151312</xdr:rowOff>
    </xdr:from>
    <xdr:to>
      <xdr:col>76</xdr:col>
      <xdr:colOff>114300</xdr:colOff>
      <xdr:row>106</xdr:row>
      <xdr:rowOff>15784</xdr:rowOff>
    </xdr:to>
    <xdr:cxnSp macro="">
      <xdr:nvCxnSpPr>
        <xdr:cNvPr id="784" name="直線コネクタ 783"/>
        <xdr:cNvCxnSpPr/>
      </xdr:nvCxnSpPr>
      <xdr:spPr>
        <a:xfrm>
          <a:off x="13703300" y="181535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785" name="楕円 784"/>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151312</xdr:rowOff>
    </xdr:from>
    <xdr:to>
      <xdr:col>71</xdr:col>
      <xdr:colOff>177800</xdr:colOff>
      <xdr:row>106</xdr:row>
      <xdr:rowOff>7620</xdr:rowOff>
    </xdr:to>
    <xdr:cxnSp macro="">
      <xdr:nvCxnSpPr>
        <xdr:cNvPr id="786" name="直線コネクタ 785"/>
        <xdr:cNvCxnSpPr/>
      </xdr:nvCxnSpPr>
      <xdr:spPr>
        <a:xfrm flipV="1">
          <a:off x="12814300" y="181535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95266</xdr:rowOff>
    </xdr:from>
    <xdr:ext cx="405111" cy="259045"/>
    <xdr:sp macro="" textlink="">
      <xdr:nvSpPr>
        <xdr:cNvPr id="787" name="n_1mainValue【庁舎】&#10;有形固定資産減価償却率"/>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57711</xdr:rowOff>
    </xdr:from>
    <xdr:ext cx="405111" cy="259045"/>
    <xdr:sp macro="" textlink="">
      <xdr:nvSpPr>
        <xdr:cNvPr id="788" name="n_2mainValue【庁舎】&#10;有形固定資産減価償却率"/>
        <xdr:cNvSpPr txBox="1"/>
      </xdr:nvSpPr>
      <xdr:spPr>
        <a:xfrm>
          <a:off x="14389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21789</xdr:rowOff>
    </xdr:from>
    <xdr:ext cx="405111" cy="259045"/>
    <xdr:sp macro="" textlink="">
      <xdr:nvSpPr>
        <xdr:cNvPr id="789" name="n_3mainValue【庁舎】&#10;有形固定資産減価償却率"/>
        <xdr:cNvSpPr txBox="1"/>
      </xdr:nvSpPr>
      <xdr:spPr>
        <a:xfrm>
          <a:off x="13500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49547</xdr:rowOff>
    </xdr:from>
    <xdr:ext cx="405111" cy="259045"/>
    <xdr:sp macro="" textlink="">
      <xdr:nvSpPr>
        <xdr:cNvPr id="790" name="n_4mainValue【庁舎】&#10;有形固定資産減価償却率"/>
        <xdr:cNvSpPr txBox="1"/>
      </xdr:nvSpPr>
      <xdr:spPr>
        <a:xfrm>
          <a:off x="12611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1" name="テキスト ボックス 8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48442</xdr:rowOff>
    </xdr:to>
    <xdr:cxnSp macro="">
      <xdr:nvCxnSpPr>
        <xdr:cNvPr id="817" name="直線コネクタ 816"/>
        <xdr:cNvCxnSpPr/>
      </xdr:nvCxnSpPr>
      <xdr:spPr>
        <a:xfrm flipV="1">
          <a:off x="22160864" y="1727998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52269</xdr:rowOff>
    </xdr:from>
    <xdr:ext cx="469744" cy="259045"/>
    <xdr:sp macro="" textlink="">
      <xdr:nvSpPr>
        <xdr:cNvPr id="818" name="【庁舎】&#10;一人当たり面積最小値テキスト"/>
        <xdr:cNvSpPr txBox="1"/>
      </xdr:nvSpPr>
      <xdr:spPr>
        <a:xfrm>
          <a:off x="221996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48442</xdr:rowOff>
    </xdr:from>
    <xdr:to>
      <xdr:col>116</xdr:col>
      <xdr:colOff>152400</xdr:colOff>
      <xdr:row>109</xdr:row>
      <xdr:rowOff>48442</xdr:rowOff>
    </xdr:to>
    <xdr:cxnSp macro="">
      <xdr:nvCxnSpPr>
        <xdr:cNvPr id="819" name="直線コネクタ 818"/>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0"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1" name="直線コネクタ 820"/>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108329</xdr:rowOff>
    </xdr:from>
    <xdr:ext cx="469744" cy="259045"/>
    <xdr:sp macro="" textlink="">
      <xdr:nvSpPr>
        <xdr:cNvPr id="822" name="【庁舎】&#10;一人当たり面積平均値テキスト"/>
        <xdr:cNvSpPr txBox="1"/>
      </xdr:nvSpPr>
      <xdr:spPr>
        <a:xfrm>
          <a:off x="22199600" y="179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129902</xdr:rowOff>
    </xdr:from>
    <xdr:to>
      <xdr:col>116</xdr:col>
      <xdr:colOff>114300</xdr:colOff>
      <xdr:row>105</xdr:row>
      <xdr:rowOff>60052</xdr:rowOff>
    </xdr:to>
    <xdr:sp macro="" textlink="">
      <xdr:nvSpPr>
        <xdr:cNvPr id="823" name="フローチャート: 判断 822"/>
        <xdr:cNvSpPr/>
      </xdr:nvSpPr>
      <xdr:spPr>
        <a:xfrm>
          <a:off x="22110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149498</xdr:rowOff>
    </xdr:from>
    <xdr:to>
      <xdr:col>112</xdr:col>
      <xdr:colOff>38100</xdr:colOff>
      <xdr:row>105</xdr:row>
      <xdr:rowOff>79648</xdr:rowOff>
    </xdr:to>
    <xdr:sp macro="" textlink="">
      <xdr:nvSpPr>
        <xdr:cNvPr id="824" name="フローチャート: 判断 823"/>
        <xdr:cNvSpPr/>
      </xdr:nvSpPr>
      <xdr:spPr>
        <a:xfrm>
          <a:off x="2127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70775</xdr:rowOff>
    </xdr:from>
    <xdr:ext cx="469744" cy="259045"/>
    <xdr:sp macro="" textlink="">
      <xdr:nvSpPr>
        <xdr:cNvPr id="825" name="n_1aveValue【庁舎】&#10;一人当たり面積"/>
        <xdr:cNvSpPr txBox="1"/>
      </xdr:nvSpPr>
      <xdr:spPr>
        <a:xfrm>
          <a:off x="210757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79284</xdr:rowOff>
    </xdr:from>
    <xdr:to>
      <xdr:col>107</xdr:col>
      <xdr:colOff>101600</xdr:colOff>
      <xdr:row>106</xdr:row>
      <xdr:rowOff>9434</xdr:rowOff>
    </xdr:to>
    <xdr:sp macro="" textlink="">
      <xdr:nvSpPr>
        <xdr:cNvPr id="826" name="フローチャート: 判断 825"/>
        <xdr:cNvSpPr/>
      </xdr:nvSpPr>
      <xdr:spPr>
        <a:xfrm>
          <a:off x="20383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561</xdr:rowOff>
    </xdr:from>
    <xdr:ext cx="469744" cy="259045"/>
    <xdr:sp macro="" textlink="">
      <xdr:nvSpPr>
        <xdr:cNvPr id="827" name="n_2aveValue【庁舎】&#10;一人当たり面積"/>
        <xdr:cNvSpPr txBox="1"/>
      </xdr:nvSpPr>
      <xdr:spPr>
        <a:xfrm>
          <a:off x="2019942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121738</xdr:rowOff>
    </xdr:from>
    <xdr:to>
      <xdr:col>102</xdr:col>
      <xdr:colOff>165100</xdr:colOff>
      <xdr:row>106</xdr:row>
      <xdr:rowOff>51888</xdr:rowOff>
    </xdr:to>
    <xdr:sp macro="" textlink="">
      <xdr:nvSpPr>
        <xdr:cNvPr id="828" name="フローチャート: 判断 827"/>
        <xdr:cNvSpPr/>
      </xdr:nvSpPr>
      <xdr:spPr>
        <a:xfrm>
          <a:off x="19494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43015</xdr:rowOff>
    </xdr:from>
    <xdr:ext cx="469744" cy="259045"/>
    <xdr:sp macro="" textlink="">
      <xdr:nvSpPr>
        <xdr:cNvPr id="829" name="n_3aveValue【庁舎】&#10;一人当たり面積"/>
        <xdr:cNvSpPr txBox="1"/>
      </xdr:nvSpPr>
      <xdr:spPr>
        <a:xfrm>
          <a:off x="19310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61323</xdr:rowOff>
    </xdr:from>
    <xdr:to>
      <xdr:col>98</xdr:col>
      <xdr:colOff>38100</xdr:colOff>
      <xdr:row>106</xdr:row>
      <xdr:rowOff>162923</xdr:rowOff>
    </xdr:to>
    <xdr:sp macro="" textlink="">
      <xdr:nvSpPr>
        <xdr:cNvPr id="830" name="フローチャート: 判断 829"/>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154050</xdr:rowOff>
    </xdr:from>
    <xdr:ext cx="469744" cy="259045"/>
    <xdr:sp macro="" textlink="">
      <xdr:nvSpPr>
        <xdr:cNvPr id="831" name="n_4aveValue【庁舎】&#10;一人当たり面積"/>
        <xdr:cNvSpPr txBox="1"/>
      </xdr:nvSpPr>
      <xdr:spPr>
        <a:xfrm>
          <a:off x="18421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84182</xdr:rowOff>
    </xdr:from>
    <xdr:to>
      <xdr:col>116</xdr:col>
      <xdr:colOff>114300</xdr:colOff>
      <xdr:row>101</xdr:row>
      <xdr:rowOff>14332</xdr:rowOff>
    </xdr:to>
    <xdr:sp macro="" textlink="">
      <xdr:nvSpPr>
        <xdr:cNvPr id="837" name="楕円 836"/>
        <xdr:cNvSpPr/>
      </xdr:nvSpPr>
      <xdr:spPr>
        <a:xfrm>
          <a:off x="221107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37209</xdr:rowOff>
    </xdr:from>
    <xdr:ext cx="469744" cy="259045"/>
    <xdr:sp macro="" textlink="">
      <xdr:nvSpPr>
        <xdr:cNvPr id="838" name="【庁舎】&#10;一人当たり面積該当値テキスト"/>
        <xdr:cNvSpPr txBox="1"/>
      </xdr:nvSpPr>
      <xdr:spPr>
        <a:xfrm>
          <a:off x="22199600" y="1718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129902</xdr:rowOff>
    </xdr:from>
    <xdr:to>
      <xdr:col>112</xdr:col>
      <xdr:colOff>38100</xdr:colOff>
      <xdr:row>101</xdr:row>
      <xdr:rowOff>60052</xdr:rowOff>
    </xdr:to>
    <xdr:sp macro="" textlink="">
      <xdr:nvSpPr>
        <xdr:cNvPr id="839" name="楕円 838"/>
        <xdr:cNvSpPr/>
      </xdr:nvSpPr>
      <xdr:spPr>
        <a:xfrm>
          <a:off x="212725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134982</xdr:rowOff>
    </xdr:from>
    <xdr:to>
      <xdr:col>116</xdr:col>
      <xdr:colOff>63500</xdr:colOff>
      <xdr:row>101</xdr:row>
      <xdr:rowOff>9252</xdr:rowOff>
    </xdr:to>
    <xdr:cxnSp macro="">
      <xdr:nvCxnSpPr>
        <xdr:cNvPr id="840" name="直線コネクタ 839"/>
        <xdr:cNvCxnSpPr/>
      </xdr:nvCxnSpPr>
      <xdr:spPr>
        <a:xfrm flipV="1">
          <a:off x="21323300" y="172799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36830</xdr:rowOff>
    </xdr:from>
    <xdr:to>
      <xdr:col>107</xdr:col>
      <xdr:colOff>101600</xdr:colOff>
      <xdr:row>101</xdr:row>
      <xdr:rowOff>138430</xdr:rowOff>
    </xdr:to>
    <xdr:sp macro="" textlink="">
      <xdr:nvSpPr>
        <xdr:cNvPr id="841" name="楕円 840"/>
        <xdr:cNvSpPr/>
      </xdr:nvSpPr>
      <xdr:spPr>
        <a:xfrm>
          <a:off x="20383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9252</xdr:rowOff>
    </xdr:from>
    <xdr:to>
      <xdr:col>111</xdr:col>
      <xdr:colOff>177800</xdr:colOff>
      <xdr:row>101</xdr:row>
      <xdr:rowOff>87630</xdr:rowOff>
    </xdr:to>
    <xdr:cxnSp macro="">
      <xdr:nvCxnSpPr>
        <xdr:cNvPr id="842" name="直線コネクタ 841"/>
        <xdr:cNvCxnSpPr/>
      </xdr:nvCxnSpPr>
      <xdr:spPr>
        <a:xfrm flipV="1">
          <a:off x="20434300" y="17325702"/>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82550</xdr:rowOff>
    </xdr:from>
    <xdr:to>
      <xdr:col>102</xdr:col>
      <xdr:colOff>165100</xdr:colOff>
      <xdr:row>102</xdr:row>
      <xdr:rowOff>12700</xdr:rowOff>
    </xdr:to>
    <xdr:sp macro="" textlink="">
      <xdr:nvSpPr>
        <xdr:cNvPr id="843" name="楕円 842"/>
        <xdr:cNvSpPr/>
      </xdr:nvSpPr>
      <xdr:spPr>
        <a:xfrm>
          <a:off x="19494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87630</xdr:rowOff>
    </xdr:from>
    <xdr:to>
      <xdr:col>107</xdr:col>
      <xdr:colOff>50800</xdr:colOff>
      <xdr:row>101</xdr:row>
      <xdr:rowOff>133350</xdr:rowOff>
    </xdr:to>
    <xdr:cxnSp macro="">
      <xdr:nvCxnSpPr>
        <xdr:cNvPr id="844" name="直線コネクタ 843"/>
        <xdr:cNvCxnSpPr/>
      </xdr:nvCxnSpPr>
      <xdr:spPr>
        <a:xfrm flipV="1">
          <a:off x="19545300" y="1740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111942</xdr:rowOff>
    </xdr:from>
    <xdr:to>
      <xdr:col>98</xdr:col>
      <xdr:colOff>38100</xdr:colOff>
      <xdr:row>102</xdr:row>
      <xdr:rowOff>42092</xdr:rowOff>
    </xdr:to>
    <xdr:sp macro="" textlink="">
      <xdr:nvSpPr>
        <xdr:cNvPr id="845" name="楕円 844"/>
        <xdr:cNvSpPr/>
      </xdr:nvSpPr>
      <xdr:spPr>
        <a:xfrm>
          <a:off x="18605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133350</xdr:rowOff>
    </xdr:from>
    <xdr:to>
      <xdr:col>102</xdr:col>
      <xdr:colOff>114300</xdr:colOff>
      <xdr:row>101</xdr:row>
      <xdr:rowOff>162742</xdr:rowOff>
    </xdr:to>
    <xdr:cxnSp macro="">
      <xdr:nvCxnSpPr>
        <xdr:cNvPr id="846" name="直線コネクタ 845"/>
        <xdr:cNvCxnSpPr/>
      </xdr:nvCxnSpPr>
      <xdr:spPr>
        <a:xfrm flipV="1">
          <a:off x="18656300" y="174498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76579</xdr:rowOff>
    </xdr:from>
    <xdr:ext cx="469744" cy="259045"/>
    <xdr:sp macro="" textlink="">
      <xdr:nvSpPr>
        <xdr:cNvPr id="847" name="n_1mainValue【庁舎】&#10;一人当たり面積"/>
        <xdr:cNvSpPr txBox="1"/>
      </xdr:nvSpPr>
      <xdr:spPr>
        <a:xfrm>
          <a:off x="21075727" y="1705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154957</xdr:rowOff>
    </xdr:from>
    <xdr:ext cx="469744" cy="259045"/>
    <xdr:sp macro="" textlink="">
      <xdr:nvSpPr>
        <xdr:cNvPr id="848" name="n_2mainValue【庁舎】&#10;一人当たり面積"/>
        <xdr:cNvSpPr txBox="1"/>
      </xdr:nvSpPr>
      <xdr:spPr>
        <a:xfrm>
          <a:off x="20199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29227</xdr:rowOff>
    </xdr:from>
    <xdr:ext cx="469744" cy="259045"/>
    <xdr:sp macro="" textlink="">
      <xdr:nvSpPr>
        <xdr:cNvPr id="849" name="n_3mainValue【庁舎】&#10;一人当たり面積"/>
        <xdr:cNvSpPr txBox="1"/>
      </xdr:nvSpPr>
      <xdr:spPr>
        <a:xfrm>
          <a:off x="19310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58619</xdr:rowOff>
    </xdr:from>
    <xdr:ext cx="469744" cy="259045"/>
    <xdr:sp macro="" textlink="">
      <xdr:nvSpPr>
        <xdr:cNvPr id="850" name="n_4mainValue【庁舎】&#10;一人当たり面積"/>
        <xdr:cNvSpPr txBox="1"/>
      </xdr:nvSpPr>
      <xdr:spPr>
        <a:xfrm>
          <a:off x="18421427" y="1720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館・プール、消防施設の有形固定資産減価償却率は類似団体平均を下回っているが、庁舎については１７．６ポイント、保健センター・保健所については９．２ポイント、福祉施設については６．４ポイント上回っており建物の老朽化が進んでいる。各公共施設の老朽化の進行及び維持管理費の増嵩を抑制するため、公共施設の更新・統廃合・長寿命化の計画的な実施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15,338
15,134
956.08
17,686,459
17,346,183
267,058
8,363,154
13,672,754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38150"/>
    <xdr:sp macro="" textlink="">
      <xdr:nvSpPr>
        <xdr:cNvPr id="35" name="テキスト ボックス 34"/>
        <xdr:cNvSpPr txBox="1"/>
      </xdr:nvSpPr>
      <xdr:spPr>
        <a:xfrm>
          <a:off x="762000" y="4533900"/>
          <a:ext cx="9167061"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人口の減少や全国平均を上回る高齢化率（令和４年１月１日現在３６．３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加え、町内の中心となる産業収入の落ち込みなどにより、自主財源の確保が低調である。類似団体平均を０．０３ポイント下回っている状況であり、今後においても事務事業の見直し、投資的経費の抑制等、徹底した歳出の見直しを実施するとともに、引き続き財政基盤の強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73660</xdr:rowOff>
    </xdr:to>
    <xdr:cxnSp macro="">
      <xdr:nvCxnSpPr>
        <xdr:cNvPr id="67" name="直線コネクタ 66"/>
        <xdr:cNvCxnSpPr/>
      </xdr:nvCxnSpPr>
      <xdr:spPr>
        <a:xfrm>
          <a:off x="4114800" y="7274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66057</xdr:rowOff>
    </xdr:from>
    <xdr:ext cx="762000" cy="259045"/>
    <xdr:sp macro="" textlink="">
      <xdr:nvSpPr>
        <xdr:cNvPr id="68" name="財政力平均値テキスト"/>
        <xdr:cNvSpPr txBox="1"/>
      </xdr:nvSpPr>
      <xdr:spPr>
        <a:xfrm>
          <a:off x="5041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73660</xdr:rowOff>
    </xdr:to>
    <xdr:cxnSp macro="">
      <xdr:nvCxnSpPr>
        <xdr:cNvPr id="70" name="直線コネクタ 69"/>
        <xdr:cNvCxnSpPr/>
      </xdr:nvCxnSpPr>
      <xdr:spPr>
        <a:xfrm>
          <a:off x="3225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121920</xdr:rowOff>
    </xdr:to>
    <xdr:cxnSp macro="">
      <xdr:nvCxnSpPr>
        <xdr:cNvPr id="73" name="直線コネクタ 72"/>
        <xdr:cNvCxnSpPr/>
      </xdr:nvCxnSpPr>
      <xdr:spPr>
        <a:xfrm flipV="1">
          <a:off x="2336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166387</xdr:rowOff>
    </xdr:from>
    <xdr:ext cx="762000" cy="259045"/>
    <xdr:sp macro="" textlink="">
      <xdr:nvSpPr>
        <xdr:cNvPr id="87" name="財政力該当値テキスト"/>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89" name="テキスト ボックス 88"/>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０．４ポイント上回っている状況であり、今後も人件費や物件費などが増嵩すれば、経常収支比率が増大していくこととなるため、より一層の行財政改革を推進するとともに、義務的経費の削減に努め、経常収支比率の改善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34290</xdr:rowOff>
    </xdr:to>
    <xdr:cxnSp macro="">
      <xdr:nvCxnSpPr>
        <xdr:cNvPr id="125" name="直線コネクタ 124"/>
        <xdr:cNvCxnSpPr/>
      </xdr:nvCxnSpPr>
      <xdr:spPr>
        <a:xfrm flipV="1">
          <a:off x="4953000" y="10014796"/>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6"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7" name="直線コネクタ 126"/>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28"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29" name="直線コネクタ 128"/>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49954</xdr:rowOff>
    </xdr:from>
    <xdr:to>
      <xdr:col>23</xdr:col>
      <xdr:colOff>133350</xdr:colOff>
      <xdr:row>66</xdr:row>
      <xdr:rowOff>10160</xdr:rowOff>
    </xdr:to>
    <xdr:cxnSp macro="">
      <xdr:nvCxnSpPr>
        <xdr:cNvPr id="130" name="直線コネクタ 129"/>
        <xdr:cNvCxnSpPr/>
      </xdr:nvCxnSpPr>
      <xdr:spPr>
        <a:xfrm flipV="1">
          <a:off x="4114800" y="10851304"/>
          <a:ext cx="838200" cy="4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1"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2" name="フローチャート: 判断 131"/>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10160</xdr:rowOff>
    </xdr:to>
    <xdr:cxnSp macro="">
      <xdr:nvCxnSpPr>
        <xdr:cNvPr id="133" name="直線コネクタ 132"/>
        <xdr:cNvCxnSpPr/>
      </xdr:nvCxnSpPr>
      <xdr:spPr>
        <a:xfrm>
          <a:off x="3225800" y="11181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18204</xdr:rowOff>
    </xdr:from>
    <xdr:to>
      <xdr:col>19</xdr:col>
      <xdr:colOff>184150</xdr:colOff>
      <xdr:row>65</xdr:row>
      <xdr:rowOff>119804</xdr:rowOff>
    </xdr:to>
    <xdr:sp macro="" textlink="">
      <xdr:nvSpPr>
        <xdr:cNvPr id="134" name="フローチャート: 判断 133"/>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129981</xdr:rowOff>
    </xdr:from>
    <xdr:ext cx="736600" cy="259045"/>
    <xdr:sp macro="" textlink="">
      <xdr:nvSpPr>
        <xdr:cNvPr id="135" name="テキスト ボックス 134"/>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36830</xdr:rowOff>
    </xdr:to>
    <xdr:cxnSp macro="">
      <xdr:nvCxnSpPr>
        <xdr:cNvPr id="136" name="直線コネクタ 135"/>
        <xdr:cNvCxnSpPr/>
      </xdr:nvCxnSpPr>
      <xdr:spPr>
        <a:xfrm>
          <a:off x="2336800" y="1115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37" name="フローチャート: 判断 136"/>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38" name="テキスト ボックス 137"/>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65</xdr:row>
      <xdr:rowOff>12700</xdr:rowOff>
    </xdr:to>
    <xdr:cxnSp macro="">
      <xdr:nvCxnSpPr>
        <xdr:cNvPr id="139" name="直線コネクタ 138"/>
        <xdr:cNvCxnSpPr/>
      </xdr:nvCxnSpPr>
      <xdr:spPr>
        <a:xfrm>
          <a:off x="1447800" y="1089152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18204</xdr:rowOff>
    </xdr:from>
    <xdr:to>
      <xdr:col>11</xdr:col>
      <xdr:colOff>82550</xdr:colOff>
      <xdr:row>65</xdr:row>
      <xdr:rowOff>119804</xdr:rowOff>
    </xdr:to>
    <xdr:sp macro="" textlink="">
      <xdr:nvSpPr>
        <xdr:cNvPr id="140" name="フローチャート: 判断 139"/>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41" name="テキスト ボックス 140"/>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42" name="フローチャート: 判断 141"/>
        <xdr:cNvSpPr/>
      </xdr:nvSpPr>
      <xdr:spPr>
        <a:xfrm>
          <a:off x="1397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43" name="テキスト ボックス 142"/>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49" name="楕円 148"/>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142681</xdr:rowOff>
    </xdr:from>
    <xdr:ext cx="762000" cy="259045"/>
    <xdr:sp macro="" textlink="">
      <xdr:nvSpPr>
        <xdr:cNvPr id="150" name="財政構造の弾力性該当値テキスト"/>
        <xdr:cNvSpPr txBox="1"/>
      </xdr:nvSpPr>
      <xdr:spPr>
        <a:xfrm>
          <a:off x="5041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1" name="楕円 150"/>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2" name="テキスト ボックス 151"/>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3" name="楕円 152"/>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54" name="テキスト ボックス 153"/>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5" name="楕円 154"/>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73677</xdr:rowOff>
    </xdr:from>
    <xdr:ext cx="762000" cy="259045"/>
    <xdr:sp macro="" textlink="">
      <xdr:nvSpPr>
        <xdr:cNvPr id="156" name="テキスト ボックス 155"/>
        <xdr:cNvSpPr txBox="1"/>
      </xdr:nvSpPr>
      <xdr:spPr>
        <a:xfrm>
          <a:off x="1955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58" name="テキスト ボックス 15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を上回っている。これは、ふるさと応援寄附金奨励事業に係る経費が主な要因となっていると考えられる。今後においても、事務事業のコスト低減のみならず、定員適正化計画に基づく行政組織の見直し、計画的な人件費抑制等を図り、財政の健全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133921</xdr:rowOff>
    </xdr:from>
    <xdr:to>
      <xdr:col>23</xdr:col>
      <xdr:colOff>133350</xdr:colOff>
      <xdr:row>88</xdr:row>
      <xdr:rowOff>18151</xdr:rowOff>
    </xdr:to>
    <xdr:cxnSp macro="">
      <xdr:nvCxnSpPr>
        <xdr:cNvPr id="186" name="直線コネクタ 185"/>
        <xdr:cNvCxnSpPr/>
      </xdr:nvCxnSpPr>
      <xdr:spPr>
        <a:xfrm flipV="1">
          <a:off x="4953000" y="14192821"/>
          <a:ext cx="0" cy="912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161678</xdr:rowOff>
    </xdr:from>
    <xdr:ext cx="762000" cy="259045"/>
    <xdr:sp macro="" textlink="">
      <xdr:nvSpPr>
        <xdr:cNvPr id="187" name="人件費・物件費等の状況最小値テキスト"/>
        <xdr:cNvSpPr txBox="1"/>
      </xdr:nvSpPr>
      <xdr:spPr>
        <a:xfrm>
          <a:off x="5041900" y="1507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18151</xdr:rowOff>
    </xdr:from>
    <xdr:to>
      <xdr:col>24</xdr:col>
      <xdr:colOff>12700</xdr:colOff>
      <xdr:row>88</xdr:row>
      <xdr:rowOff>18151</xdr:rowOff>
    </xdr:to>
    <xdr:cxnSp macro="">
      <xdr:nvCxnSpPr>
        <xdr:cNvPr id="188" name="直線コネクタ 187"/>
        <xdr:cNvCxnSpPr/>
      </xdr:nvCxnSpPr>
      <xdr:spPr>
        <a:xfrm>
          <a:off x="4864100" y="1510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48848</xdr:rowOff>
    </xdr:from>
    <xdr:ext cx="762000" cy="259045"/>
    <xdr:sp macro="" textlink="">
      <xdr:nvSpPr>
        <xdr:cNvPr id="189" name="人件費・物件費等の状況最大値テキスト"/>
        <xdr:cNvSpPr txBox="1"/>
      </xdr:nvSpPr>
      <xdr:spPr>
        <a:xfrm>
          <a:off x="5041900" y="1393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133921</xdr:rowOff>
    </xdr:from>
    <xdr:to>
      <xdr:col>24</xdr:col>
      <xdr:colOff>12700</xdr:colOff>
      <xdr:row>82</xdr:row>
      <xdr:rowOff>133921</xdr:rowOff>
    </xdr:to>
    <xdr:cxnSp macro="">
      <xdr:nvCxnSpPr>
        <xdr:cNvPr id="190" name="直線コネクタ 189"/>
        <xdr:cNvCxnSpPr/>
      </xdr:nvCxnSpPr>
      <xdr:spPr>
        <a:xfrm>
          <a:off x="4864100" y="14192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123563</xdr:rowOff>
    </xdr:from>
    <xdr:to>
      <xdr:col>23</xdr:col>
      <xdr:colOff>133350</xdr:colOff>
      <xdr:row>87</xdr:row>
      <xdr:rowOff>146230</xdr:rowOff>
    </xdr:to>
    <xdr:cxnSp macro="">
      <xdr:nvCxnSpPr>
        <xdr:cNvPr id="191" name="直線コネクタ 190"/>
        <xdr:cNvCxnSpPr/>
      </xdr:nvCxnSpPr>
      <xdr:spPr>
        <a:xfrm>
          <a:off x="4114800" y="14868263"/>
          <a:ext cx="838200" cy="19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102613</xdr:rowOff>
    </xdr:from>
    <xdr:ext cx="762000" cy="259045"/>
    <xdr:sp macro="" textlink="">
      <xdr:nvSpPr>
        <xdr:cNvPr id="192" name="人件費・物件費等の状況平均値テキスト"/>
        <xdr:cNvSpPr txBox="1"/>
      </xdr:nvSpPr>
      <xdr:spPr>
        <a:xfrm>
          <a:off x="5041900" y="14332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86086</xdr:rowOff>
    </xdr:from>
    <xdr:to>
      <xdr:col>23</xdr:col>
      <xdr:colOff>184150</xdr:colOff>
      <xdr:row>85</xdr:row>
      <xdr:rowOff>16236</xdr:rowOff>
    </xdr:to>
    <xdr:sp macro="" textlink="">
      <xdr:nvSpPr>
        <xdr:cNvPr id="193" name="フローチャート: 判断 192"/>
        <xdr:cNvSpPr/>
      </xdr:nvSpPr>
      <xdr:spPr>
        <a:xfrm>
          <a:off x="4902200" y="1448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99988</xdr:rowOff>
    </xdr:from>
    <xdr:to>
      <xdr:col>19</xdr:col>
      <xdr:colOff>133350</xdr:colOff>
      <xdr:row>86</xdr:row>
      <xdr:rowOff>123563</xdr:rowOff>
    </xdr:to>
    <xdr:cxnSp macro="">
      <xdr:nvCxnSpPr>
        <xdr:cNvPr id="194" name="直線コネクタ 193"/>
        <xdr:cNvCxnSpPr/>
      </xdr:nvCxnSpPr>
      <xdr:spPr>
        <a:xfrm>
          <a:off x="3225800" y="14844688"/>
          <a:ext cx="8890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167777</xdr:rowOff>
    </xdr:from>
    <xdr:to>
      <xdr:col>19</xdr:col>
      <xdr:colOff>184150</xdr:colOff>
      <xdr:row>84</xdr:row>
      <xdr:rowOff>97927</xdr:rowOff>
    </xdr:to>
    <xdr:sp macro="" textlink="">
      <xdr:nvSpPr>
        <xdr:cNvPr id="195" name="フローチャート: 判断 194"/>
        <xdr:cNvSpPr/>
      </xdr:nvSpPr>
      <xdr:spPr>
        <a:xfrm>
          <a:off x="4064000" y="1439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108104</xdr:rowOff>
    </xdr:from>
    <xdr:ext cx="736600" cy="259045"/>
    <xdr:sp macro="" textlink="">
      <xdr:nvSpPr>
        <xdr:cNvPr id="196" name="テキスト ボックス 195"/>
        <xdr:cNvSpPr txBox="1"/>
      </xdr:nvSpPr>
      <xdr:spPr>
        <a:xfrm>
          <a:off x="3733800" y="1416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99988</xdr:rowOff>
    </xdr:from>
    <xdr:to>
      <xdr:col>15</xdr:col>
      <xdr:colOff>82550</xdr:colOff>
      <xdr:row>88</xdr:row>
      <xdr:rowOff>163018</xdr:rowOff>
    </xdr:to>
    <xdr:cxnSp macro="">
      <xdr:nvCxnSpPr>
        <xdr:cNvPr id="197" name="直線コネクタ 196"/>
        <xdr:cNvCxnSpPr/>
      </xdr:nvCxnSpPr>
      <xdr:spPr>
        <a:xfrm flipV="1">
          <a:off x="2336800" y="14844688"/>
          <a:ext cx="889000" cy="40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93255</xdr:rowOff>
    </xdr:from>
    <xdr:to>
      <xdr:col>15</xdr:col>
      <xdr:colOff>133350</xdr:colOff>
      <xdr:row>84</xdr:row>
      <xdr:rowOff>23405</xdr:rowOff>
    </xdr:to>
    <xdr:sp macro="" textlink="">
      <xdr:nvSpPr>
        <xdr:cNvPr id="198" name="フローチャート: 判断 197"/>
        <xdr:cNvSpPr/>
      </xdr:nvSpPr>
      <xdr:spPr>
        <a:xfrm>
          <a:off x="3175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33582</xdr:rowOff>
    </xdr:from>
    <xdr:ext cx="762000" cy="259045"/>
    <xdr:sp macro="" textlink="">
      <xdr:nvSpPr>
        <xdr:cNvPr id="199" name="テキスト ボックス 198"/>
        <xdr:cNvSpPr txBox="1"/>
      </xdr:nvSpPr>
      <xdr:spPr>
        <a:xfrm>
          <a:off x="2844800" y="1409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157806</xdr:rowOff>
    </xdr:from>
    <xdr:to>
      <xdr:col>11</xdr:col>
      <xdr:colOff>31750</xdr:colOff>
      <xdr:row>88</xdr:row>
      <xdr:rowOff>163018</xdr:rowOff>
    </xdr:to>
    <xdr:cxnSp macro="">
      <xdr:nvCxnSpPr>
        <xdr:cNvPr id="200" name="直線コネクタ 199"/>
        <xdr:cNvCxnSpPr/>
      </xdr:nvCxnSpPr>
      <xdr:spPr>
        <a:xfrm>
          <a:off x="1447800" y="14731056"/>
          <a:ext cx="889000" cy="5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91126</xdr:rowOff>
    </xdr:from>
    <xdr:to>
      <xdr:col>11</xdr:col>
      <xdr:colOff>82550</xdr:colOff>
      <xdr:row>84</xdr:row>
      <xdr:rowOff>21276</xdr:rowOff>
    </xdr:to>
    <xdr:sp macro="" textlink="">
      <xdr:nvSpPr>
        <xdr:cNvPr id="201" name="フローチャート: 判断 200"/>
        <xdr:cNvSpPr/>
      </xdr:nvSpPr>
      <xdr:spPr>
        <a:xfrm>
          <a:off x="2286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31453</xdr:rowOff>
    </xdr:from>
    <xdr:ext cx="762000" cy="259045"/>
    <xdr:sp macro="" textlink="">
      <xdr:nvSpPr>
        <xdr:cNvPr id="202" name="テキスト ボックス 201"/>
        <xdr:cNvSpPr txBox="1"/>
      </xdr:nvSpPr>
      <xdr:spPr>
        <a:xfrm>
          <a:off x="1955800" y="1409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30868</xdr:rowOff>
    </xdr:from>
    <xdr:to>
      <xdr:col>7</xdr:col>
      <xdr:colOff>31750</xdr:colOff>
      <xdr:row>83</xdr:row>
      <xdr:rowOff>132468</xdr:rowOff>
    </xdr:to>
    <xdr:sp macro="" textlink="">
      <xdr:nvSpPr>
        <xdr:cNvPr id="203" name="フローチャート: 判断 202"/>
        <xdr:cNvSpPr/>
      </xdr:nvSpPr>
      <xdr:spPr>
        <a:xfrm>
          <a:off x="1397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142645</xdr:rowOff>
    </xdr:from>
    <xdr:ext cx="762000" cy="259045"/>
    <xdr:sp macro="" textlink="">
      <xdr:nvSpPr>
        <xdr:cNvPr id="204" name="テキスト ボックス 203"/>
        <xdr:cNvSpPr txBox="1"/>
      </xdr:nvSpPr>
      <xdr:spPr>
        <a:xfrm>
          <a:off x="1066800" y="1403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95430</xdr:rowOff>
    </xdr:from>
    <xdr:to>
      <xdr:col>23</xdr:col>
      <xdr:colOff>184150</xdr:colOff>
      <xdr:row>88</xdr:row>
      <xdr:rowOff>25580</xdr:rowOff>
    </xdr:to>
    <xdr:sp macro="" textlink="">
      <xdr:nvSpPr>
        <xdr:cNvPr id="210" name="楕円 209"/>
        <xdr:cNvSpPr/>
      </xdr:nvSpPr>
      <xdr:spPr>
        <a:xfrm>
          <a:off x="4902200" y="150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162757</xdr:rowOff>
    </xdr:from>
    <xdr:ext cx="762000" cy="259045"/>
    <xdr:sp macro="" textlink="">
      <xdr:nvSpPr>
        <xdr:cNvPr id="211" name="人件費・物件費等の状況該当値テキスト"/>
        <xdr:cNvSpPr txBox="1"/>
      </xdr:nvSpPr>
      <xdr:spPr>
        <a:xfrm>
          <a:off x="5041900" y="149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72763</xdr:rowOff>
    </xdr:from>
    <xdr:to>
      <xdr:col>19</xdr:col>
      <xdr:colOff>184150</xdr:colOff>
      <xdr:row>87</xdr:row>
      <xdr:rowOff>2913</xdr:rowOff>
    </xdr:to>
    <xdr:sp macro="" textlink="">
      <xdr:nvSpPr>
        <xdr:cNvPr id="212" name="楕円 211"/>
        <xdr:cNvSpPr/>
      </xdr:nvSpPr>
      <xdr:spPr>
        <a:xfrm>
          <a:off x="4064000" y="148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159140</xdr:rowOff>
    </xdr:from>
    <xdr:ext cx="736600" cy="259045"/>
    <xdr:sp macro="" textlink="">
      <xdr:nvSpPr>
        <xdr:cNvPr id="213" name="テキスト ボックス 212"/>
        <xdr:cNvSpPr txBox="1"/>
      </xdr:nvSpPr>
      <xdr:spPr>
        <a:xfrm>
          <a:off x="3733800" y="1490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49188</xdr:rowOff>
    </xdr:from>
    <xdr:to>
      <xdr:col>15</xdr:col>
      <xdr:colOff>133350</xdr:colOff>
      <xdr:row>86</xdr:row>
      <xdr:rowOff>150788</xdr:rowOff>
    </xdr:to>
    <xdr:sp macro="" textlink="">
      <xdr:nvSpPr>
        <xdr:cNvPr id="214" name="楕円 213"/>
        <xdr:cNvSpPr/>
      </xdr:nvSpPr>
      <xdr:spPr>
        <a:xfrm>
          <a:off x="3175000" y="147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135565</xdr:rowOff>
    </xdr:from>
    <xdr:ext cx="762000" cy="259045"/>
    <xdr:sp macro="" textlink="">
      <xdr:nvSpPr>
        <xdr:cNvPr id="215" name="テキスト ボックス 214"/>
        <xdr:cNvSpPr txBox="1"/>
      </xdr:nvSpPr>
      <xdr:spPr>
        <a:xfrm>
          <a:off x="2844800" y="1488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112218</xdr:rowOff>
    </xdr:from>
    <xdr:to>
      <xdr:col>11</xdr:col>
      <xdr:colOff>82550</xdr:colOff>
      <xdr:row>89</xdr:row>
      <xdr:rowOff>42368</xdr:rowOff>
    </xdr:to>
    <xdr:sp macro="" textlink="">
      <xdr:nvSpPr>
        <xdr:cNvPr id="216" name="楕円 215"/>
        <xdr:cNvSpPr/>
      </xdr:nvSpPr>
      <xdr:spPr>
        <a:xfrm>
          <a:off x="2286000" y="151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27145</xdr:rowOff>
    </xdr:from>
    <xdr:ext cx="762000" cy="259045"/>
    <xdr:sp macro="" textlink="">
      <xdr:nvSpPr>
        <xdr:cNvPr id="217" name="テキスト ボックス 216"/>
        <xdr:cNvSpPr txBox="1"/>
      </xdr:nvSpPr>
      <xdr:spPr>
        <a:xfrm>
          <a:off x="1955800" y="1528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107006</xdr:rowOff>
    </xdr:from>
    <xdr:to>
      <xdr:col>7</xdr:col>
      <xdr:colOff>31750</xdr:colOff>
      <xdr:row>86</xdr:row>
      <xdr:rowOff>37156</xdr:rowOff>
    </xdr:to>
    <xdr:sp macro="" textlink="">
      <xdr:nvSpPr>
        <xdr:cNvPr id="218" name="楕円 217"/>
        <xdr:cNvSpPr/>
      </xdr:nvSpPr>
      <xdr:spPr>
        <a:xfrm>
          <a:off x="1397000" y="146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21933</xdr:rowOff>
    </xdr:from>
    <xdr:ext cx="762000" cy="259045"/>
    <xdr:sp macro="" textlink="">
      <xdr:nvSpPr>
        <xdr:cNvPr id="219" name="テキスト ボックス 218"/>
        <xdr:cNvSpPr txBox="1"/>
      </xdr:nvSpPr>
      <xdr:spPr>
        <a:xfrm>
          <a:off x="1066800" y="1476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類似団体平均を１．３ポイント上回っており、全国町村平均も０．１ポイント上回っている。定員適正化計画に基づく行政組織の見直しなどにより、人件費の抑制を図り、職員給与の適正化に努める。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48" name="直線コネクタ 247"/>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49"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0" name="直線コネクタ 249"/>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3" name="直線コネクタ 252"/>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47218</xdr:rowOff>
    </xdr:from>
    <xdr:ext cx="762000" cy="259045"/>
    <xdr:sp macro="" textlink="">
      <xdr:nvSpPr>
        <xdr:cNvPr id="254" name="給与水準   （国との比較）平均値テキスト"/>
        <xdr:cNvSpPr txBox="1"/>
      </xdr:nvSpPr>
      <xdr:spPr>
        <a:xfrm>
          <a:off x="17106900" y="14620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55" name="フローチャート: 判断 254"/>
        <xdr:cNvSpPr/>
      </xdr:nvSpPr>
      <xdr:spPr>
        <a:xfrm>
          <a:off x="169672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151341</xdr:rowOff>
    </xdr:from>
    <xdr:to>
      <xdr:col>77</xdr:col>
      <xdr:colOff>44450</xdr:colOff>
      <xdr:row>88</xdr:row>
      <xdr:rowOff>0</xdr:rowOff>
    </xdr:to>
    <xdr:cxnSp macro="">
      <xdr:nvCxnSpPr>
        <xdr:cNvPr id="256" name="直線コネクタ 255"/>
        <xdr:cNvCxnSpPr/>
      </xdr:nvCxnSpPr>
      <xdr:spPr>
        <a:xfrm>
          <a:off x="15290800" y="150674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7" name="フローチャート: 判断 256"/>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58" name="テキスト ボックス 257"/>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140759</xdr:rowOff>
    </xdr:to>
    <xdr:cxnSp macro="">
      <xdr:nvCxnSpPr>
        <xdr:cNvPr id="259" name="直線コネクタ 258"/>
        <xdr:cNvCxnSpPr/>
      </xdr:nvCxnSpPr>
      <xdr:spPr>
        <a:xfrm flipV="1">
          <a:off x="14401800" y="1506749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0" name="フローチャート: 判断 259"/>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1" name="テキスト ボックス 260"/>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100541</xdr:rowOff>
    </xdr:from>
    <xdr:to>
      <xdr:col>68</xdr:col>
      <xdr:colOff>152400</xdr:colOff>
      <xdr:row>88</xdr:row>
      <xdr:rowOff>140759</xdr:rowOff>
    </xdr:to>
    <xdr:cxnSp macro="">
      <xdr:nvCxnSpPr>
        <xdr:cNvPr id="262" name="直線コネクタ 261"/>
        <xdr:cNvCxnSpPr/>
      </xdr:nvCxnSpPr>
      <xdr:spPr>
        <a:xfrm>
          <a:off x="13512800" y="151881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3" name="フローチャート: 判断 26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4" name="テキスト ボックス 263"/>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5" name="フローチャート: 判断 264"/>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6" name="テキスト ボックス 265"/>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2" name="楕円 271"/>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3"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4" name="楕円 273"/>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5" name="テキスト ボックス 274"/>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76" name="楕円 275"/>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15468</xdr:rowOff>
    </xdr:from>
    <xdr:ext cx="762000" cy="259045"/>
    <xdr:sp macro="" textlink="">
      <xdr:nvSpPr>
        <xdr:cNvPr id="277" name="テキスト ボックス 276"/>
        <xdr:cNvSpPr txBox="1"/>
      </xdr:nvSpPr>
      <xdr:spPr>
        <a:xfrm>
          <a:off x="14909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89959</xdr:rowOff>
    </xdr:from>
    <xdr:to>
      <xdr:col>68</xdr:col>
      <xdr:colOff>203200</xdr:colOff>
      <xdr:row>89</xdr:row>
      <xdr:rowOff>20109</xdr:rowOff>
    </xdr:to>
    <xdr:sp macro="" textlink="">
      <xdr:nvSpPr>
        <xdr:cNvPr id="278" name="楕円 277"/>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4886</xdr:rowOff>
    </xdr:from>
    <xdr:ext cx="762000" cy="259045"/>
    <xdr:sp macro="" textlink="">
      <xdr:nvSpPr>
        <xdr:cNvPr id="279" name="テキスト ボックス 278"/>
        <xdr:cNvSpPr txBox="1"/>
      </xdr:nvSpPr>
      <xdr:spPr>
        <a:xfrm>
          <a:off x="14020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49741</xdr:rowOff>
    </xdr:from>
    <xdr:to>
      <xdr:col>64</xdr:col>
      <xdr:colOff>152400</xdr:colOff>
      <xdr:row>88</xdr:row>
      <xdr:rowOff>151341</xdr:rowOff>
    </xdr:to>
    <xdr:sp macro="" textlink="">
      <xdr:nvSpPr>
        <xdr:cNvPr id="280" name="楕円 279"/>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136118</xdr:rowOff>
    </xdr:from>
    <xdr:ext cx="762000" cy="259045"/>
    <xdr:sp macro="" textlink="">
      <xdr:nvSpPr>
        <xdr:cNvPr id="281" name="テキスト ボックス 280"/>
        <xdr:cNvSpPr txBox="1"/>
      </xdr:nvSpPr>
      <xdr:spPr>
        <a:xfrm>
          <a:off x="13131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急増期の行政需要の急速な増加に対応するため、職員を大量に採用したことにより、類似団体平均を上回っている。定員適正化計画に基づき、事務事業の見直し、適正な職員配置と行財政運営の合理化、効率化を進めるため、行政組織の見直しと人件費の抑制を今後も図り、簡素で効率的な組織体制確立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51163</xdr:rowOff>
    </xdr:from>
    <xdr:to>
      <xdr:col>81</xdr:col>
      <xdr:colOff>44450</xdr:colOff>
      <xdr:row>67</xdr:row>
      <xdr:rowOff>50709</xdr:rowOff>
    </xdr:to>
    <xdr:cxnSp macro="">
      <xdr:nvCxnSpPr>
        <xdr:cNvPr id="313" name="直線コネクタ 312"/>
        <xdr:cNvCxnSpPr/>
      </xdr:nvCxnSpPr>
      <xdr:spPr>
        <a:xfrm flipV="1">
          <a:off x="17018000" y="9995263"/>
          <a:ext cx="0" cy="1542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22786</xdr:rowOff>
    </xdr:from>
    <xdr:ext cx="762000" cy="259045"/>
    <xdr:sp macro="" textlink="">
      <xdr:nvSpPr>
        <xdr:cNvPr id="314" name="定員管理の状況最小値テキスト"/>
        <xdr:cNvSpPr txBox="1"/>
      </xdr:nvSpPr>
      <xdr:spPr>
        <a:xfrm>
          <a:off x="17106900" y="115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50709</xdr:rowOff>
    </xdr:from>
    <xdr:to>
      <xdr:col>81</xdr:col>
      <xdr:colOff>133350</xdr:colOff>
      <xdr:row>67</xdr:row>
      <xdr:rowOff>50709</xdr:rowOff>
    </xdr:to>
    <xdr:cxnSp macro="">
      <xdr:nvCxnSpPr>
        <xdr:cNvPr id="315" name="直線コネクタ 314"/>
        <xdr:cNvCxnSpPr/>
      </xdr:nvCxnSpPr>
      <xdr:spPr>
        <a:xfrm>
          <a:off x="16929100" y="1153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137540</xdr:rowOff>
    </xdr:from>
    <xdr:ext cx="762000" cy="259045"/>
    <xdr:sp macro="" textlink="">
      <xdr:nvSpPr>
        <xdr:cNvPr id="316" name="定員管理の状況最大値テキスト"/>
        <xdr:cNvSpPr txBox="1"/>
      </xdr:nvSpPr>
      <xdr:spPr>
        <a:xfrm>
          <a:off x="17106900" y="973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51163</xdr:rowOff>
    </xdr:from>
    <xdr:to>
      <xdr:col>81</xdr:col>
      <xdr:colOff>133350</xdr:colOff>
      <xdr:row>58</xdr:row>
      <xdr:rowOff>51163</xdr:rowOff>
    </xdr:to>
    <xdr:cxnSp macro="">
      <xdr:nvCxnSpPr>
        <xdr:cNvPr id="317" name="直線コネクタ 316"/>
        <xdr:cNvCxnSpPr/>
      </xdr:nvCxnSpPr>
      <xdr:spPr>
        <a:xfrm>
          <a:off x="16929100" y="999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132443</xdr:rowOff>
    </xdr:from>
    <xdr:to>
      <xdr:col>81</xdr:col>
      <xdr:colOff>44450</xdr:colOff>
      <xdr:row>65</xdr:row>
      <xdr:rowOff>17871</xdr:rowOff>
    </xdr:to>
    <xdr:cxnSp macro="">
      <xdr:nvCxnSpPr>
        <xdr:cNvPr id="318" name="直線コネクタ 317"/>
        <xdr:cNvCxnSpPr/>
      </xdr:nvCxnSpPr>
      <xdr:spPr>
        <a:xfrm>
          <a:off x="16179800" y="11105243"/>
          <a:ext cx="8382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19" name="定員管理の状況平均値テキスト"/>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0" name="フローチャート: 判断 319"/>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56606</xdr:rowOff>
    </xdr:from>
    <xdr:to>
      <xdr:col>77</xdr:col>
      <xdr:colOff>44450</xdr:colOff>
      <xdr:row>64</xdr:row>
      <xdr:rowOff>132443</xdr:rowOff>
    </xdr:to>
    <xdr:cxnSp macro="">
      <xdr:nvCxnSpPr>
        <xdr:cNvPr id="321" name="直線コネクタ 320"/>
        <xdr:cNvCxnSpPr/>
      </xdr:nvCxnSpPr>
      <xdr:spPr>
        <a:xfrm>
          <a:off x="15290800" y="1102940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157299</xdr:rowOff>
    </xdr:from>
    <xdr:to>
      <xdr:col>77</xdr:col>
      <xdr:colOff>95250</xdr:colOff>
      <xdr:row>61</xdr:row>
      <xdr:rowOff>87449</xdr:rowOff>
    </xdr:to>
    <xdr:sp macro="" textlink="">
      <xdr:nvSpPr>
        <xdr:cNvPr id="322" name="フローチャート: 判断 321"/>
        <xdr:cNvSpPr/>
      </xdr:nvSpPr>
      <xdr:spPr>
        <a:xfrm>
          <a:off x="16129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97626</xdr:rowOff>
    </xdr:from>
    <xdr:ext cx="736600" cy="259045"/>
    <xdr:sp macro="" textlink="">
      <xdr:nvSpPr>
        <xdr:cNvPr id="323" name="テキスト ボックス 322"/>
        <xdr:cNvSpPr txBox="1"/>
      </xdr:nvSpPr>
      <xdr:spPr>
        <a:xfrm>
          <a:off x="15798800" y="1021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138430</xdr:rowOff>
    </xdr:from>
    <xdr:to>
      <xdr:col>72</xdr:col>
      <xdr:colOff>203200</xdr:colOff>
      <xdr:row>64</xdr:row>
      <xdr:rowOff>56606</xdr:rowOff>
    </xdr:to>
    <xdr:cxnSp macro="">
      <xdr:nvCxnSpPr>
        <xdr:cNvPr id="324" name="直線コネクタ 323"/>
        <xdr:cNvCxnSpPr/>
      </xdr:nvCxnSpPr>
      <xdr:spPr>
        <a:xfrm>
          <a:off x="14401800" y="1093978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152128</xdr:rowOff>
    </xdr:from>
    <xdr:to>
      <xdr:col>73</xdr:col>
      <xdr:colOff>44450</xdr:colOff>
      <xdr:row>61</xdr:row>
      <xdr:rowOff>82278</xdr:rowOff>
    </xdr:to>
    <xdr:sp macro="" textlink="">
      <xdr:nvSpPr>
        <xdr:cNvPr id="325" name="フローチャート: 判断 324"/>
        <xdr:cNvSpPr/>
      </xdr:nvSpPr>
      <xdr:spPr>
        <a:xfrm>
          <a:off x="15240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92455</xdr:rowOff>
    </xdr:from>
    <xdr:ext cx="762000" cy="259045"/>
    <xdr:sp macro="" textlink="">
      <xdr:nvSpPr>
        <xdr:cNvPr id="326" name="テキスト ボックス 325"/>
        <xdr:cNvSpPr txBox="1"/>
      </xdr:nvSpPr>
      <xdr:spPr>
        <a:xfrm>
          <a:off x="14909800" y="1020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131535</xdr:rowOff>
    </xdr:from>
    <xdr:to>
      <xdr:col>68</xdr:col>
      <xdr:colOff>152400</xdr:colOff>
      <xdr:row>63</xdr:row>
      <xdr:rowOff>138430</xdr:rowOff>
    </xdr:to>
    <xdr:cxnSp macro="">
      <xdr:nvCxnSpPr>
        <xdr:cNvPr id="327" name="直線コネクタ 326"/>
        <xdr:cNvCxnSpPr/>
      </xdr:nvCxnSpPr>
      <xdr:spPr>
        <a:xfrm>
          <a:off x="13512800" y="1093288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93526</xdr:rowOff>
    </xdr:from>
    <xdr:to>
      <xdr:col>68</xdr:col>
      <xdr:colOff>203200</xdr:colOff>
      <xdr:row>61</xdr:row>
      <xdr:rowOff>23676</xdr:rowOff>
    </xdr:to>
    <xdr:sp macro="" textlink="">
      <xdr:nvSpPr>
        <xdr:cNvPr id="328" name="フローチャート: 判断 327"/>
        <xdr:cNvSpPr/>
      </xdr:nvSpPr>
      <xdr:spPr>
        <a:xfrm>
          <a:off x="14351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33853</xdr:rowOff>
    </xdr:from>
    <xdr:ext cx="762000" cy="259045"/>
    <xdr:sp macro="" textlink="">
      <xdr:nvSpPr>
        <xdr:cNvPr id="329" name="テキスト ボックス 328"/>
        <xdr:cNvSpPr txBox="1"/>
      </xdr:nvSpPr>
      <xdr:spPr>
        <a:xfrm>
          <a:off x="14020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38372</xdr:rowOff>
    </xdr:from>
    <xdr:to>
      <xdr:col>64</xdr:col>
      <xdr:colOff>152400</xdr:colOff>
      <xdr:row>60</xdr:row>
      <xdr:rowOff>139972</xdr:rowOff>
    </xdr:to>
    <xdr:sp macro="" textlink="">
      <xdr:nvSpPr>
        <xdr:cNvPr id="330" name="フローチャート: 判断 329"/>
        <xdr:cNvSpPr/>
      </xdr:nvSpPr>
      <xdr:spPr>
        <a:xfrm>
          <a:off x="13462000" y="103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150149</xdr:rowOff>
    </xdr:from>
    <xdr:ext cx="762000" cy="259045"/>
    <xdr:sp macro="" textlink="">
      <xdr:nvSpPr>
        <xdr:cNvPr id="331" name="テキスト ボックス 330"/>
        <xdr:cNvSpPr txBox="1"/>
      </xdr:nvSpPr>
      <xdr:spPr>
        <a:xfrm>
          <a:off x="13131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138521</xdr:rowOff>
    </xdr:from>
    <xdr:to>
      <xdr:col>81</xdr:col>
      <xdr:colOff>95250</xdr:colOff>
      <xdr:row>65</xdr:row>
      <xdr:rowOff>68671</xdr:rowOff>
    </xdr:to>
    <xdr:sp macro="" textlink="">
      <xdr:nvSpPr>
        <xdr:cNvPr id="337" name="楕円 336"/>
        <xdr:cNvSpPr/>
      </xdr:nvSpPr>
      <xdr:spPr>
        <a:xfrm>
          <a:off x="16967200" y="111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110598</xdr:rowOff>
    </xdr:from>
    <xdr:ext cx="762000" cy="259045"/>
    <xdr:sp macro="" textlink="">
      <xdr:nvSpPr>
        <xdr:cNvPr id="338" name="定員管理の状況該当値テキスト"/>
        <xdr:cNvSpPr txBox="1"/>
      </xdr:nvSpPr>
      <xdr:spPr>
        <a:xfrm>
          <a:off x="17106900" y="1108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81643</xdr:rowOff>
    </xdr:from>
    <xdr:to>
      <xdr:col>77</xdr:col>
      <xdr:colOff>95250</xdr:colOff>
      <xdr:row>65</xdr:row>
      <xdr:rowOff>11793</xdr:rowOff>
    </xdr:to>
    <xdr:sp macro="" textlink="">
      <xdr:nvSpPr>
        <xdr:cNvPr id="339" name="楕円 338"/>
        <xdr:cNvSpPr/>
      </xdr:nvSpPr>
      <xdr:spPr>
        <a:xfrm>
          <a:off x="16129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168020</xdr:rowOff>
    </xdr:from>
    <xdr:ext cx="736600" cy="259045"/>
    <xdr:sp macro="" textlink="">
      <xdr:nvSpPr>
        <xdr:cNvPr id="340" name="テキスト ボックス 339"/>
        <xdr:cNvSpPr txBox="1"/>
      </xdr:nvSpPr>
      <xdr:spPr>
        <a:xfrm>
          <a:off x="15798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5806</xdr:rowOff>
    </xdr:from>
    <xdr:to>
      <xdr:col>73</xdr:col>
      <xdr:colOff>44450</xdr:colOff>
      <xdr:row>64</xdr:row>
      <xdr:rowOff>107406</xdr:rowOff>
    </xdr:to>
    <xdr:sp macro="" textlink="">
      <xdr:nvSpPr>
        <xdr:cNvPr id="341" name="楕円 340"/>
        <xdr:cNvSpPr/>
      </xdr:nvSpPr>
      <xdr:spPr>
        <a:xfrm>
          <a:off x="15240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92183</xdr:rowOff>
    </xdr:from>
    <xdr:ext cx="762000" cy="259045"/>
    <xdr:sp macro="" textlink="">
      <xdr:nvSpPr>
        <xdr:cNvPr id="342" name="テキスト ボックス 341"/>
        <xdr:cNvSpPr txBox="1"/>
      </xdr:nvSpPr>
      <xdr:spPr>
        <a:xfrm>
          <a:off x="14909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87630</xdr:rowOff>
    </xdr:from>
    <xdr:to>
      <xdr:col>68</xdr:col>
      <xdr:colOff>203200</xdr:colOff>
      <xdr:row>64</xdr:row>
      <xdr:rowOff>17780</xdr:rowOff>
    </xdr:to>
    <xdr:sp macro="" textlink="">
      <xdr:nvSpPr>
        <xdr:cNvPr id="343" name="楕円 342"/>
        <xdr:cNvSpPr/>
      </xdr:nvSpPr>
      <xdr:spPr>
        <a:xfrm>
          <a:off x="14351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2557</xdr:rowOff>
    </xdr:from>
    <xdr:ext cx="762000" cy="259045"/>
    <xdr:sp macro="" textlink="">
      <xdr:nvSpPr>
        <xdr:cNvPr id="344" name="テキスト ボックス 343"/>
        <xdr:cNvSpPr txBox="1"/>
      </xdr:nvSpPr>
      <xdr:spPr>
        <a:xfrm>
          <a:off x="14020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80735</xdr:rowOff>
    </xdr:from>
    <xdr:to>
      <xdr:col>64</xdr:col>
      <xdr:colOff>152400</xdr:colOff>
      <xdr:row>64</xdr:row>
      <xdr:rowOff>10885</xdr:rowOff>
    </xdr:to>
    <xdr:sp macro="" textlink="">
      <xdr:nvSpPr>
        <xdr:cNvPr id="345" name="楕円 344"/>
        <xdr:cNvSpPr/>
      </xdr:nvSpPr>
      <xdr:spPr>
        <a:xfrm>
          <a:off x="13462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167112</xdr:rowOff>
    </xdr:from>
    <xdr:ext cx="762000" cy="259045"/>
    <xdr:sp macro="" textlink="">
      <xdr:nvSpPr>
        <xdr:cNvPr id="346" name="テキスト ボックス 345"/>
        <xdr:cNvSpPr txBox="1"/>
      </xdr:nvSpPr>
      <xdr:spPr>
        <a:xfrm>
          <a:off x="13131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額の増加及び公営企業債の元利償還金に対する繰出金の増加により、実質公債費比率は、昨年度よりも０．８ポイント増加した。今後においては緊急度と住民ニーズを的確に把握した事業の選択により、地方債の新規発行抑制に努め、地方債に大きく頼ら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64911</xdr:rowOff>
    </xdr:from>
    <xdr:to>
      <xdr:col>81</xdr:col>
      <xdr:colOff>44450</xdr:colOff>
      <xdr:row>45</xdr:row>
      <xdr:rowOff>100895</xdr:rowOff>
    </xdr:to>
    <xdr:cxnSp macro="">
      <xdr:nvCxnSpPr>
        <xdr:cNvPr id="375" name="直線コネクタ 374"/>
        <xdr:cNvCxnSpPr/>
      </xdr:nvCxnSpPr>
      <xdr:spPr>
        <a:xfrm flipV="1">
          <a:off x="17018000" y="640856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72972</xdr:rowOff>
    </xdr:from>
    <xdr:ext cx="762000" cy="259045"/>
    <xdr:sp macro="" textlink="">
      <xdr:nvSpPr>
        <xdr:cNvPr id="376"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100895</xdr:rowOff>
    </xdr:from>
    <xdr:to>
      <xdr:col>81</xdr:col>
      <xdr:colOff>133350</xdr:colOff>
      <xdr:row>45</xdr:row>
      <xdr:rowOff>100895</xdr:rowOff>
    </xdr:to>
    <xdr:cxnSp macro="">
      <xdr:nvCxnSpPr>
        <xdr:cNvPr id="377" name="直線コネクタ 376"/>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151288</xdr:rowOff>
    </xdr:from>
    <xdr:ext cx="762000" cy="259045"/>
    <xdr:sp macro="" textlink="">
      <xdr:nvSpPr>
        <xdr:cNvPr id="378" name="公債費負担の状況最大値テキスト"/>
        <xdr:cNvSpPr txBox="1"/>
      </xdr:nvSpPr>
      <xdr:spPr>
        <a:xfrm>
          <a:off x="17106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64911</xdr:rowOff>
    </xdr:from>
    <xdr:to>
      <xdr:col>81</xdr:col>
      <xdr:colOff>133350</xdr:colOff>
      <xdr:row>37</xdr:row>
      <xdr:rowOff>64911</xdr:rowOff>
    </xdr:to>
    <xdr:cxnSp macro="">
      <xdr:nvCxnSpPr>
        <xdr:cNvPr id="379" name="直線コネクタ 378"/>
        <xdr:cNvCxnSpPr/>
      </xdr:nvCxnSpPr>
      <xdr:spPr>
        <a:xfrm>
          <a:off x="16929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165100</xdr:rowOff>
    </xdr:from>
    <xdr:to>
      <xdr:col>81</xdr:col>
      <xdr:colOff>44450</xdr:colOff>
      <xdr:row>45</xdr:row>
      <xdr:rowOff>100895</xdr:rowOff>
    </xdr:to>
    <xdr:cxnSp macro="">
      <xdr:nvCxnSpPr>
        <xdr:cNvPr id="380" name="直線コネクタ 379"/>
        <xdr:cNvCxnSpPr/>
      </xdr:nvCxnSpPr>
      <xdr:spPr>
        <a:xfrm>
          <a:off x="16179800" y="7708900"/>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1" name="公債費負担の状況平均値テキスト"/>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2" name="フローチャート: 判断 381"/>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31045</xdr:rowOff>
    </xdr:from>
    <xdr:to>
      <xdr:col>77</xdr:col>
      <xdr:colOff>44450</xdr:colOff>
      <xdr:row>44</xdr:row>
      <xdr:rowOff>165100</xdr:rowOff>
    </xdr:to>
    <xdr:cxnSp macro="">
      <xdr:nvCxnSpPr>
        <xdr:cNvPr id="383" name="直線コネクタ 382"/>
        <xdr:cNvCxnSpPr/>
      </xdr:nvCxnSpPr>
      <xdr:spPr>
        <a:xfrm>
          <a:off x="15290800" y="75748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95250</xdr:rowOff>
    </xdr:from>
    <xdr:to>
      <xdr:col>77</xdr:col>
      <xdr:colOff>95250</xdr:colOff>
      <xdr:row>43</xdr:row>
      <xdr:rowOff>25400</xdr:rowOff>
    </xdr:to>
    <xdr:sp macro="" textlink="">
      <xdr:nvSpPr>
        <xdr:cNvPr id="384" name="フローチャート: 判断 383"/>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35577</xdr:rowOff>
    </xdr:from>
    <xdr:ext cx="736600" cy="259045"/>
    <xdr:sp macro="" textlink="">
      <xdr:nvSpPr>
        <xdr:cNvPr id="385" name="テキスト ボックス 384"/>
        <xdr:cNvSpPr txBox="1"/>
      </xdr:nvSpPr>
      <xdr:spPr>
        <a:xfrm>
          <a:off x="15798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44</xdr:row>
      <xdr:rowOff>31045</xdr:rowOff>
    </xdr:to>
    <xdr:cxnSp macro="">
      <xdr:nvCxnSpPr>
        <xdr:cNvPr id="386" name="直線コネクタ 385"/>
        <xdr:cNvCxnSpPr/>
      </xdr:nvCxnSpPr>
      <xdr:spPr>
        <a:xfrm>
          <a:off x="14401800" y="7387167"/>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122061</xdr:rowOff>
    </xdr:from>
    <xdr:to>
      <xdr:col>73</xdr:col>
      <xdr:colOff>44450</xdr:colOff>
      <xdr:row>43</xdr:row>
      <xdr:rowOff>52211</xdr:rowOff>
    </xdr:to>
    <xdr:sp macro="" textlink="">
      <xdr:nvSpPr>
        <xdr:cNvPr id="387" name="フローチャート: 判断 386"/>
        <xdr:cNvSpPr/>
      </xdr:nvSpPr>
      <xdr:spPr>
        <a:xfrm>
          <a:off x="15240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62388</xdr:rowOff>
    </xdr:from>
    <xdr:ext cx="762000" cy="259045"/>
    <xdr:sp macro="" textlink="">
      <xdr:nvSpPr>
        <xdr:cNvPr id="388" name="テキスト ボックス 387"/>
        <xdr:cNvSpPr txBox="1"/>
      </xdr:nvSpPr>
      <xdr:spPr>
        <a:xfrm>
          <a:off x="14909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28222</xdr:rowOff>
    </xdr:to>
    <xdr:cxnSp macro="">
      <xdr:nvCxnSpPr>
        <xdr:cNvPr id="389" name="直線コネクタ 388"/>
        <xdr:cNvCxnSpPr/>
      </xdr:nvCxnSpPr>
      <xdr:spPr>
        <a:xfrm flipV="1">
          <a:off x="13512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108655</xdr:rowOff>
    </xdr:from>
    <xdr:to>
      <xdr:col>68</xdr:col>
      <xdr:colOff>203200</xdr:colOff>
      <xdr:row>43</xdr:row>
      <xdr:rowOff>38805</xdr:rowOff>
    </xdr:to>
    <xdr:sp macro="" textlink="">
      <xdr:nvSpPr>
        <xdr:cNvPr id="390" name="フローチャート: 判断 389"/>
        <xdr:cNvSpPr/>
      </xdr:nvSpPr>
      <xdr:spPr>
        <a:xfrm>
          <a:off x="14351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48982</xdr:rowOff>
    </xdr:from>
    <xdr:ext cx="762000" cy="259045"/>
    <xdr:sp macro="" textlink="">
      <xdr:nvSpPr>
        <xdr:cNvPr id="391" name="テキスト ボックス 390"/>
        <xdr:cNvSpPr txBox="1"/>
      </xdr:nvSpPr>
      <xdr:spPr>
        <a:xfrm>
          <a:off x="14020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122061</xdr:rowOff>
    </xdr:from>
    <xdr:to>
      <xdr:col>64</xdr:col>
      <xdr:colOff>152400</xdr:colOff>
      <xdr:row>43</xdr:row>
      <xdr:rowOff>52211</xdr:rowOff>
    </xdr:to>
    <xdr:sp macro="" textlink="">
      <xdr:nvSpPr>
        <xdr:cNvPr id="392" name="フローチャート: 判断 391"/>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62388</xdr:rowOff>
    </xdr:from>
    <xdr:ext cx="762000" cy="259045"/>
    <xdr:sp macro="" textlink="">
      <xdr:nvSpPr>
        <xdr:cNvPr id="393" name="テキスト ボックス 392"/>
        <xdr:cNvSpPr txBox="1"/>
      </xdr:nvSpPr>
      <xdr:spPr>
        <a:xfrm>
          <a:off x="13131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50095</xdr:rowOff>
    </xdr:from>
    <xdr:to>
      <xdr:col>81</xdr:col>
      <xdr:colOff>95250</xdr:colOff>
      <xdr:row>45</xdr:row>
      <xdr:rowOff>151695</xdr:rowOff>
    </xdr:to>
    <xdr:sp macro="" textlink="">
      <xdr:nvSpPr>
        <xdr:cNvPr id="399" name="楕円 398"/>
        <xdr:cNvSpPr/>
      </xdr:nvSpPr>
      <xdr:spPr>
        <a:xfrm>
          <a:off x="169672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117422</xdr:rowOff>
    </xdr:from>
    <xdr:ext cx="762000" cy="259045"/>
    <xdr:sp macro="" textlink="">
      <xdr:nvSpPr>
        <xdr:cNvPr id="400" name="公債費負担の状況該当値テキスト"/>
        <xdr:cNvSpPr txBox="1"/>
      </xdr:nvSpPr>
      <xdr:spPr>
        <a:xfrm>
          <a:off x="17106900" y="766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114300</xdr:rowOff>
    </xdr:from>
    <xdr:to>
      <xdr:col>77</xdr:col>
      <xdr:colOff>95250</xdr:colOff>
      <xdr:row>45</xdr:row>
      <xdr:rowOff>44450</xdr:rowOff>
    </xdr:to>
    <xdr:sp macro="" textlink="">
      <xdr:nvSpPr>
        <xdr:cNvPr id="401" name="楕円 400"/>
        <xdr:cNvSpPr/>
      </xdr:nvSpPr>
      <xdr:spPr>
        <a:xfrm>
          <a:off x="16129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29227</xdr:rowOff>
    </xdr:from>
    <xdr:ext cx="736600" cy="259045"/>
    <xdr:sp macro="" textlink="">
      <xdr:nvSpPr>
        <xdr:cNvPr id="402" name="テキスト ボックス 401"/>
        <xdr:cNvSpPr txBox="1"/>
      </xdr:nvSpPr>
      <xdr:spPr>
        <a:xfrm>
          <a:off x="15798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151695</xdr:rowOff>
    </xdr:from>
    <xdr:to>
      <xdr:col>73</xdr:col>
      <xdr:colOff>44450</xdr:colOff>
      <xdr:row>44</xdr:row>
      <xdr:rowOff>81845</xdr:rowOff>
    </xdr:to>
    <xdr:sp macro="" textlink="">
      <xdr:nvSpPr>
        <xdr:cNvPr id="403" name="楕円 402"/>
        <xdr:cNvSpPr/>
      </xdr:nvSpPr>
      <xdr:spPr>
        <a:xfrm>
          <a:off x="15240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66622</xdr:rowOff>
    </xdr:from>
    <xdr:ext cx="762000" cy="259045"/>
    <xdr:sp macro="" textlink="">
      <xdr:nvSpPr>
        <xdr:cNvPr id="404" name="テキスト ボックス 403"/>
        <xdr:cNvSpPr txBox="1"/>
      </xdr:nvSpPr>
      <xdr:spPr>
        <a:xfrm>
          <a:off x="14909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5" name="楕円 404"/>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6" name="テキスト ボックス 405"/>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148872</xdr:rowOff>
    </xdr:from>
    <xdr:to>
      <xdr:col>64</xdr:col>
      <xdr:colOff>152400</xdr:colOff>
      <xdr:row>43</xdr:row>
      <xdr:rowOff>79022</xdr:rowOff>
    </xdr:to>
    <xdr:sp macro="" textlink="">
      <xdr:nvSpPr>
        <xdr:cNvPr id="407" name="楕円 406"/>
        <xdr:cNvSpPr/>
      </xdr:nvSpPr>
      <xdr:spPr>
        <a:xfrm>
          <a:off x="13462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63799</xdr:rowOff>
    </xdr:from>
    <xdr:ext cx="762000" cy="259045"/>
    <xdr:sp macro="" textlink="">
      <xdr:nvSpPr>
        <xdr:cNvPr id="408" name="テキスト ボックス 407"/>
        <xdr:cNvSpPr txBox="1"/>
      </xdr:nvSpPr>
      <xdr:spPr>
        <a:xfrm>
          <a:off x="13131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平成２７年度から地方債現在高の減少に加え、公営企業債等繰入見込額の減、充当可能基金の伸長により減少傾向にあり、平成３０年度及び令和元年度は０％となった。</a:t>
          </a:r>
        </a:p>
        <a:p>
          <a:r>
            <a:rPr kumimoji="1" lang="ja-JP" altLang="en-US" sz="1300">
              <a:latin typeface="ＭＳ Ｐゴシック" panose="020B0600070205080204" pitchFamily="50" charset="-128"/>
              <a:ea typeface="ＭＳ Ｐゴシック" panose="020B0600070205080204" pitchFamily="50" charset="-128"/>
            </a:rPr>
            <a:t>令和２年度は地方債現在高の増、公営企業債等繰入見込額の増及び繰替運用分の控除により充当可能基金が減少したことに伴い類似団体平均を上回ったが、令和３年度は地方債現在高の減及び充当可能基金の増により０％なった。</a:t>
          </a:r>
        </a:p>
        <a:p>
          <a:r>
            <a:rPr kumimoji="1" lang="ja-JP" altLang="en-US" sz="1300">
              <a:latin typeface="ＭＳ Ｐゴシック" panose="020B0600070205080204" pitchFamily="50" charset="-128"/>
              <a:ea typeface="ＭＳ Ｐゴシック" panose="020B0600070205080204" pitchFamily="50" charset="-128"/>
            </a:rPr>
            <a:t>今後も新規地方債の発行抑制と公営企業の経営改善に努める。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101147</xdr:rowOff>
    </xdr:to>
    <xdr:cxnSp macro="">
      <xdr:nvCxnSpPr>
        <xdr:cNvPr id="439" name="直線コネクタ 438"/>
        <xdr:cNvCxnSpPr/>
      </xdr:nvCxnSpPr>
      <xdr:spPr>
        <a:xfrm flipV="1">
          <a:off x="17018000" y="2313214"/>
          <a:ext cx="0" cy="1559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73224</xdr:rowOff>
    </xdr:from>
    <xdr:ext cx="762000" cy="259045"/>
    <xdr:sp macro="" textlink="">
      <xdr:nvSpPr>
        <xdr:cNvPr id="440" name="将来負担の状況最小値テキスト"/>
        <xdr:cNvSpPr txBox="1"/>
      </xdr:nvSpPr>
      <xdr:spPr>
        <a:xfrm>
          <a:off x="17106900" y="384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101147</xdr:rowOff>
    </xdr:from>
    <xdr:to>
      <xdr:col>81</xdr:col>
      <xdr:colOff>133350</xdr:colOff>
      <xdr:row>22</xdr:row>
      <xdr:rowOff>101147</xdr:rowOff>
    </xdr:to>
    <xdr:cxnSp macro="">
      <xdr:nvCxnSpPr>
        <xdr:cNvPr id="441" name="直線コネクタ 440"/>
        <xdr:cNvCxnSpPr/>
      </xdr:nvCxnSpPr>
      <xdr:spPr>
        <a:xfrm>
          <a:off x="16929100" y="387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37919</xdr:rowOff>
    </xdr:from>
    <xdr:to>
      <xdr:col>77</xdr:col>
      <xdr:colOff>95250</xdr:colOff>
      <xdr:row>14</xdr:row>
      <xdr:rowOff>139519</xdr:rowOff>
    </xdr:to>
    <xdr:sp macro="" textlink="">
      <xdr:nvSpPr>
        <xdr:cNvPr id="446" name="フローチャート: 判断 445"/>
        <xdr:cNvSpPr/>
      </xdr:nvSpPr>
      <xdr:spPr>
        <a:xfrm>
          <a:off x="16129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149696</xdr:rowOff>
    </xdr:from>
    <xdr:ext cx="736600" cy="259045"/>
    <xdr:sp macro="" textlink="">
      <xdr:nvSpPr>
        <xdr:cNvPr id="447" name="テキスト ボックス 446"/>
        <xdr:cNvSpPr txBox="1"/>
      </xdr:nvSpPr>
      <xdr:spPr>
        <a:xfrm>
          <a:off x="15798800" y="220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48" name="フローチャート: 判断 447"/>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9" name="テキスト ボックス 448"/>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31931</xdr:rowOff>
    </xdr:from>
    <xdr:to>
      <xdr:col>68</xdr:col>
      <xdr:colOff>203200</xdr:colOff>
      <xdr:row>15</xdr:row>
      <xdr:rowOff>133531</xdr:rowOff>
    </xdr:to>
    <xdr:sp macro="" textlink="">
      <xdr:nvSpPr>
        <xdr:cNvPr id="450" name="フローチャート: 判断 449"/>
        <xdr:cNvSpPr/>
      </xdr:nvSpPr>
      <xdr:spPr>
        <a:xfrm>
          <a:off x="14351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143708</xdr:rowOff>
    </xdr:from>
    <xdr:ext cx="762000" cy="259045"/>
    <xdr:sp macro="" textlink="">
      <xdr:nvSpPr>
        <xdr:cNvPr id="451" name="テキスト ボックス 450"/>
        <xdr:cNvSpPr txBox="1"/>
      </xdr:nvSpPr>
      <xdr:spPr>
        <a:xfrm>
          <a:off x="14020800" y="2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31931</xdr:rowOff>
    </xdr:from>
    <xdr:to>
      <xdr:col>64</xdr:col>
      <xdr:colOff>152400</xdr:colOff>
      <xdr:row>15</xdr:row>
      <xdr:rowOff>133531</xdr:rowOff>
    </xdr:to>
    <xdr:sp macro="" textlink="">
      <xdr:nvSpPr>
        <xdr:cNvPr id="452" name="フローチャート: 判断 451"/>
        <xdr:cNvSpPr/>
      </xdr:nvSpPr>
      <xdr:spPr>
        <a:xfrm>
          <a:off x="13462000" y="260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118308</xdr:rowOff>
    </xdr:from>
    <xdr:ext cx="762000" cy="259045"/>
    <xdr:sp macro="" textlink="">
      <xdr:nvSpPr>
        <xdr:cNvPr id="453" name="テキスト ボックス 452"/>
        <xdr:cNvSpPr txBox="1"/>
      </xdr:nvSpPr>
      <xdr:spPr>
        <a:xfrm>
          <a:off x="13131800" y="269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151674</xdr:rowOff>
    </xdr:from>
    <xdr:to>
      <xdr:col>77</xdr:col>
      <xdr:colOff>95250</xdr:colOff>
      <xdr:row>15</xdr:row>
      <xdr:rowOff>81824</xdr:rowOff>
    </xdr:to>
    <xdr:sp macro="" textlink="">
      <xdr:nvSpPr>
        <xdr:cNvPr id="459" name="楕円 458"/>
        <xdr:cNvSpPr/>
      </xdr:nvSpPr>
      <xdr:spPr>
        <a:xfrm>
          <a:off x="161290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66601</xdr:rowOff>
    </xdr:from>
    <xdr:ext cx="736600" cy="259045"/>
    <xdr:sp macro="" textlink="">
      <xdr:nvSpPr>
        <xdr:cNvPr id="460" name="テキスト ボックス 459"/>
        <xdr:cNvSpPr txBox="1"/>
      </xdr:nvSpPr>
      <xdr:spPr>
        <a:xfrm>
          <a:off x="15798800" y="263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53431</xdr:rowOff>
    </xdr:from>
    <xdr:to>
      <xdr:col>64</xdr:col>
      <xdr:colOff>152400</xdr:colOff>
      <xdr:row>14</xdr:row>
      <xdr:rowOff>155031</xdr:rowOff>
    </xdr:to>
    <xdr:sp macro="" textlink="">
      <xdr:nvSpPr>
        <xdr:cNvPr id="461" name="楕円 460"/>
        <xdr:cNvSpPr/>
      </xdr:nvSpPr>
      <xdr:spPr>
        <a:xfrm>
          <a:off x="13462000" y="245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165208</xdr:rowOff>
    </xdr:from>
    <xdr:ext cx="762000" cy="259045"/>
    <xdr:sp macro="" textlink="">
      <xdr:nvSpPr>
        <xdr:cNvPr id="462" name="テキスト ボックス 461"/>
        <xdr:cNvSpPr txBox="1"/>
      </xdr:nvSpPr>
      <xdr:spPr>
        <a:xfrm>
          <a:off x="13131800" y="222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15,338
15,134
956.08
17,686,459
17,346,183
267,058
8,363,154
13,672,754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類似団体と比較して多いことから、類似団体平均よりも２．７ポイント高くなっている。今後も定員適正化計画に基づく行政組織の見直しなどにより、人件費の抑制を図り、職員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133858</xdr:rowOff>
    </xdr:from>
    <xdr:to>
      <xdr:col>24</xdr:col>
      <xdr:colOff>25400</xdr:colOff>
      <xdr:row>41</xdr:row>
      <xdr:rowOff>143002</xdr:rowOff>
    </xdr:to>
    <xdr:cxnSp macro="">
      <xdr:nvCxnSpPr>
        <xdr:cNvPr id="59" name="直線コネクタ 58"/>
        <xdr:cNvCxnSpPr/>
      </xdr:nvCxnSpPr>
      <xdr:spPr>
        <a:xfrm flipV="1">
          <a:off x="4826000" y="579170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48785</xdr:rowOff>
    </xdr:from>
    <xdr:ext cx="762000" cy="259045"/>
    <xdr:sp macro="" textlink="">
      <xdr:nvSpPr>
        <xdr:cNvPr id="62" name="人件費最大値テキスト"/>
        <xdr:cNvSpPr txBox="1"/>
      </xdr:nvSpPr>
      <xdr:spPr>
        <a:xfrm>
          <a:off x="4914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133858</xdr:rowOff>
    </xdr:from>
    <xdr:to>
      <xdr:col>24</xdr:col>
      <xdr:colOff>114300</xdr:colOff>
      <xdr:row>33</xdr:row>
      <xdr:rowOff>133858</xdr:rowOff>
    </xdr:to>
    <xdr:cxnSp macro="">
      <xdr:nvCxnSpPr>
        <xdr:cNvPr id="63" name="直線コネクタ 62"/>
        <xdr:cNvCxnSpPr/>
      </xdr:nvCxnSpPr>
      <xdr:spPr>
        <a:xfrm>
          <a:off x="4737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154432</xdr:rowOff>
    </xdr:from>
    <xdr:to>
      <xdr:col>24</xdr:col>
      <xdr:colOff>25400</xdr:colOff>
      <xdr:row>40</xdr:row>
      <xdr:rowOff>30988</xdr:rowOff>
    </xdr:to>
    <xdr:cxnSp macro="">
      <xdr:nvCxnSpPr>
        <xdr:cNvPr id="64" name="直線コネクタ 63"/>
        <xdr:cNvCxnSpPr/>
      </xdr:nvCxnSpPr>
      <xdr:spPr>
        <a:xfrm flipV="1">
          <a:off x="3987800" y="666953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66" name="フローチャート: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40</xdr:row>
      <xdr:rowOff>30988</xdr:rowOff>
    </xdr:to>
    <xdr:cxnSp macro="">
      <xdr:nvCxnSpPr>
        <xdr:cNvPr id="67" name="直線コネクタ 66"/>
        <xdr:cNvCxnSpPr/>
      </xdr:nvCxnSpPr>
      <xdr:spPr>
        <a:xfrm>
          <a:off x="3098800" y="6532372"/>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69" name="テキスト ボックス 68"/>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44704</xdr:rowOff>
    </xdr:to>
    <xdr:cxnSp macro="">
      <xdr:nvCxnSpPr>
        <xdr:cNvPr id="70" name="直線コネクタ 69"/>
        <xdr:cNvCxnSpPr/>
      </xdr:nvCxnSpPr>
      <xdr:spPr>
        <a:xfrm flipV="1">
          <a:off x="2209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38</xdr:row>
      <xdr:rowOff>44704</xdr:rowOff>
    </xdr:to>
    <xdr:cxnSp macro="">
      <xdr:nvCxnSpPr>
        <xdr:cNvPr id="73" name="直線コネクタ 72"/>
        <xdr:cNvCxnSpPr/>
      </xdr:nvCxnSpPr>
      <xdr:spPr>
        <a:xfrm>
          <a:off x="1320800" y="6486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151638</xdr:rowOff>
    </xdr:from>
    <xdr:to>
      <xdr:col>20</xdr:col>
      <xdr:colOff>38100</xdr:colOff>
      <xdr:row>40</xdr:row>
      <xdr:rowOff>81788</xdr:rowOff>
    </xdr:to>
    <xdr:sp macro="" textlink="">
      <xdr:nvSpPr>
        <xdr:cNvPr id="85" name="楕円 84"/>
        <xdr:cNvSpPr/>
      </xdr:nvSpPr>
      <xdr:spPr>
        <a:xfrm>
          <a:off x="3937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66565</xdr:rowOff>
    </xdr:from>
    <xdr:ext cx="736600" cy="259045"/>
    <xdr:sp macro="" textlink="">
      <xdr:nvSpPr>
        <xdr:cNvPr id="86" name="テキスト ボックス 85"/>
        <xdr:cNvSpPr txBox="1"/>
      </xdr:nvSpPr>
      <xdr:spPr>
        <a:xfrm>
          <a:off x="3606800" y="692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物件費に係る経常収支比率は、類似団体平均よりも４．０ポイント下回っている。継続して行っている事務事業の見直しに伴う経常経費の削減を進め、引き続きコスト削減に努める。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151493</xdr:rowOff>
    </xdr:from>
    <xdr:to>
      <xdr:col>82</xdr:col>
      <xdr:colOff>107950</xdr:colOff>
      <xdr:row>21</xdr:row>
      <xdr:rowOff>69850</xdr:rowOff>
    </xdr:to>
    <xdr:cxnSp macro="">
      <xdr:nvCxnSpPr>
        <xdr:cNvPr id="122" name="直線コネクタ 121"/>
        <xdr:cNvCxnSpPr/>
      </xdr:nvCxnSpPr>
      <xdr:spPr>
        <a:xfrm flipV="1">
          <a:off x="16510000" y="2380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66420</xdr:rowOff>
    </xdr:from>
    <xdr:ext cx="762000" cy="259045"/>
    <xdr:sp macro="" textlink="">
      <xdr:nvSpPr>
        <xdr:cNvPr id="125" name="物件費最大値テキスト"/>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151493</xdr:rowOff>
    </xdr:from>
    <xdr:to>
      <xdr:col>82</xdr:col>
      <xdr:colOff>196850</xdr:colOff>
      <xdr:row>13</xdr:row>
      <xdr:rowOff>151493</xdr:rowOff>
    </xdr:to>
    <xdr:cxnSp macro="">
      <xdr:nvCxnSpPr>
        <xdr:cNvPr id="126" name="直線コネクタ 125"/>
        <xdr:cNvCxnSpPr/>
      </xdr:nvCxnSpPr>
      <xdr:spPr>
        <a:xfrm>
          <a:off x="16421100" y="238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151493</xdr:rowOff>
    </xdr:from>
    <xdr:to>
      <xdr:col>82</xdr:col>
      <xdr:colOff>107950</xdr:colOff>
      <xdr:row>14</xdr:row>
      <xdr:rowOff>110671</xdr:rowOff>
    </xdr:to>
    <xdr:cxnSp macro="">
      <xdr:nvCxnSpPr>
        <xdr:cNvPr id="127" name="直線コネクタ 126"/>
        <xdr:cNvCxnSpPr/>
      </xdr:nvCxnSpPr>
      <xdr:spPr>
        <a:xfrm flipV="1">
          <a:off x="15671800" y="23803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28"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29" name="フローチャート: 判断 128"/>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110671</xdr:rowOff>
    </xdr:from>
    <xdr:to>
      <xdr:col>78</xdr:col>
      <xdr:colOff>69850</xdr:colOff>
      <xdr:row>19</xdr:row>
      <xdr:rowOff>53522</xdr:rowOff>
    </xdr:to>
    <xdr:cxnSp macro="">
      <xdr:nvCxnSpPr>
        <xdr:cNvPr id="130" name="直線コネクタ 129"/>
        <xdr:cNvCxnSpPr/>
      </xdr:nvCxnSpPr>
      <xdr:spPr>
        <a:xfrm flipV="1">
          <a:off x="14782800" y="2510971"/>
          <a:ext cx="889000" cy="80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1" name="フローチャート: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53522</xdr:rowOff>
    </xdr:to>
    <xdr:cxnSp macro="">
      <xdr:nvCxnSpPr>
        <xdr:cNvPr id="133" name="直線コネクタ 132"/>
        <xdr:cNvCxnSpPr/>
      </xdr:nvCxnSpPr>
      <xdr:spPr>
        <a:xfrm>
          <a:off x="13893800" y="3245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68036</xdr:rowOff>
    </xdr:from>
    <xdr:to>
      <xdr:col>74</xdr:col>
      <xdr:colOff>31750</xdr:colOff>
      <xdr:row>19</xdr:row>
      <xdr:rowOff>169636</xdr:rowOff>
    </xdr:to>
    <xdr:sp macro="" textlink="">
      <xdr:nvSpPr>
        <xdr:cNvPr id="134" name="フローチャート: 判断 133"/>
        <xdr:cNvSpPr/>
      </xdr:nvSpPr>
      <xdr:spPr>
        <a:xfrm>
          <a:off x="14732000" y="332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35" name="テキスト ボックス 134"/>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159657</xdr:rowOff>
    </xdr:to>
    <xdr:cxnSp macro="">
      <xdr:nvCxnSpPr>
        <xdr:cNvPr id="136" name="直線コネクタ 135"/>
        <xdr:cNvCxnSpPr/>
      </xdr:nvCxnSpPr>
      <xdr:spPr>
        <a:xfrm>
          <a:off x="13004800" y="31151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51707</xdr:rowOff>
    </xdr:from>
    <xdr:to>
      <xdr:col>69</xdr:col>
      <xdr:colOff>142875</xdr:colOff>
      <xdr:row>19</xdr:row>
      <xdr:rowOff>153307</xdr:rowOff>
    </xdr:to>
    <xdr:sp macro="" textlink="">
      <xdr:nvSpPr>
        <xdr:cNvPr id="137" name="フローチャート: 判断 136"/>
        <xdr:cNvSpPr/>
      </xdr:nvSpPr>
      <xdr:spPr>
        <a:xfrm>
          <a:off x="13843000" y="33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138084</xdr:rowOff>
    </xdr:from>
    <xdr:ext cx="762000" cy="259045"/>
    <xdr:sp macro="" textlink="">
      <xdr:nvSpPr>
        <xdr:cNvPr id="138" name="テキスト ボックス 137"/>
        <xdr:cNvSpPr txBox="1"/>
      </xdr:nvSpPr>
      <xdr:spPr>
        <a:xfrm>
          <a:off x="13512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39" name="フローチャート: 判断 138"/>
        <xdr:cNvSpPr/>
      </xdr:nvSpPr>
      <xdr:spPr>
        <a:xfrm>
          <a:off x="129540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40" name="テキスト ボックス 139"/>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100693</xdr:rowOff>
    </xdr:from>
    <xdr:to>
      <xdr:col>82</xdr:col>
      <xdr:colOff>158750</xdr:colOff>
      <xdr:row>14</xdr:row>
      <xdr:rowOff>30843</xdr:rowOff>
    </xdr:to>
    <xdr:sp macro="" textlink="">
      <xdr:nvSpPr>
        <xdr:cNvPr id="146" name="楕円 145"/>
        <xdr:cNvSpPr/>
      </xdr:nvSpPr>
      <xdr:spPr>
        <a:xfrm>
          <a:off x="164592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9270</xdr:rowOff>
    </xdr:from>
    <xdr:ext cx="762000" cy="259045"/>
    <xdr:sp macro="" textlink="">
      <xdr:nvSpPr>
        <xdr:cNvPr id="147" name="物件費該当値テキスト"/>
        <xdr:cNvSpPr txBox="1"/>
      </xdr:nvSpPr>
      <xdr:spPr>
        <a:xfrm>
          <a:off x="16598900" y="223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59871</xdr:rowOff>
    </xdr:from>
    <xdr:to>
      <xdr:col>78</xdr:col>
      <xdr:colOff>120650</xdr:colOff>
      <xdr:row>14</xdr:row>
      <xdr:rowOff>161471</xdr:rowOff>
    </xdr:to>
    <xdr:sp macro="" textlink="">
      <xdr:nvSpPr>
        <xdr:cNvPr id="148" name="楕円 147"/>
        <xdr:cNvSpPr/>
      </xdr:nvSpPr>
      <xdr:spPr>
        <a:xfrm>
          <a:off x="15621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198</xdr:rowOff>
    </xdr:from>
    <xdr:ext cx="736600" cy="259045"/>
    <xdr:sp macro="" textlink="">
      <xdr:nvSpPr>
        <xdr:cNvPr id="149" name="テキスト ボックス 148"/>
        <xdr:cNvSpPr txBox="1"/>
      </xdr:nvSpPr>
      <xdr:spPr>
        <a:xfrm>
          <a:off x="15290800" y="2229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0" name="楕円 149"/>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114498</xdr:rowOff>
    </xdr:from>
    <xdr:ext cx="762000" cy="259045"/>
    <xdr:sp macro="" textlink="">
      <xdr:nvSpPr>
        <xdr:cNvPr id="151" name="テキスト ボックス 150"/>
        <xdr:cNvSpPr txBox="1"/>
      </xdr:nvSpPr>
      <xdr:spPr>
        <a:xfrm>
          <a:off x="14401800" y="302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2" name="楕円 151"/>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49184</xdr:rowOff>
    </xdr:from>
    <xdr:ext cx="762000" cy="259045"/>
    <xdr:sp macro="" textlink="">
      <xdr:nvSpPr>
        <xdr:cNvPr id="153" name="テキスト ボックス 152"/>
        <xdr:cNvSpPr txBox="1"/>
      </xdr:nvSpPr>
      <xdr:spPr>
        <a:xfrm>
          <a:off x="13512800" y="296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4" name="楕円 153"/>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90006</xdr:rowOff>
    </xdr:from>
    <xdr:ext cx="762000" cy="259045"/>
    <xdr:sp macro="" textlink="">
      <xdr:nvSpPr>
        <xdr:cNvPr id="155" name="テキスト ボックス 154"/>
        <xdr:cNvSpPr txBox="1"/>
      </xdr:nvSpPr>
      <xdr:spPr>
        <a:xfrm>
          <a:off x="12623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類似団体平均と比較して０．７ポイント下回っているが、高齢化率上昇に伴い福祉関連事業の需要が年々高まっており、これに対応するための財源確保が今後課題となる。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161290</xdr:rowOff>
    </xdr:to>
    <xdr:cxnSp macro="">
      <xdr:nvCxnSpPr>
        <xdr:cNvPr id="181" name="直線コネクタ 180"/>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57</xdr:row>
      <xdr:rowOff>24130</xdr:rowOff>
    </xdr:to>
    <xdr:cxnSp macro="">
      <xdr:nvCxnSpPr>
        <xdr:cNvPr id="186" name="直線コネクタ 185"/>
        <xdr:cNvCxnSpPr/>
      </xdr:nvCxnSpPr>
      <xdr:spPr>
        <a:xfrm flipV="1">
          <a:off x="3987800" y="9682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7"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88" name="フローチャート: 判断 187"/>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138430</xdr:rowOff>
    </xdr:to>
    <xdr:cxnSp macro="">
      <xdr:nvCxnSpPr>
        <xdr:cNvPr id="189" name="直線コネクタ 188"/>
        <xdr:cNvCxnSpPr/>
      </xdr:nvCxnSpPr>
      <xdr:spPr>
        <a:xfrm flipV="1">
          <a:off x="3098800" y="979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30480</xdr:rowOff>
    </xdr:from>
    <xdr:to>
      <xdr:col>20</xdr:col>
      <xdr:colOff>38100</xdr:colOff>
      <xdr:row>58</xdr:row>
      <xdr:rowOff>132080</xdr:rowOff>
    </xdr:to>
    <xdr:sp macro="" textlink="">
      <xdr:nvSpPr>
        <xdr:cNvPr id="190" name="フローチャート: 判断 189"/>
        <xdr:cNvSpPr/>
      </xdr:nvSpPr>
      <xdr:spPr>
        <a:xfrm>
          <a:off x="3937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116857</xdr:rowOff>
    </xdr:from>
    <xdr:ext cx="736600" cy="259045"/>
    <xdr:sp macro="" textlink="">
      <xdr:nvSpPr>
        <xdr:cNvPr id="191" name="テキスト ボックス 190"/>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138430</xdr:rowOff>
    </xdr:to>
    <xdr:cxnSp macro="">
      <xdr:nvCxnSpPr>
        <xdr:cNvPr id="192" name="直線コネクタ 191"/>
        <xdr:cNvCxnSpPr/>
      </xdr:nvCxnSpPr>
      <xdr:spPr>
        <a:xfrm>
          <a:off x="2209800" y="984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30480</xdr:rowOff>
    </xdr:from>
    <xdr:to>
      <xdr:col>15</xdr:col>
      <xdr:colOff>149225</xdr:colOff>
      <xdr:row>58</xdr:row>
      <xdr:rowOff>132080</xdr:rowOff>
    </xdr:to>
    <xdr:sp macro="" textlink="">
      <xdr:nvSpPr>
        <xdr:cNvPr id="193" name="フローチャート: 判断 192"/>
        <xdr:cNvSpPr/>
      </xdr:nvSpPr>
      <xdr:spPr>
        <a:xfrm>
          <a:off x="3048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194" name="テキスト ボックス 193"/>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57</xdr:row>
      <xdr:rowOff>69850</xdr:rowOff>
    </xdr:to>
    <xdr:cxnSp macro="">
      <xdr:nvCxnSpPr>
        <xdr:cNvPr id="195" name="直線コネクタ 194"/>
        <xdr:cNvCxnSpPr/>
      </xdr:nvCxnSpPr>
      <xdr:spPr>
        <a:xfrm>
          <a:off x="1320800" y="9636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198" name="フローチャート: 判断 197"/>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199" name="テキスト ボックス 198"/>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5" name="楕円 204"/>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47007</xdr:rowOff>
    </xdr:from>
    <xdr:ext cx="762000" cy="259045"/>
    <xdr:sp macro="" textlink="">
      <xdr:nvSpPr>
        <xdr:cNvPr id="206" name="扶助費該当値テキスト"/>
        <xdr:cNvSpPr txBox="1"/>
      </xdr:nvSpPr>
      <xdr:spPr>
        <a:xfrm>
          <a:off x="4914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7" name="楕円 206"/>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208" name="テキスト ボックス 207"/>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87630</xdr:rowOff>
    </xdr:from>
    <xdr:to>
      <xdr:col>15</xdr:col>
      <xdr:colOff>149225</xdr:colOff>
      <xdr:row>58</xdr:row>
      <xdr:rowOff>17780</xdr:rowOff>
    </xdr:to>
    <xdr:sp macro="" textlink="">
      <xdr:nvSpPr>
        <xdr:cNvPr id="209" name="楕円 208"/>
        <xdr:cNvSpPr/>
      </xdr:nvSpPr>
      <xdr:spPr>
        <a:xfrm>
          <a:off x="3048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27957</xdr:rowOff>
    </xdr:from>
    <xdr:ext cx="762000" cy="259045"/>
    <xdr:sp macro="" textlink="">
      <xdr:nvSpPr>
        <xdr:cNvPr id="210" name="テキスト ボックス 209"/>
        <xdr:cNvSpPr txBox="1"/>
      </xdr:nvSpPr>
      <xdr:spPr>
        <a:xfrm>
          <a:off x="2717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2" name="テキスト ボックス 211"/>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3" name="楕円 212"/>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4" name="テキスト ボックス 213"/>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多病院を抱える病院事業を保有しているため公債費繰出額が多額であることが主な要因であると考えられる。独立採算の原則に立ち、経営の健全化と経営基盤の強化を図り、普通会計の負担を軽減する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62</xdr:row>
      <xdr:rowOff>12700</xdr:rowOff>
    </xdr:to>
    <xdr:cxnSp macro="">
      <xdr:nvCxnSpPr>
        <xdr:cNvPr id="242" name="直線コネクタ 241"/>
        <xdr:cNvCxnSpPr/>
      </xdr:nvCxnSpPr>
      <xdr:spPr>
        <a:xfrm flipV="1">
          <a:off x="16510000" y="9251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4" name="直線コネクタ 24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5"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46" name="直線コネクタ 245"/>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69850</xdr:rowOff>
    </xdr:from>
    <xdr:to>
      <xdr:col>82</xdr:col>
      <xdr:colOff>107950</xdr:colOff>
      <xdr:row>59</xdr:row>
      <xdr:rowOff>88900</xdr:rowOff>
    </xdr:to>
    <xdr:cxnSp macro="">
      <xdr:nvCxnSpPr>
        <xdr:cNvPr id="247" name="直線コネクタ 246"/>
        <xdr:cNvCxnSpPr/>
      </xdr:nvCxnSpPr>
      <xdr:spPr>
        <a:xfrm flipV="1">
          <a:off x="15671800" y="100139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111777</xdr:rowOff>
    </xdr:from>
    <xdr:ext cx="762000" cy="259045"/>
    <xdr:sp macro="" textlink="">
      <xdr:nvSpPr>
        <xdr:cNvPr id="248" name="その他平均値テキスト"/>
        <xdr:cNvSpPr txBox="1"/>
      </xdr:nvSpPr>
      <xdr:spPr>
        <a:xfrm>
          <a:off x="16598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49" name="フローチャート: 判断 248"/>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88900</xdr:rowOff>
    </xdr:from>
    <xdr:to>
      <xdr:col>78</xdr:col>
      <xdr:colOff>69850</xdr:colOff>
      <xdr:row>59</xdr:row>
      <xdr:rowOff>165100</xdr:rowOff>
    </xdr:to>
    <xdr:cxnSp macro="">
      <xdr:nvCxnSpPr>
        <xdr:cNvPr id="250" name="直線コネクタ 249"/>
        <xdr:cNvCxnSpPr/>
      </xdr:nvCxnSpPr>
      <xdr:spPr>
        <a:xfrm flipV="1">
          <a:off x="14782800" y="1020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165100</xdr:rowOff>
    </xdr:from>
    <xdr:to>
      <xdr:col>73</xdr:col>
      <xdr:colOff>180975</xdr:colOff>
      <xdr:row>60</xdr:row>
      <xdr:rowOff>50800</xdr:rowOff>
    </xdr:to>
    <xdr:cxnSp macro="">
      <xdr:nvCxnSpPr>
        <xdr:cNvPr id="253" name="直線コネクタ 252"/>
        <xdr:cNvCxnSpPr/>
      </xdr:nvCxnSpPr>
      <xdr:spPr>
        <a:xfrm flipV="1">
          <a:off x="13893800" y="10280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152400</xdr:rowOff>
    </xdr:from>
    <xdr:to>
      <xdr:col>74</xdr:col>
      <xdr:colOff>31750</xdr:colOff>
      <xdr:row>58</xdr:row>
      <xdr:rowOff>82550</xdr:rowOff>
    </xdr:to>
    <xdr:sp macro="" textlink="">
      <xdr:nvSpPr>
        <xdr:cNvPr id="254" name="フローチャート: 判断 253"/>
        <xdr:cNvSpPr/>
      </xdr:nvSpPr>
      <xdr:spPr>
        <a:xfrm>
          <a:off x="14732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92727</xdr:rowOff>
    </xdr:from>
    <xdr:ext cx="762000" cy="259045"/>
    <xdr:sp macro="" textlink="">
      <xdr:nvSpPr>
        <xdr:cNvPr id="255" name="テキスト ボックス 254"/>
        <xdr:cNvSpPr txBox="1"/>
      </xdr:nvSpPr>
      <xdr:spPr>
        <a:xfrm>
          <a:off x="14401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107950</xdr:rowOff>
    </xdr:to>
    <xdr:cxnSp macro="">
      <xdr:nvCxnSpPr>
        <xdr:cNvPr id="256" name="直線コネクタ 255"/>
        <xdr:cNvCxnSpPr/>
      </xdr:nvCxnSpPr>
      <xdr:spPr>
        <a:xfrm flipV="1">
          <a:off x="13004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114300</xdr:rowOff>
    </xdr:from>
    <xdr:to>
      <xdr:col>69</xdr:col>
      <xdr:colOff>142875</xdr:colOff>
      <xdr:row>58</xdr:row>
      <xdr:rowOff>44450</xdr:rowOff>
    </xdr:to>
    <xdr:sp macro="" textlink="">
      <xdr:nvSpPr>
        <xdr:cNvPr id="257" name="フローチャート: 判断 256"/>
        <xdr:cNvSpPr/>
      </xdr:nvSpPr>
      <xdr:spPr>
        <a:xfrm>
          <a:off x="13843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54627</xdr:rowOff>
    </xdr:from>
    <xdr:ext cx="762000" cy="259045"/>
    <xdr:sp macro="" textlink="">
      <xdr:nvSpPr>
        <xdr:cNvPr id="258" name="テキスト ボックス 257"/>
        <xdr:cNvSpPr txBox="1"/>
      </xdr:nvSpPr>
      <xdr:spPr>
        <a:xfrm>
          <a:off x="13512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59" name="フローチャート: 判断 25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0" name="テキスト ボックス 259"/>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66" name="楕円 265"/>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67" name="その他該当値テキスト"/>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38100</xdr:rowOff>
    </xdr:from>
    <xdr:to>
      <xdr:col>78</xdr:col>
      <xdr:colOff>120650</xdr:colOff>
      <xdr:row>59</xdr:row>
      <xdr:rowOff>139700</xdr:rowOff>
    </xdr:to>
    <xdr:sp macro="" textlink="">
      <xdr:nvSpPr>
        <xdr:cNvPr id="268" name="楕円 267"/>
        <xdr:cNvSpPr/>
      </xdr:nvSpPr>
      <xdr:spPr>
        <a:xfrm>
          <a:off x="15621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124477</xdr:rowOff>
    </xdr:from>
    <xdr:ext cx="736600" cy="259045"/>
    <xdr:sp macro="" textlink="">
      <xdr:nvSpPr>
        <xdr:cNvPr id="269" name="テキスト ボックス 268"/>
        <xdr:cNvSpPr txBox="1"/>
      </xdr:nvSpPr>
      <xdr:spPr>
        <a:xfrm>
          <a:off x="15290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114300</xdr:rowOff>
    </xdr:from>
    <xdr:to>
      <xdr:col>74</xdr:col>
      <xdr:colOff>31750</xdr:colOff>
      <xdr:row>60</xdr:row>
      <xdr:rowOff>44450</xdr:rowOff>
    </xdr:to>
    <xdr:sp macro="" textlink="">
      <xdr:nvSpPr>
        <xdr:cNvPr id="270" name="楕円 269"/>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71" name="テキスト ボックス 270"/>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2" name="楕円 271"/>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3" name="テキスト ボックス 272"/>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57150</xdr:rowOff>
    </xdr:from>
    <xdr:to>
      <xdr:col>65</xdr:col>
      <xdr:colOff>53975</xdr:colOff>
      <xdr:row>60</xdr:row>
      <xdr:rowOff>158750</xdr:rowOff>
    </xdr:to>
    <xdr:sp macro="" textlink="">
      <xdr:nvSpPr>
        <xdr:cNvPr id="274" name="楕円 273"/>
        <xdr:cNvSpPr/>
      </xdr:nvSpPr>
      <xdr:spPr>
        <a:xfrm>
          <a:off x="12954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143527</xdr:rowOff>
    </xdr:from>
    <xdr:ext cx="762000" cy="259045"/>
    <xdr:sp macro="" textlink="">
      <xdr:nvSpPr>
        <xdr:cNvPr id="275" name="テキスト ボックス 274"/>
        <xdr:cNvSpPr txBox="1"/>
      </xdr:nvSpPr>
      <xdr:spPr>
        <a:xfrm>
          <a:off x="12623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２．０ポイント上回っているが、新型コロナウイルス感染症対策による商品券発行補助金や病院事業会計への繰出金（補助費分）等を支出をしたためである。今後も、補助費等における各種団体への補助金を毎年度見直しを行うなど、経費の節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18143</xdr:rowOff>
    </xdr:to>
    <xdr:cxnSp macro="">
      <xdr:nvCxnSpPr>
        <xdr:cNvPr id="305" name="直線コネクタ 304"/>
        <xdr:cNvCxnSpPr/>
      </xdr:nvCxnSpPr>
      <xdr:spPr>
        <a:xfrm flipV="1">
          <a:off x="16510000" y="57603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306" name="補助費等最小値テキスト"/>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7" name="直線コネクタ 306"/>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08"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09" name="直線コネクタ 308"/>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137885</xdr:rowOff>
    </xdr:from>
    <xdr:to>
      <xdr:col>82</xdr:col>
      <xdr:colOff>107950</xdr:colOff>
      <xdr:row>38</xdr:row>
      <xdr:rowOff>148772</xdr:rowOff>
    </xdr:to>
    <xdr:cxnSp macro="">
      <xdr:nvCxnSpPr>
        <xdr:cNvPr id="310" name="直線コネクタ 309"/>
        <xdr:cNvCxnSpPr/>
      </xdr:nvCxnSpPr>
      <xdr:spPr>
        <a:xfrm flipV="1">
          <a:off x="15671800" y="6652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57349</xdr:rowOff>
    </xdr:from>
    <xdr:ext cx="762000" cy="259045"/>
    <xdr:sp macro="" textlink="">
      <xdr:nvSpPr>
        <xdr:cNvPr id="311" name="補助費等平均値テキスト"/>
        <xdr:cNvSpPr txBox="1"/>
      </xdr:nvSpPr>
      <xdr:spPr>
        <a:xfrm>
          <a:off x="16598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12" name="フローチャート: 判断 311"/>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99786</xdr:rowOff>
    </xdr:from>
    <xdr:to>
      <xdr:col>78</xdr:col>
      <xdr:colOff>69850</xdr:colOff>
      <xdr:row>38</xdr:row>
      <xdr:rowOff>148772</xdr:rowOff>
    </xdr:to>
    <xdr:cxnSp macro="">
      <xdr:nvCxnSpPr>
        <xdr:cNvPr id="313" name="直線コネクタ 312"/>
        <xdr:cNvCxnSpPr/>
      </xdr:nvCxnSpPr>
      <xdr:spPr>
        <a:xfrm>
          <a:off x="14782800" y="6271986"/>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14" name="フローチャート: 判断 313"/>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35577</xdr:rowOff>
    </xdr:from>
    <xdr:ext cx="736600" cy="259045"/>
    <xdr:sp macro="" textlink="">
      <xdr:nvSpPr>
        <xdr:cNvPr id="315" name="テキスト ボックス 314"/>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99786</xdr:rowOff>
    </xdr:from>
    <xdr:to>
      <xdr:col>73</xdr:col>
      <xdr:colOff>180975</xdr:colOff>
      <xdr:row>36</xdr:row>
      <xdr:rowOff>121557</xdr:rowOff>
    </xdr:to>
    <xdr:cxnSp macro="">
      <xdr:nvCxnSpPr>
        <xdr:cNvPr id="316" name="直線コネクタ 315"/>
        <xdr:cNvCxnSpPr/>
      </xdr:nvCxnSpPr>
      <xdr:spPr>
        <a:xfrm flipV="1">
          <a:off x="13893800" y="6271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84364</xdr:rowOff>
    </xdr:from>
    <xdr:to>
      <xdr:col>74</xdr:col>
      <xdr:colOff>31750</xdr:colOff>
      <xdr:row>38</xdr:row>
      <xdr:rowOff>14514</xdr:rowOff>
    </xdr:to>
    <xdr:sp macro="" textlink="">
      <xdr:nvSpPr>
        <xdr:cNvPr id="317" name="フローチャート: 判断 316"/>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170742</xdr:rowOff>
    </xdr:from>
    <xdr:ext cx="762000" cy="259045"/>
    <xdr:sp macro="" textlink="">
      <xdr:nvSpPr>
        <xdr:cNvPr id="318" name="テキスト ボックス 317"/>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121557</xdr:rowOff>
    </xdr:from>
    <xdr:to>
      <xdr:col>69</xdr:col>
      <xdr:colOff>92075</xdr:colOff>
      <xdr:row>36</xdr:row>
      <xdr:rowOff>143328</xdr:rowOff>
    </xdr:to>
    <xdr:cxnSp macro="">
      <xdr:nvCxnSpPr>
        <xdr:cNvPr id="319" name="直線コネクタ 318"/>
        <xdr:cNvCxnSpPr/>
      </xdr:nvCxnSpPr>
      <xdr:spPr>
        <a:xfrm flipV="1">
          <a:off x="13004800" y="6293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0" name="フローチャート: 判断 319"/>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1" name="テキスト ボックス 320"/>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22" name="フローチャート: 判断 321"/>
        <xdr:cNvSpPr/>
      </xdr:nvSpPr>
      <xdr:spPr>
        <a:xfrm>
          <a:off x="12954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23" name="テキスト ボックス 322"/>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87085</xdr:rowOff>
    </xdr:from>
    <xdr:to>
      <xdr:col>82</xdr:col>
      <xdr:colOff>158750</xdr:colOff>
      <xdr:row>39</xdr:row>
      <xdr:rowOff>17235</xdr:rowOff>
    </xdr:to>
    <xdr:sp macro="" textlink="">
      <xdr:nvSpPr>
        <xdr:cNvPr id="329" name="楕円 328"/>
        <xdr:cNvSpPr/>
      </xdr:nvSpPr>
      <xdr:spPr>
        <a:xfrm>
          <a:off x="16459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59162</xdr:rowOff>
    </xdr:from>
    <xdr:ext cx="762000" cy="259045"/>
    <xdr:sp macro="" textlink="">
      <xdr:nvSpPr>
        <xdr:cNvPr id="330" name="補助費等該当値テキスト"/>
        <xdr:cNvSpPr txBox="1"/>
      </xdr:nvSpPr>
      <xdr:spPr>
        <a:xfrm>
          <a:off x="16598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97972</xdr:rowOff>
    </xdr:from>
    <xdr:to>
      <xdr:col>78</xdr:col>
      <xdr:colOff>120650</xdr:colOff>
      <xdr:row>39</xdr:row>
      <xdr:rowOff>28122</xdr:rowOff>
    </xdr:to>
    <xdr:sp macro="" textlink="">
      <xdr:nvSpPr>
        <xdr:cNvPr id="331" name="楕円 330"/>
        <xdr:cNvSpPr/>
      </xdr:nvSpPr>
      <xdr:spPr>
        <a:xfrm>
          <a:off x="15621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12899</xdr:rowOff>
    </xdr:from>
    <xdr:ext cx="736600" cy="259045"/>
    <xdr:sp macro="" textlink="">
      <xdr:nvSpPr>
        <xdr:cNvPr id="332" name="テキスト ボックス 331"/>
        <xdr:cNvSpPr txBox="1"/>
      </xdr:nvSpPr>
      <xdr:spPr>
        <a:xfrm>
          <a:off x="15290800" y="669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48986</xdr:rowOff>
    </xdr:from>
    <xdr:to>
      <xdr:col>74</xdr:col>
      <xdr:colOff>31750</xdr:colOff>
      <xdr:row>36</xdr:row>
      <xdr:rowOff>150586</xdr:rowOff>
    </xdr:to>
    <xdr:sp macro="" textlink="">
      <xdr:nvSpPr>
        <xdr:cNvPr id="333" name="楕円 332"/>
        <xdr:cNvSpPr/>
      </xdr:nvSpPr>
      <xdr:spPr>
        <a:xfrm>
          <a:off x="14732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34" name="テキスト ボックス 333"/>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70757</xdr:rowOff>
    </xdr:from>
    <xdr:to>
      <xdr:col>69</xdr:col>
      <xdr:colOff>142875</xdr:colOff>
      <xdr:row>37</xdr:row>
      <xdr:rowOff>907</xdr:rowOff>
    </xdr:to>
    <xdr:sp macro="" textlink="">
      <xdr:nvSpPr>
        <xdr:cNvPr id="335" name="楕円 334"/>
        <xdr:cNvSpPr/>
      </xdr:nvSpPr>
      <xdr:spPr>
        <a:xfrm>
          <a:off x="13843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36" name="テキスト ボックス 335"/>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37" name="楕円 336"/>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32855</xdr:rowOff>
    </xdr:from>
    <xdr:ext cx="762000" cy="259045"/>
    <xdr:sp macro="" textlink="">
      <xdr:nvSpPr>
        <xdr:cNvPr id="338" name="テキスト ボックス 337"/>
        <xdr:cNvSpPr txBox="1"/>
      </xdr:nvSpPr>
      <xdr:spPr>
        <a:xfrm>
          <a:off x="12623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公債費に係る経常収支比率は、類似団体平均を１．０ポイント下回っている。今後も地方債の新規発行を伴う普通建設事業の抑制に努める。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63500</xdr:rowOff>
    </xdr:from>
    <xdr:to>
      <xdr:col>24</xdr:col>
      <xdr:colOff>25400</xdr:colOff>
      <xdr:row>82</xdr:row>
      <xdr:rowOff>38100</xdr:rowOff>
    </xdr:to>
    <xdr:cxnSp macro="">
      <xdr:nvCxnSpPr>
        <xdr:cNvPr id="366" name="直線コネクタ 365"/>
        <xdr:cNvCxnSpPr/>
      </xdr:nvCxnSpPr>
      <xdr:spPr>
        <a:xfrm flipV="1">
          <a:off x="4826000" y="12407900"/>
          <a:ext cx="0" cy="168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10177</xdr:rowOff>
    </xdr:from>
    <xdr:ext cx="762000" cy="259045"/>
    <xdr:sp macro="" textlink="">
      <xdr:nvSpPr>
        <xdr:cNvPr id="367" name="公債費最小値テキスト"/>
        <xdr:cNvSpPr txBox="1"/>
      </xdr:nvSpPr>
      <xdr:spPr>
        <a:xfrm>
          <a:off x="4914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38100</xdr:rowOff>
    </xdr:from>
    <xdr:to>
      <xdr:col>24</xdr:col>
      <xdr:colOff>114300</xdr:colOff>
      <xdr:row>82</xdr:row>
      <xdr:rowOff>38100</xdr:rowOff>
    </xdr:to>
    <xdr:cxnSp macro="">
      <xdr:nvCxnSpPr>
        <xdr:cNvPr id="368" name="直線コネクタ 367"/>
        <xdr:cNvCxnSpPr/>
      </xdr:nvCxnSpPr>
      <xdr:spPr>
        <a:xfrm>
          <a:off x="4737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149877</xdr:rowOff>
    </xdr:from>
    <xdr:ext cx="762000" cy="259045"/>
    <xdr:sp macro="" textlink="">
      <xdr:nvSpPr>
        <xdr:cNvPr id="369"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63500</xdr:rowOff>
    </xdr:from>
    <xdr:to>
      <xdr:col>24</xdr:col>
      <xdr:colOff>114300</xdr:colOff>
      <xdr:row>72</xdr:row>
      <xdr:rowOff>63500</xdr:rowOff>
    </xdr:to>
    <xdr:cxnSp macro="">
      <xdr:nvCxnSpPr>
        <xdr:cNvPr id="370" name="直線コネクタ 369"/>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152400</xdr:rowOff>
    </xdr:to>
    <xdr:cxnSp macro="">
      <xdr:nvCxnSpPr>
        <xdr:cNvPr id="371" name="直線コネクタ 370"/>
        <xdr:cNvCxnSpPr/>
      </xdr:nvCxnSpPr>
      <xdr:spPr>
        <a:xfrm flipV="1">
          <a:off x="3987800" y="13042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60977</xdr:rowOff>
    </xdr:from>
    <xdr:ext cx="762000" cy="259045"/>
    <xdr:sp macro="" textlink="">
      <xdr:nvSpPr>
        <xdr:cNvPr id="372" name="公債費平均値テキスト"/>
        <xdr:cNvSpPr txBox="1"/>
      </xdr:nvSpPr>
      <xdr:spPr>
        <a:xfrm>
          <a:off x="4914900" y="1309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88900</xdr:rowOff>
    </xdr:from>
    <xdr:to>
      <xdr:col>24</xdr:col>
      <xdr:colOff>76200</xdr:colOff>
      <xdr:row>77</xdr:row>
      <xdr:rowOff>19050</xdr:rowOff>
    </xdr:to>
    <xdr:sp macro="" textlink="">
      <xdr:nvSpPr>
        <xdr:cNvPr id="373" name="フローチャート: 判断 372"/>
        <xdr:cNvSpPr/>
      </xdr:nvSpPr>
      <xdr:spPr>
        <a:xfrm>
          <a:off x="47752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139700</xdr:rowOff>
    </xdr:from>
    <xdr:to>
      <xdr:col>19</xdr:col>
      <xdr:colOff>187325</xdr:colOff>
      <xdr:row>76</xdr:row>
      <xdr:rowOff>152400</xdr:rowOff>
    </xdr:to>
    <xdr:cxnSp macro="">
      <xdr:nvCxnSpPr>
        <xdr:cNvPr id="374" name="直線コネクタ 373"/>
        <xdr:cNvCxnSpPr/>
      </xdr:nvCxnSpPr>
      <xdr:spPr>
        <a:xfrm>
          <a:off x="3098800" y="1316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31750</xdr:rowOff>
    </xdr:from>
    <xdr:to>
      <xdr:col>20</xdr:col>
      <xdr:colOff>38100</xdr:colOff>
      <xdr:row>77</xdr:row>
      <xdr:rowOff>133350</xdr:rowOff>
    </xdr:to>
    <xdr:sp macro="" textlink="">
      <xdr:nvSpPr>
        <xdr:cNvPr id="375" name="フローチャート: 判断 374"/>
        <xdr:cNvSpPr/>
      </xdr:nvSpPr>
      <xdr:spPr>
        <a:xfrm>
          <a:off x="3937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118127</xdr:rowOff>
    </xdr:from>
    <xdr:ext cx="736600" cy="259045"/>
    <xdr:sp macro="" textlink="">
      <xdr:nvSpPr>
        <xdr:cNvPr id="376" name="テキスト ボックス 375"/>
        <xdr:cNvSpPr txBox="1"/>
      </xdr:nvSpPr>
      <xdr:spPr>
        <a:xfrm>
          <a:off x="3606800" y="1331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139700</xdr:rowOff>
    </xdr:to>
    <xdr:cxnSp macro="">
      <xdr:nvCxnSpPr>
        <xdr:cNvPr id="377" name="直線コネクタ 376"/>
        <xdr:cNvCxnSpPr/>
      </xdr:nvCxnSpPr>
      <xdr:spPr>
        <a:xfrm>
          <a:off x="2209800" y="1311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78" name="フローチャート: 判断 377"/>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79" name="テキスト ボックス 378"/>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95250</xdr:rowOff>
    </xdr:from>
    <xdr:to>
      <xdr:col>11</xdr:col>
      <xdr:colOff>9525</xdr:colOff>
      <xdr:row>76</xdr:row>
      <xdr:rowOff>88900</xdr:rowOff>
    </xdr:to>
    <xdr:cxnSp macro="">
      <xdr:nvCxnSpPr>
        <xdr:cNvPr id="380" name="直線コネクタ 379"/>
        <xdr:cNvCxnSpPr/>
      </xdr:nvCxnSpPr>
      <xdr:spPr>
        <a:xfrm>
          <a:off x="1320800" y="12954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44450</xdr:rowOff>
    </xdr:from>
    <xdr:to>
      <xdr:col>11</xdr:col>
      <xdr:colOff>60325</xdr:colOff>
      <xdr:row>77</xdr:row>
      <xdr:rowOff>146050</xdr:rowOff>
    </xdr:to>
    <xdr:sp macro="" textlink="">
      <xdr:nvSpPr>
        <xdr:cNvPr id="381" name="フローチャート: 判断 380"/>
        <xdr:cNvSpPr/>
      </xdr:nvSpPr>
      <xdr:spPr>
        <a:xfrm>
          <a:off x="2159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2" name="テキスト ボックス 381"/>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82550</xdr:rowOff>
    </xdr:from>
    <xdr:to>
      <xdr:col>6</xdr:col>
      <xdr:colOff>171450</xdr:colOff>
      <xdr:row>78</xdr:row>
      <xdr:rowOff>12700</xdr:rowOff>
    </xdr:to>
    <xdr:sp macro="" textlink="">
      <xdr:nvSpPr>
        <xdr:cNvPr id="383" name="フローチャート: 判断 382"/>
        <xdr:cNvSpPr/>
      </xdr:nvSpPr>
      <xdr:spPr>
        <a:xfrm>
          <a:off x="1270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384" name="テキスト ボックス 383"/>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0" name="楕円 389"/>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1"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101600</xdr:rowOff>
    </xdr:from>
    <xdr:to>
      <xdr:col>20</xdr:col>
      <xdr:colOff>38100</xdr:colOff>
      <xdr:row>77</xdr:row>
      <xdr:rowOff>31750</xdr:rowOff>
    </xdr:to>
    <xdr:sp macro="" textlink="">
      <xdr:nvSpPr>
        <xdr:cNvPr id="392" name="楕円 391"/>
        <xdr:cNvSpPr/>
      </xdr:nvSpPr>
      <xdr:spPr>
        <a:xfrm>
          <a:off x="3937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41927</xdr:rowOff>
    </xdr:from>
    <xdr:ext cx="736600" cy="259045"/>
    <xdr:sp macro="" textlink="">
      <xdr:nvSpPr>
        <xdr:cNvPr id="393" name="テキスト ボックス 392"/>
        <xdr:cNvSpPr txBox="1"/>
      </xdr:nvSpPr>
      <xdr:spPr>
        <a:xfrm>
          <a:off x="3606800" y="1290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88900</xdr:rowOff>
    </xdr:from>
    <xdr:to>
      <xdr:col>15</xdr:col>
      <xdr:colOff>149225</xdr:colOff>
      <xdr:row>77</xdr:row>
      <xdr:rowOff>19050</xdr:rowOff>
    </xdr:to>
    <xdr:sp macro="" textlink="">
      <xdr:nvSpPr>
        <xdr:cNvPr id="394" name="楕円 393"/>
        <xdr:cNvSpPr/>
      </xdr:nvSpPr>
      <xdr:spPr>
        <a:xfrm>
          <a:off x="3048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29227</xdr:rowOff>
    </xdr:from>
    <xdr:ext cx="762000" cy="259045"/>
    <xdr:sp macro="" textlink="">
      <xdr:nvSpPr>
        <xdr:cNvPr id="395" name="テキスト ボックス 394"/>
        <xdr:cNvSpPr txBox="1"/>
      </xdr:nvSpPr>
      <xdr:spPr>
        <a:xfrm>
          <a:off x="2717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6" name="楕円 395"/>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7" name="テキスト ボックス 396"/>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44450</xdr:rowOff>
    </xdr:from>
    <xdr:to>
      <xdr:col>6</xdr:col>
      <xdr:colOff>171450</xdr:colOff>
      <xdr:row>75</xdr:row>
      <xdr:rowOff>146050</xdr:rowOff>
    </xdr:to>
    <xdr:sp macro="" textlink="">
      <xdr:nvSpPr>
        <xdr:cNvPr id="398" name="楕円 397"/>
        <xdr:cNvSpPr/>
      </xdr:nvSpPr>
      <xdr:spPr>
        <a:xfrm>
          <a:off x="1270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156227</xdr:rowOff>
    </xdr:from>
    <xdr:ext cx="762000" cy="259045"/>
    <xdr:sp macro="" textlink="">
      <xdr:nvSpPr>
        <xdr:cNvPr id="399" name="テキスト ボックス 398"/>
        <xdr:cNvSpPr txBox="1"/>
      </xdr:nvSpPr>
      <xdr:spPr>
        <a:xfrm>
          <a:off x="939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類似団体平均を１．４ポイント上回っており、今後も税収の大幅な増加が見込まれない状況であることから、各費目の歳出削減に努める。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102507</xdr:rowOff>
    </xdr:from>
    <xdr:to>
      <xdr:col>82</xdr:col>
      <xdr:colOff>107950</xdr:colOff>
      <xdr:row>82</xdr:row>
      <xdr:rowOff>105229</xdr:rowOff>
    </xdr:to>
    <xdr:cxnSp macro="">
      <xdr:nvCxnSpPr>
        <xdr:cNvPr id="429" name="直線コネクタ 428"/>
        <xdr:cNvCxnSpPr/>
      </xdr:nvCxnSpPr>
      <xdr:spPr>
        <a:xfrm flipV="1">
          <a:off x="16510000" y="126183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77306</xdr:rowOff>
    </xdr:from>
    <xdr:ext cx="762000" cy="259045"/>
    <xdr:sp macro="" textlink="">
      <xdr:nvSpPr>
        <xdr:cNvPr id="430" name="公債費以外最小値テキスト"/>
        <xdr:cNvSpPr txBox="1"/>
      </xdr:nvSpPr>
      <xdr:spPr>
        <a:xfrm>
          <a:off x="16598900" y="1413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105229</xdr:rowOff>
    </xdr:from>
    <xdr:to>
      <xdr:col>82</xdr:col>
      <xdr:colOff>196850</xdr:colOff>
      <xdr:row>82</xdr:row>
      <xdr:rowOff>105229</xdr:rowOff>
    </xdr:to>
    <xdr:cxnSp macro="">
      <xdr:nvCxnSpPr>
        <xdr:cNvPr id="431" name="直線コネクタ 430"/>
        <xdr:cNvCxnSpPr/>
      </xdr:nvCxnSpPr>
      <xdr:spPr>
        <a:xfrm>
          <a:off x="16421100" y="1416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17434</xdr:rowOff>
    </xdr:from>
    <xdr:ext cx="762000" cy="259045"/>
    <xdr:sp macro="" textlink="">
      <xdr:nvSpPr>
        <xdr:cNvPr id="432" name="公債費以外最大値テキスト"/>
        <xdr:cNvSpPr txBox="1"/>
      </xdr:nvSpPr>
      <xdr:spPr>
        <a:xfrm>
          <a:off x="16598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102507</xdr:rowOff>
    </xdr:from>
    <xdr:to>
      <xdr:col>82</xdr:col>
      <xdr:colOff>196850</xdr:colOff>
      <xdr:row>73</xdr:row>
      <xdr:rowOff>102507</xdr:rowOff>
    </xdr:to>
    <xdr:cxnSp macro="">
      <xdr:nvCxnSpPr>
        <xdr:cNvPr id="433" name="直線コネクタ 432"/>
        <xdr:cNvCxnSpPr/>
      </xdr:nvCxnSpPr>
      <xdr:spPr>
        <a:xfrm>
          <a:off x="16421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116114</xdr:rowOff>
    </xdr:from>
    <xdr:to>
      <xdr:col>82</xdr:col>
      <xdr:colOff>107950</xdr:colOff>
      <xdr:row>81</xdr:row>
      <xdr:rowOff>124279</xdr:rowOff>
    </xdr:to>
    <xdr:cxnSp macro="">
      <xdr:nvCxnSpPr>
        <xdr:cNvPr id="434" name="直線コネクタ 433"/>
        <xdr:cNvCxnSpPr/>
      </xdr:nvCxnSpPr>
      <xdr:spPr>
        <a:xfrm flipV="1">
          <a:off x="15671800" y="13489214"/>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100891</xdr:rowOff>
    </xdr:from>
    <xdr:ext cx="762000" cy="259045"/>
    <xdr:sp macro="" textlink="">
      <xdr:nvSpPr>
        <xdr:cNvPr id="435" name="公債費以外平均値テキスト"/>
        <xdr:cNvSpPr txBox="1"/>
      </xdr:nvSpPr>
      <xdr:spPr>
        <a:xfrm>
          <a:off x="16598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36" name="フローチャート: 判断 435"/>
        <xdr:cNvSpPr/>
      </xdr:nvSpPr>
      <xdr:spPr>
        <a:xfrm>
          <a:off x="16459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110671</xdr:rowOff>
    </xdr:from>
    <xdr:to>
      <xdr:col>78</xdr:col>
      <xdr:colOff>69850</xdr:colOff>
      <xdr:row>81</xdr:row>
      <xdr:rowOff>124279</xdr:rowOff>
    </xdr:to>
    <xdr:cxnSp macro="">
      <xdr:nvCxnSpPr>
        <xdr:cNvPr id="437" name="直線コネクタ 436"/>
        <xdr:cNvCxnSpPr/>
      </xdr:nvCxnSpPr>
      <xdr:spPr>
        <a:xfrm>
          <a:off x="14782800" y="138266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5443</xdr:rowOff>
    </xdr:from>
    <xdr:to>
      <xdr:col>78</xdr:col>
      <xdr:colOff>120650</xdr:colOff>
      <xdr:row>80</xdr:row>
      <xdr:rowOff>107043</xdr:rowOff>
    </xdr:to>
    <xdr:sp macro="" textlink="">
      <xdr:nvSpPr>
        <xdr:cNvPr id="438" name="フローチャート: 判断 437"/>
        <xdr:cNvSpPr/>
      </xdr:nvSpPr>
      <xdr:spPr>
        <a:xfrm>
          <a:off x="15621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117220</xdr:rowOff>
    </xdr:from>
    <xdr:ext cx="736600" cy="259045"/>
    <xdr:sp macro="" textlink="">
      <xdr:nvSpPr>
        <xdr:cNvPr id="439" name="テキスト ボックス 438"/>
        <xdr:cNvSpPr txBox="1"/>
      </xdr:nvSpPr>
      <xdr:spPr>
        <a:xfrm>
          <a:off x="15290800" y="1349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110671</xdr:rowOff>
    </xdr:from>
    <xdr:to>
      <xdr:col>73</xdr:col>
      <xdr:colOff>180975</xdr:colOff>
      <xdr:row>80</xdr:row>
      <xdr:rowOff>121557</xdr:rowOff>
    </xdr:to>
    <xdr:cxnSp macro="">
      <xdr:nvCxnSpPr>
        <xdr:cNvPr id="440" name="直線コネクタ 439"/>
        <xdr:cNvCxnSpPr/>
      </xdr:nvCxnSpPr>
      <xdr:spPr>
        <a:xfrm flipV="1">
          <a:off x="13893800" y="13826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38100</xdr:rowOff>
    </xdr:from>
    <xdr:to>
      <xdr:col>74</xdr:col>
      <xdr:colOff>31750</xdr:colOff>
      <xdr:row>80</xdr:row>
      <xdr:rowOff>139700</xdr:rowOff>
    </xdr:to>
    <xdr:sp macro="" textlink="">
      <xdr:nvSpPr>
        <xdr:cNvPr id="441" name="フローチャート: 判断 440"/>
        <xdr:cNvSpPr/>
      </xdr:nvSpPr>
      <xdr:spPr>
        <a:xfrm>
          <a:off x="147320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149877</xdr:rowOff>
    </xdr:from>
    <xdr:ext cx="762000" cy="259045"/>
    <xdr:sp macro="" textlink="">
      <xdr:nvSpPr>
        <xdr:cNvPr id="442" name="テキスト ボックス 441"/>
        <xdr:cNvSpPr txBox="1"/>
      </xdr:nvSpPr>
      <xdr:spPr>
        <a:xfrm>
          <a:off x="144018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75293</xdr:rowOff>
    </xdr:from>
    <xdr:to>
      <xdr:col>69</xdr:col>
      <xdr:colOff>92075</xdr:colOff>
      <xdr:row>80</xdr:row>
      <xdr:rowOff>121557</xdr:rowOff>
    </xdr:to>
    <xdr:cxnSp macro="">
      <xdr:nvCxnSpPr>
        <xdr:cNvPr id="443" name="直線コネクタ 442"/>
        <xdr:cNvCxnSpPr/>
      </xdr:nvCxnSpPr>
      <xdr:spPr>
        <a:xfrm>
          <a:off x="13004800" y="136198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166007</xdr:rowOff>
    </xdr:from>
    <xdr:to>
      <xdr:col>69</xdr:col>
      <xdr:colOff>142875</xdr:colOff>
      <xdr:row>80</xdr:row>
      <xdr:rowOff>96157</xdr:rowOff>
    </xdr:to>
    <xdr:sp macro="" textlink="">
      <xdr:nvSpPr>
        <xdr:cNvPr id="444" name="フローチャート: 判断 443"/>
        <xdr:cNvSpPr/>
      </xdr:nvSpPr>
      <xdr:spPr>
        <a:xfrm>
          <a:off x="13843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106334</xdr:rowOff>
    </xdr:from>
    <xdr:ext cx="762000" cy="259045"/>
    <xdr:sp macro="" textlink="">
      <xdr:nvSpPr>
        <xdr:cNvPr id="445" name="テキスト ボックス 444"/>
        <xdr:cNvSpPr txBox="1"/>
      </xdr:nvSpPr>
      <xdr:spPr>
        <a:xfrm>
          <a:off x="13512800" y="134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78921</xdr:rowOff>
    </xdr:from>
    <xdr:to>
      <xdr:col>65</xdr:col>
      <xdr:colOff>53975</xdr:colOff>
      <xdr:row>80</xdr:row>
      <xdr:rowOff>9071</xdr:rowOff>
    </xdr:to>
    <xdr:sp macro="" textlink="">
      <xdr:nvSpPr>
        <xdr:cNvPr id="446" name="フローチャート: 判断 445"/>
        <xdr:cNvSpPr/>
      </xdr:nvSpPr>
      <xdr:spPr>
        <a:xfrm>
          <a:off x="12954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165298</xdr:rowOff>
    </xdr:from>
    <xdr:ext cx="762000" cy="259045"/>
    <xdr:sp macro="" textlink="">
      <xdr:nvSpPr>
        <xdr:cNvPr id="447" name="テキスト ボックス 446"/>
        <xdr:cNvSpPr txBox="1"/>
      </xdr:nvSpPr>
      <xdr:spPr>
        <a:xfrm>
          <a:off x="12623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65314</xdr:rowOff>
    </xdr:from>
    <xdr:to>
      <xdr:col>82</xdr:col>
      <xdr:colOff>158750</xdr:colOff>
      <xdr:row>78</xdr:row>
      <xdr:rowOff>166914</xdr:rowOff>
    </xdr:to>
    <xdr:sp macro="" textlink="">
      <xdr:nvSpPr>
        <xdr:cNvPr id="453" name="楕円 452"/>
        <xdr:cNvSpPr/>
      </xdr:nvSpPr>
      <xdr:spPr>
        <a:xfrm>
          <a:off x="16459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37391</xdr:rowOff>
    </xdr:from>
    <xdr:ext cx="762000" cy="259045"/>
    <xdr:sp macro="" textlink="">
      <xdr:nvSpPr>
        <xdr:cNvPr id="454" name="公債費以外該当値テキスト"/>
        <xdr:cNvSpPr txBox="1"/>
      </xdr:nvSpPr>
      <xdr:spPr>
        <a:xfrm>
          <a:off x="16598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73479</xdr:rowOff>
    </xdr:from>
    <xdr:to>
      <xdr:col>78</xdr:col>
      <xdr:colOff>120650</xdr:colOff>
      <xdr:row>82</xdr:row>
      <xdr:rowOff>3629</xdr:rowOff>
    </xdr:to>
    <xdr:sp macro="" textlink="">
      <xdr:nvSpPr>
        <xdr:cNvPr id="455" name="楕円 454"/>
        <xdr:cNvSpPr/>
      </xdr:nvSpPr>
      <xdr:spPr>
        <a:xfrm>
          <a:off x="15621000" y="139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159856</xdr:rowOff>
    </xdr:from>
    <xdr:ext cx="736600" cy="259045"/>
    <xdr:sp macro="" textlink="">
      <xdr:nvSpPr>
        <xdr:cNvPr id="456" name="テキスト ボックス 455"/>
        <xdr:cNvSpPr txBox="1"/>
      </xdr:nvSpPr>
      <xdr:spPr>
        <a:xfrm>
          <a:off x="15290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59871</xdr:rowOff>
    </xdr:from>
    <xdr:to>
      <xdr:col>74</xdr:col>
      <xdr:colOff>31750</xdr:colOff>
      <xdr:row>80</xdr:row>
      <xdr:rowOff>161471</xdr:rowOff>
    </xdr:to>
    <xdr:sp macro="" textlink="">
      <xdr:nvSpPr>
        <xdr:cNvPr id="457" name="楕円 456"/>
        <xdr:cNvSpPr/>
      </xdr:nvSpPr>
      <xdr:spPr>
        <a:xfrm>
          <a:off x="14732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146248</xdr:rowOff>
    </xdr:from>
    <xdr:ext cx="762000" cy="259045"/>
    <xdr:sp macro="" textlink="">
      <xdr:nvSpPr>
        <xdr:cNvPr id="458" name="テキスト ボックス 457"/>
        <xdr:cNvSpPr txBox="1"/>
      </xdr:nvSpPr>
      <xdr:spPr>
        <a:xfrm>
          <a:off x="14401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70757</xdr:rowOff>
    </xdr:from>
    <xdr:to>
      <xdr:col>69</xdr:col>
      <xdr:colOff>142875</xdr:colOff>
      <xdr:row>81</xdr:row>
      <xdr:rowOff>907</xdr:rowOff>
    </xdr:to>
    <xdr:sp macro="" textlink="">
      <xdr:nvSpPr>
        <xdr:cNvPr id="459" name="楕円 458"/>
        <xdr:cNvSpPr/>
      </xdr:nvSpPr>
      <xdr:spPr>
        <a:xfrm>
          <a:off x="13843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157134</xdr:rowOff>
    </xdr:from>
    <xdr:ext cx="762000" cy="259045"/>
    <xdr:sp macro="" textlink="">
      <xdr:nvSpPr>
        <xdr:cNvPr id="460" name="テキスト ボックス 459"/>
        <xdr:cNvSpPr txBox="1"/>
      </xdr:nvSpPr>
      <xdr:spPr>
        <a:xfrm>
          <a:off x="13512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24493</xdr:rowOff>
    </xdr:from>
    <xdr:to>
      <xdr:col>65</xdr:col>
      <xdr:colOff>53975</xdr:colOff>
      <xdr:row>79</xdr:row>
      <xdr:rowOff>126093</xdr:rowOff>
    </xdr:to>
    <xdr:sp macro="" textlink="">
      <xdr:nvSpPr>
        <xdr:cNvPr id="461" name="楕円 460"/>
        <xdr:cNvSpPr/>
      </xdr:nvSpPr>
      <xdr:spPr>
        <a:xfrm>
          <a:off x="12954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136270</xdr:rowOff>
    </xdr:from>
    <xdr:ext cx="762000" cy="259045"/>
    <xdr:sp macro="" textlink="">
      <xdr:nvSpPr>
        <xdr:cNvPr id="462" name="テキスト ボックス 461"/>
        <xdr:cNvSpPr txBox="1"/>
      </xdr:nvSpPr>
      <xdr:spPr>
        <a:xfrm>
          <a:off x="12623800" y="133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29312</xdr:rowOff>
    </xdr:from>
    <xdr:to>
      <xdr:col>29</xdr:col>
      <xdr:colOff>127000</xdr:colOff>
      <xdr:row>20</xdr:row>
      <xdr:rowOff>112388</xdr:rowOff>
    </xdr:to>
    <xdr:cxnSp macro="">
      <xdr:nvCxnSpPr>
        <xdr:cNvPr id="45" name="直線コネクタ 44"/>
        <xdr:cNvCxnSpPr/>
      </xdr:nvCxnSpPr>
      <xdr:spPr bwMode="auto">
        <a:xfrm flipV="1">
          <a:off x="5651500" y="2134337"/>
          <a:ext cx="0" cy="14546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84465</xdr:rowOff>
    </xdr:from>
    <xdr:ext cx="762000" cy="259045"/>
    <xdr:sp macro="" textlink="">
      <xdr:nvSpPr>
        <xdr:cNvPr id="46" name="人口1人当たり決算額の推移最小値テキスト130"/>
        <xdr:cNvSpPr txBox="1"/>
      </xdr:nvSpPr>
      <xdr:spPr>
        <a:xfrm>
          <a:off x="5740400" y="35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112388</xdr:rowOff>
    </xdr:from>
    <xdr:to>
      <xdr:col>30</xdr:col>
      <xdr:colOff>25400</xdr:colOff>
      <xdr:row>20</xdr:row>
      <xdr:rowOff>112388</xdr:rowOff>
    </xdr:to>
    <xdr:cxnSp macro="">
      <xdr:nvCxnSpPr>
        <xdr:cNvPr id="47" name="直線コネクタ 46"/>
        <xdr:cNvCxnSpPr/>
      </xdr:nvCxnSpPr>
      <xdr:spPr bwMode="auto">
        <a:xfrm>
          <a:off x="5562600" y="3589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115689</xdr:rowOff>
    </xdr:from>
    <xdr:ext cx="762000" cy="259045"/>
    <xdr:sp macro="" textlink="">
      <xdr:nvSpPr>
        <xdr:cNvPr id="48" name="人口1人当たり決算額の推移最大値テキスト130"/>
        <xdr:cNvSpPr txBox="1"/>
      </xdr:nvSpPr>
      <xdr:spPr>
        <a:xfrm>
          <a:off x="5740400" y="187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29312</xdr:rowOff>
    </xdr:from>
    <xdr:to>
      <xdr:col>30</xdr:col>
      <xdr:colOff>25400</xdr:colOff>
      <xdr:row>12</xdr:row>
      <xdr:rowOff>29312</xdr:rowOff>
    </xdr:to>
    <xdr:cxnSp macro="">
      <xdr:nvCxnSpPr>
        <xdr:cNvPr id="49" name="直線コネクタ 48"/>
        <xdr:cNvCxnSpPr/>
      </xdr:nvCxnSpPr>
      <xdr:spPr bwMode="auto">
        <a:xfrm>
          <a:off x="5562600" y="21343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142297</xdr:rowOff>
    </xdr:from>
    <xdr:to>
      <xdr:col>29</xdr:col>
      <xdr:colOff>127000</xdr:colOff>
      <xdr:row>14</xdr:row>
      <xdr:rowOff>85223</xdr:rowOff>
    </xdr:to>
    <xdr:cxnSp macro="">
      <xdr:nvCxnSpPr>
        <xdr:cNvPr id="50" name="直線コネクタ 49"/>
        <xdr:cNvCxnSpPr/>
      </xdr:nvCxnSpPr>
      <xdr:spPr bwMode="auto">
        <a:xfrm flipV="1">
          <a:off x="5003800" y="2418772"/>
          <a:ext cx="647700" cy="114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136745</xdr:rowOff>
    </xdr:from>
    <xdr:ext cx="762000" cy="259045"/>
    <xdr:sp macro="" textlink="">
      <xdr:nvSpPr>
        <xdr:cNvPr id="51" name="人口1人当たり決算額の推移平均値テキスト130"/>
        <xdr:cNvSpPr txBox="1"/>
      </xdr:nvSpPr>
      <xdr:spPr>
        <a:xfrm>
          <a:off x="5740400" y="292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164668</xdr:rowOff>
    </xdr:from>
    <xdr:to>
      <xdr:col>29</xdr:col>
      <xdr:colOff>177800</xdr:colOff>
      <xdr:row>17</xdr:row>
      <xdr:rowOff>94818</xdr:rowOff>
    </xdr:to>
    <xdr:sp macro="" textlink="">
      <xdr:nvSpPr>
        <xdr:cNvPr id="52" name="フローチャート: 判断 51"/>
        <xdr:cNvSpPr/>
      </xdr:nvSpPr>
      <xdr:spPr bwMode="auto">
        <a:xfrm>
          <a:off x="56007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85223</xdr:rowOff>
    </xdr:from>
    <xdr:to>
      <xdr:col>26</xdr:col>
      <xdr:colOff>50800</xdr:colOff>
      <xdr:row>15</xdr:row>
      <xdr:rowOff>127705</xdr:rowOff>
    </xdr:to>
    <xdr:cxnSp macro="">
      <xdr:nvCxnSpPr>
        <xdr:cNvPr id="53" name="直線コネクタ 52"/>
        <xdr:cNvCxnSpPr/>
      </xdr:nvCxnSpPr>
      <xdr:spPr bwMode="auto">
        <a:xfrm flipV="1">
          <a:off x="4305300" y="2533148"/>
          <a:ext cx="698500" cy="21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111804</xdr:rowOff>
    </xdr:from>
    <xdr:to>
      <xdr:col>26</xdr:col>
      <xdr:colOff>101600</xdr:colOff>
      <xdr:row>18</xdr:row>
      <xdr:rowOff>41954</xdr:rowOff>
    </xdr:to>
    <xdr:sp macro="" textlink="">
      <xdr:nvSpPr>
        <xdr:cNvPr id="54" name="フローチャート: 判断 53"/>
        <xdr:cNvSpPr/>
      </xdr:nvSpPr>
      <xdr:spPr bwMode="auto">
        <a:xfrm>
          <a:off x="49530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26731</xdr:rowOff>
    </xdr:from>
    <xdr:ext cx="736600" cy="259045"/>
    <xdr:sp macro="" textlink="">
      <xdr:nvSpPr>
        <xdr:cNvPr id="55" name="テキスト ボックス 54"/>
        <xdr:cNvSpPr txBox="1"/>
      </xdr:nvSpPr>
      <xdr:spPr>
        <a:xfrm>
          <a:off x="4622800" y="316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127705</xdr:rowOff>
    </xdr:from>
    <xdr:to>
      <xdr:col>22</xdr:col>
      <xdr:colOff>114300</xdr:colOff>
      <xdr:row>16</xdr:row>
      <xdr:rowOff>42951</xdr:rowOff>
    </xdr:to>
    <xdr:cxnSp macro="">
      <xdr:nvCxnSpPr>
        <xdr:cNvPr id="56" name="直線コネクタ 55"/>
        <xdr:cNvCxnSpPr/>
      </xdr:nvCxnSpPr>
      <xdr:spPr bwMode="auto">
        <a:xfrm flipV="1">
          <a:off x="3606800" y="2747080"/>
          <a:ext cx="698500" cy="8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130854</xdr:rowOff>
    </xdr:from>
    <xdr:to>
      <xdr:col>22</xdr:col>
      <xdr:colOff>165100</xdr:colOff>
      <xdr:row>18</xdr:row>
      <xdr:rowOff>61004</xdr:rowOff>
    </xdr:to>
    <xdr:sp macro="" textlink="">
      <xdr:nvSpPr>
        <xdr:cNvPr id="57" name="フローチャート: 判断 56"/>
        <xdr:cNvSpPr/>
      </xdr:nvSpPr>
      <xdr:spPr bwMode="auto">
        <a:xfrm>
          <a:off x="42545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45781</xdr:rowOff>
    </xdr:from>
    <xdr:ext cx="762000" cy="259045"/>
    <xdr:sp macro="" textlink="">
      <xdr:nvSpPr>
        <xdr:cNvPr id="58" name="テキスト ボックス 57"/>
        <xdr:cNvSpPr txBox="1"/>
      </xdr:nvSpPr>
      <xdr:spPr>
        <a:xfrm>
          <a:off x="3924300" y="317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42951</xdr:rowOff>
    </xdr:from>
    <xdr:to>
      <xdr:col>18</xdr:col>
      <xdr:colOff>177800</xdr:colOff>
      <xdr:row>16</xdr:row>
      <xdr:rowOff>118923</xdr:rowOff>
    </xdr:to>
    <xdr:cxnSp macro="">
      <xdr:nvCxnSpPr>
        <xdr:cNvPr id="59" name="直線コネクタ 58"/>
        <xdr:cNvCxnSpPr/>
      </xdr:nvCxnSpPr>
      <xdr:spPr bwMode="auto">
        <a:xfrm flipV="1">
          <a:off x="2908300" y="2833776"/>
          <a:ext cx="698500" cy="75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42405</xdr:rowOff>
    </xdr:from>
    <xdr:to>
      <xdr:col>19</xdr:col>
      <xdr:colOff>38100</xdr:colOff>
      <xdr:row>18</xdr:row>
      <xdr:rowOff>144005</xdr:rowOff>
    </xdr:to>
    <xdr:sp macro="" textlink="">
      <xdr:nvSpPr>
        <xdr:cNvPr id="60" name="フローチャート: 判断 59"/>
        <xdr:cNvSpPr/>
      </xdr:nvSpPr>
      <xdr:spPr bwMode="auto">
        <a:xfrm>
          <a:off x="35560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128782</xdr:rowOff>
    </xdr:from>
    <xdr:ext cx="762000" cy="259045"/>
    <xdr:sp macro="" textlink="">
      <xdr:nvSpPr>
        <xdr:cNvPr id="61" name="テキスト ボックス 60"/>
        <xdr:cNvSpPr txBox="1"/>
      </xdr:nvSpPr>
      <xdr:spPr>
        <a:xfrm>
          <a:off x="3225800" y="326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107823</xdr:rowOff>
    </xdr:from>
    <xdr:to>
      <xdr:col>15</xdr:col>
      <xdr:colOff>101600</xdr:colOff>
      <xdr:row>19</xdr:row>
      <xdr:rowOff>37973</xdr:rowOff>
    </xdr:to>
    <xdr:sp macro="" textlink="">
      <xdr:nvSpPr>
        <xdr:cNvPr id="62" name="フローチャート: 判断 61"/>
        <xdr:cNvSpPr/>
      </xdr:nvSpPr>
      <xdr:spPr bwMode="auto">
        <a:xfrm>
          <a:off x="2857500" y="3241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22750</xdr:rowOff>
    </xdr:from>
    <xdr:ext cx="762000" cy="259045"/>
    <xdr:sp macro="" textlink="">
      <xdr:nvSpPr>
        <xdr:cNvPr id="63" name="テキスト ボックス 62"/>
        <xdr:cNvSpPr txBox="1"/>
      </xdr:nvSpPr>
      <xdr:spPr>
        <a:xfrm>
          <a:off x="2527300" y="332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91497</xdr:rowOff>
    </xdr:from>
    <xdr:to>
      <xdr:col>29</xdr:col>
      <xdr:colOff>177800</xdr:colOff>
      <xdr:row>14</xdr:row>
      <xdr:rowOff>21647</xdr:rowOff>
    </xdr:to>
    <xdr:sp macro="" textlink="">
      <xdr:nvSpPr>
        <xdr:cNvPr id="69" name="楕円 68"/>
        <xdr:cNvSpPr/>
      </xdr:nvSpPr>
      <xdr:spPr bwMode="auto">
        <a:xfrm>
          <a:off x="5600700" y="236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108024</xdr:rowOff>
    </xdr:from>
    <xdr:ext cx="762000" cy="259045"/>
    <xdr:sp macro="" textlink="">
      <xdr:nvSpPr>
        <xdr:cNvPr id="70" name="人口1人当たり決算額の推移該当値テキスト130"/>
        <xdr:cNvSpPr txBox="1"/>
      </xdr:nvSpPr>
      <xdr:spPr>
        <a:xfrm>
          <a:off x="5740400" y="221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34423</xdr:rowOff>
    </xdr:from>
    <xdr:to>
      <xdr:col>26</xdr:col>
      <xdr:colOff>101600</xdr:colOff>
      <xdr:row>14</xdr:row>
      <xdr:rowOff>136023</xdr:rowOff>
    </xdr:to>
    <xdr:sp macro="" textlink="">
      <xdr:nvSpPr>
        <xdr:cNvPr id="71" name="楕円 70"/>
        <xdr:cNvSpPr/>
      </xdr:nvSpPr>
      <xdr:spPr bwMode="auto">
        <a:xfrm>
          <a:off x="4953000" y="248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146200</xdr:rowOff>
    </xdr:from>
    <xdr:ext cx="736600" cy="259045"/>
    <xdr:sp macro="" textlink="">
      <xdr:nvSpPr>
        <xdr:cNvPr id="72" name="テキスト ボックス 71"/>
        <xdr:cNvSpPr txBox="1"/>
      </xdr:nvSpPr>
      <xdr:spPr>
        <a:xfrm>
          <a:off x="4622800" y="22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76905</xdr:rowOff>
    </xdr:from>
    <xdr:to>
      <xdr:col>22</xdr:col>
      <xdr:colOff>165100</xdr:colOff>
      <xdr:row>16</xdr:row>
      <xdr:rowOff>7055</xdr:rowOff>
    </xdr:to>
    <xdr:sp macro="" textlink="">
      <xdr:nvSpPr>
        <xdr:cNvPr id="73" name="楕円 72"/>
        <xdr:cNvSpPr/>
      </xdr:nvSpPr>
      <xdr:spPr bwMode="auto">
        <a:xfrm>
          <a:off x="4254500" y="269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17232</xdr:rowOff>
    </xdr:from>
    <xdr:ext cx="762000" cy="259045"/>
    <xdr:sp macro="" textlink="">
      <xdr:nvSpPr>
        <xdr:cNvPr id="74" name="テキスト ボックス 73"/>
        <xdr:cNvSpPr txBox="1"/>
      </xdr:nvSpPr>
      <xdr:spPr>
        <a:xfrm>
          <a:off x="3924300" y="246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163601</xdr:rowOff>
    </xdr:from>
    <xdr:to>
      <xdr:col>19</xdr:col>
      <xdr:colOff>38100</xdr:colOff>
      <xdr:row>16</xdr:row>
      <xdr:rowOff>93751</xdr:rowOff>
    </xdr:to>
    <xdr:sp macro="" textlink="">
      <xdr:nvSpPr>
        <xdr:cNvPr id="75" name="楕円 74"/>
        <xdr:cNvSpPr/>
      </xdr:nvSpPr>
      <xdr:spPr bwMode="auto">
        <a:xfrm>
          <a:off x="3556000" y="278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103928</xdr:rowOff>
    </xdr:from>
    <xdr:ext cx="762000" cy="259045"/>
    <xdr:sp macro="" textlink="">
      <xdr:nvSpPr>
        <xdr:cNvPr id="76" name="テキスト ボックス 75"/>
        <xdr:cNvSpPr txBox="1"/>
      </xdr:nvSpPr>
      <xdr:spPr>
        <a:xfrm>
          <a:off x="3225800" y="25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68123</xdr:rowOff>
    </xdr:from>
    <xdr:to>
      <xdr:col>15</xdr:col>
      <xdr:colOff>101600</xdr:colOff>
      <xdr:row>16</xdr:row>
      <xdr:rowOff>169723</xdr:rowOff>
    </xdr:to>
    <xdr:sp macro="" textlink="">
      <xdr:nvSpPr>
        <xdr:cNvPr id="77" name="楕円 76"/>
        <xdr:cNvSpPr/>
      </xdr:nvSpPr>
      <xdr:spPr bwMode="auto">
        <a:xfrm>
          <a:off x="2857500" y="2858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8450</xdr:rowOff>
    </xdr:from>
    <xdr:ext cx="762000" cy="259045"/>
    <xdr:sp macro="" textlink="">
      <xdr:nvSpPr>
        <xdr:cNvPr id="78" name="テキスト ボックス 77"/>
        <xdr:cNvSpPr txBox="1"/>
      </xdr:nvSpPr>
      <xdr:spPr>
        <a:xfrm>
          <a:off x="2527300" y="262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256420</xdr:rowOff>
    </xdr:from>
    <xdr:to>
      <xdr:col>29</xdr:col>
      <xdr:colOff>127000</xdr:colOff>
      <xdr:row>39</xdr:row>
      <xdr:rowOff>35430</xdr:rowOff>
    </xdr:to>
    <xdr:cxnSp macro="">
      <xdr:nvCxnSpPr>
        <xdr:cNvPr id="110" name="直線コネクタ 109"/>
        <xdr:cNvCxnSpPr/>
      </xdr:nvCxnSpPr>
      <xdr:spPr bwMode="auto">
        <a:xfrm flipV="1">
          <a:off x="5651500" y="6180970"/>
          <a:ext cx="0" cy="14935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7507</xdr:rowOff>
    </xdr:from>
    <xdr:ext cx="762000" cy="259045"/>
    <xdr:sp macro="" textlink="">
      <xdr:nvSpPr>
        <xdr:cNvPr id="111" name="人口1人当たり決算額の推移最小値テキスト445"/>
        <xdr:cNvSpPr txBox="1"/>
      </xdr:nvSpPr>
      <xdr:spPr>
        <a:xfrm>
          <a:off x="5740400" y="76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35430</xdr:rowOff>
    </xdr:from>
    <xdr:to>
      <xdr:col>30</xdr:col>
      <xdr:colOff>25400</xdr:colOff>
      <xdr:row>39</xdr:row>
      <xdr:rowOff>35430</xdr:rowOff>
    </xdr:to>
    <xdr:cxnSp macro="">
      <xdr:nvCxnSpPr>
        <xdr:cNvPr id="112" name="直線コネクタ 111"/>
        <xdr:cNvCxnSpPr/>
      </xdr:nvCxnSpPr>
      <xdr:spPr bwMode="auto">
        <a:xfrm>
          <a:off x="5562600" y="7674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171347</xdr:rowOff>
    </xdr:from>
    <xdr:ext cx="762000" cy="259045"/>
    <xdr:sp macro="" textlink="">
      <xdr:nvSpPr>
        <xdr:cNvPr id="113" name="人口1人当たり決算額の推移最大値テキスト445"/>
        <xdr:cNvSpPr txBox="1"/>
      </xdr:nvSpPr>
      <xdr:spPr>
        <a:xfrm>
          <a:off x="5740400" y="59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256420</xdr:rowOff>
    </xdr:from>
    <xdr:to>
      <xdr:col>30</xdr:col>
      <xdr:colOff>25400</xdr:colOff>
      <xdr:row>33</xdr:row>
      <xdr:rowOff>256420</xdr:rowOff>
    </xdr:to>
    <xdr:cxnSp macro="">
      <xdr:nvCxnSpPr>
        <xdr:cNvPr id="114" name="直線コネクタ 113"/>
        <xdr:cNvCxnSpPr/>
      </xdr:nvCxnSpPr>
      <xdr:spPr bwMode="auto">
        <a:xfrm>
          <a:off x="5562600" y="6180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256420</xdr:rowOff>
    </xdr:from>
    <xdr:to>
      <xdr:col>29</xdr:col>
      <xdr:colOff>127000</xdr:colOff>
      <xdr:row>34</xdr:row>
      <xdr:rowOff>35005</xdr:rowOff>
    </xdr:to>
    <xdr:cxnSp macro="">
      <xdr:nvCxnSpPr>
        <xdr:cNvPr id="115" name="直線コネクタ 114"/>
        <xdr:cNvCxnSpPr/>
      </xdr:nvCxnSpPr>
      <xdr:spPr bwMode="auto">
        <a:xfrm flipV="1">
          <a:off x="5003800" y="6180970"/>
          <a:ext cx="647700" cy="121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291671</xdr:rowOff>
    </xdr:from>
    <xdr:ext cx="762000" cy="259045"/>
    <xdr:sp macro="" textlink="">
      <xdr:nvSpPr>
        <xdr:cNvPr id="116" name="人口1人当たり決算額の推移平均値テキスト445"/>
        <xdr:cNvSpPr txBox="1"/>
      </xdr:nvSpPr>
      <xdr:spPr>
        <a:xfrm>
          <a:off x="5740400" y="690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319594</xdr:rowOff>
    </xdr:from>
    <xdr:to>
      <xdr:col>29</xdr:col>
      <xdr:colOff>177800</xdr:colOff>
      <xdr:row>36</xdr:row>
      <xdr:rowOff>78294</xdr:rowOff>
    </xdr:to>
    <xdr:sp macro="" textlink="">
      <xdr:nvSpPr>
        <xdr:cNvPr id="117" name="フローチャート: 判断 116"/>
        <xdr:cNvSpPr/>
      </xdr:nvSpPr>
      <xdr:spPr bwMode="auto">
        <a:xfrm>
          <a:off x="5600700" y="692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35005</xdr:rowOff>
    </xdr:from>
    <xdr:to>
      <xdr:col>26</xdr:col>
      <xdr:colOff>50800</xdr:colOff>
      <xdr:row>34</xdr:row>
      <xdr:rowOff>45455</xdr:rowOff>
    </xdr:to>
    <xdr:cxnSp macro="">
      <xdr:nvCxnSpPr>
        <xdr:cNvPr id="118" name="直線コネクタ 117"/>
        <xdr:cNvCxnSpPr/>
      </xdr:nvCxnSpPr>
      <xdr:spPr bwMode="auto">
        <a:xfrm flipV="1">
          <a:off x="4305300" y="6302455"/>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338437</xdr:rowOff>
    </xdr:from>
    <xdr:to>
      <xdr:col>26</xdr:col>
      <xdr:colOff>101600</xdr:colOff>
      <xdr:row>36</xdr:row>
      <xdr:rowOff>97137</xdr:rowOff>
    </xdr:to>
    <xdr:sp macro="" textlink="">
      <xdr:nvSpPr>
        <xdr:cNvPr id="119" name="フローチャート: 判断 118"/>
        <xdr:cNvSpPr/>
      </xdr:nvSpPr>
      <xdr:spPr bwMode="auto">
        <a:xfrm>
          <a:off x="4953000" y="694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81914</xdr:rowOff>
    </xdr:from>
    <xdr:ext cx="736600" cy="259045"/>
    <xdr:sp macro="" textlink="">
      <xdr:nvSpPr>
        <xdr:cNvPr id="120" name="テキスト ボックス 119"/>
        <xdr:cNvSpPr txBox="1"/>
      </xdr:nvSpPr>
      <xdr:spPr>
        <a:xfrm>
          <a:off x="4622800" y="703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45455</xdr:rowOff>
    </xdr:from>
    <xdr:to>
      <xdr:col>22</xdr:col>
      <xdr:colOff>114300</xdr:colOff>
      <xdr:row>35</xdr:row>
      <xdr:rowOff>136275</xdr:rowOff>
    </xdr:to>
    <xdr:cxnSp macro="">
      <xdr:nvCxnSpPr>
        <xdr:cNvPr id="121" name="直線コネクタ 120"/>
        <xdr:cNvCxnSpPr/>
      </xdr:nvCxnSpPr>
      <xdr:spPr bwMode="auto">
        <a:xfrm flipV="1">
          <a:off x="3606800" y="6312905"/>
          <a:ext cx="698500" cy="433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313062</xdr:rowOff>
    </xdr:from>
    <xdr:to>
      <xdr:col>22</xdr:col>
      <xdr:colOff>165100</xdr:colOff>
      <xdr:row>36</xdr:row>
      <xdr:rowOff>71762</xdr:rowOff>
    </xdr:to>
    <xdr:sp macro="" textlink="">
      <xdr:nvSpPr>
        <xdr:cNvPr id="122" name="フローチャート: 判断 121"/>
        <xdr:cNvSpPr/>
      </xdr:nvSpPr>
      <xdr:spPr bwMode="auto">
        <a:xfrm>
          <a:off x="4254500" y="692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56539</xdr:rowOff>
    </xdr:from>
    <xdr:ext cx="762000" cy="259045"/>
    <xdr:sp macro="" textlink="">
      <xdr:nvSpPr>
        <xdr:cNvPr id="123" name="テキスト ボックス 122"/>
        <xdr:cNvSpPr txBox="1"/>
      </xdr:nvSpPr>
      <xdr:spPr>
        <a:xfrm>
          <a:off x="3924300" y="700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136275</xdr:rowOff>
    </xdr:from>
    <xdr:to>
      <xdr:col>18</xdr:col>
      <xdr:colOff>177800</xdr:colOff>
      <xdr:row>35</xdr:row>
      <xdr:rowOff>188461</xdr:rowOff>
    </xdr:to>
    <xdr:cxnSp macro="">
      <xdr:nvCxnSpPr>
        <xdr:cNvPr id="124" name="直線コネクタ 123"/>
        <xdr:cNvCxnSpPr/>
      </xdr:nvCxnSpPr>
      <xdr:spPr bwMode="auto">
        <a:xfrm flipV="1">
          <a:off x="2908300" y="6746625"/>
          <a:ext cx="698500" cy="52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10004</xdr:rowOff>
    </xdr:from>
    <xdr:to>
      <xdr:col>19</xdr:col>
      <xdr:colOff>38100</xdr:colOff>
      <xdr:row>36</xdr:row>
      <xdr:rowOff>111604</xdr:rowOff>
    </xdr:to>
    <xdr:sp macro="" textlink="">
      <xdr:nvSpPr>
        <xdr:cNvPr id="125" name="フローチャート: 判断 124"/>
        <xdr:cNvSpPr/>
      </xdr:nvSpPr>
      <xdr:spPr bwMode="auto">
        <a:xfrm>
          <a:off x="3556000" y="6963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96381</xdr:rowOff>
    </xdr:from>
    <xdr:ext cx="762000" cy="259045"/>
    <xdr:sp macro="" textlink="">
      <xdr:nvSpPr>
        <xdr:cNvPr id="126" name="テキスト ボックス 125"/>
        <xdr:cNvSpPr txBox="1"/>
      </xdr:nvSpPr>
      <xdr:spPr>
        <a:xfrm>
          <a:off x="3225800" y="704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320410</xdr:rowOff>
    </xdr:from>
    <xdr:to>
      <xdr:col>15</xdr:col>
      <xdr:colOff>101600</xdr:colOff>
      <xdr:row>36</xdr:row>
      <xdr:rowOff>79110</xdr:rowOff>
    </xdr:to>
    <xdr:sp macro="" textlink="">
      <xdr:nvSpPr>
        <xdr:cNvPr id="127" name="フローチャート: 判断 126"/>
        <xdr:cNvSpPr/>
      </xdr:nvSpPr>
      <xdr:spPr bwMode="auto">
        <a:xfrm>
          <a:off x="2857500" y="6930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63887</xdr:rowOff>
    </xdr:from>
    <xdr:ext cx="762000" cy="259045"/>
    <xdr:sp macro="" textlink="">
      <xdr:nvSpPr>
        <xdr:cNvPr id="128" name="テキスト ボックス 127"/>
        <xdr:cNvSpPr txBox="1"/>
      </xdr:nvSpPr>
      <xdr:spPr>
        <a:xfrm>
          <a:off x="2527300" y="70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205620</xdr:rowOff>
    </xdr:from>
    <xdr:to>
      <xdr:col>29</xdr:col>
      <xdr:colOff>177800</xdr:colOff>
      <xdr:row>33</xdr:row>
      <xdr:rowOff>307220</xdr:rowOff>
    </xdr:to>
    <xdr:sp macro="" textlink="">
      <xdr:nvSpPr>
        <xdr:cNvPr id="134" name="楕円 133"/>
        <xdr:cNvSpPr/>
      </xdr:nvSpPr>
      <xdr:spPr bwMode="auto">
        <a:xfrm>
          <a:off x="5600700" y="613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152297</xdr:rowOff>
    </xdr:from>
    <xdr:ext cx="762000" cy="259045"/>
    <xdr:sp macro="" textlink="">
      <xdr:nvSpPr>
        <xdr:cNvPr id="135" name="人口1人当たり決算額の推移該当値テキスト445"/>
        <xdr:cNvSpPr txBox="1"/>
      </xdr:nvSpPr>
      <xdr:spPr>
        <a:xfrm>
          <a:off x="5740400" y="60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327105</xdr:rowOff>
    </xdr:from>
    <xdr:to>
      <xdr:col>26</xdr:col>
      <xdr:colOff>101600</xdr:colOff>
      <xdr:row>34</xdr:row>
      <xdr:rowOff>85805</xdr:rowOff>
    </xdr:to>
    <xdr:sp macro="" textlink="">
      <xdr:nvSpPr>
        <xdr:cNvPr id="136" name="楕円 135"/>
        <xdr:cNvSpPr/>
      </xdr:nvSpPr>
      <xdr:spPr bwMode="auto">
        <a:xfrm>
          <a:off x="4953000" y="625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95982</xdr:rowOff>
    </xdr:from>
    <xdr:ext cx="736600" cy="259045"/>
    <xdr:sp macro="" textlink="">
      <xdr:nvSpPr>
        <xdr:cNvPr id="137" name="テキスト ボックス 136"/>
        <xdr:cNvSpPr txBox="1"/>
      </xdr:nvSpPr>
      <xdr:spPr>
        <a:xfrm>
          <a:off x="4622800" y="6020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337555</xdr:rowOff>
    </xdr:from>
    <xdr:to>
      <xdr:col>22</xdr:col>
      <xdr:colOff>165100</xdr:colOff>
      <xdr:row>34</xdr:row>
      <xdr:rowOff>96255</xdr:rowOff>
    </xdr:to>
    <xdr:sp macro="" textlink="">
      <xdr:nvSpPr>
        <xdr:cNvPr id="138" name="楕円 137"/>
        <xdr:cNvSpPr/>
      </xdr:nvSpPr>
      <xdr:spPr bwMode="auto">
        <a:xfrm>
          <a:off x="4254500" y="6262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106432</xdr:rowOff>
    </xdr:from>
    <xdr:ext cx="762000" cy="259045"/>
    <xdr:sp macro="" textlink="">
      <xdr:nvSpPr>
        <xdr:cNvPr id="139" name="テキスト ボックス 138"/>
        <xdr:cNvSpPr txBox="1"/>
      </xdr:nvSpPr>
      <xdr:spPr>
        <a:xfrm>
          <a:off x="3924300" y="603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85475</xdr:rowOff>
    </xdr:from>
    <xdr:to>
      <xdr:col>19</xdr:col>
      <xdr:colOff>38100</xdr:colOff>
      <xdr:row>35</xdr:row>
      <xdr:rowOff>187075</xdr:rowOff>
    </xdr:to>
    <xdr:sp macro="" textlink="">
      <xdr:nvSpPr>
        <xdr:cNvPr id="140" name="楕円 139"/>
        <xdr:cNvSpPr/>
      </xdr:nvSpPr>
      <xdr:spPr bwMode="auto">
        <a:xfrm>
          <a:off x="3556000" y="669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197252</xdr:rowOff>
    </xdr:from>
    <xdr:ext cx="762000" cy="259045"/>
    <xdr:sp macro="" textlink="">
      <xdr:nvSpPr>
        <xdr:cNvPr id="141" name="テキスト ボックス 140"/>
        <xdr:cNvSpPr txBox="1"/>
      </xdr:nvSpPr>
      <xdr:spPr>
        <a:xfrm>
          <a:off x="3225800" y="646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137661</xdr:rowOff>
    </xdr:from>
    <xdr:to>
      <xdr:col>15</xdr:col>
      <xdr:colOff>101600</xdr:colOff>
      <xdr:row>35</xdr:row>
      <xdr:rowOff>239261</xdr:rowOff>
    </xdr:to>
    <xdr:sp macro="" textlink="">
      <xdr:nvSpPr>
        <xdr:cNvPr id="142" name="楕円 141"/>
        <xdr:cNvSpPr/>
      </xdr:nvSpPr>
      <xdr:spPr bwMode="auto">
        <a:xfrm>
          <a:off x="2857500" y="6748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249438</xdr:rowOff>
    </xdr:from>
    <xdr:ext cx="762000" cy="259045"/>
    <xdr:sp macro="" textlink="">
      <xdr:nvSpPr>
        <xdr:cNvPr id="143" name="テキスト ボックス 142"/>
        <xdr:cNvSpPr txBox="1"/>
      </xdr:nvSpPr>
      <xdr:spPr>
        <a:xfrm>
          <a:off x="2527300" y="651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15,338
15,134
956.08
17,686,459
17,346,183
267,058
8,363,154
13,672,754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57379</xdr:rowOff>
    </xdr:from>
    <xdr:to>
      <xdr:col>24</xdr:col>
      <xdr:colOff>62865</xdr:colOff>
      <xdr:row>38</xdr:row>
      <xdr:rowOff>137808</xdr:rowOff>
    </xdr:to>
    <xdr:cxnSp macro="">
      <xdr:nvCxnSpPr>
        <xdr:cNvPr id="56" name="直線コネクタ 55"/>
        <xdr:cNvCxnSpPr/>
      </xdr:nvCxnSpPr>
      <xdr:spPr>
        <a:xfrm flipV="1">
          <a:off x="4633595" y="5372329"/>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141635</xdr:rowOff>
    </xdr:from>
    <xdr:ext cx="534377" cy="259045"/>
    <xdr:sp macro="" textlink="">
      <xdr:nvSpPr>
        <xdr:cNvPr id="57" name="人件費最小値テキスト"/>
        <xdr:cNvSpPr txBox="1"/>
      </xdr:nvSpPr>
      <xdr:spPr>
        <a:xfrm>
          <a:off x="4686300" y="66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137808</xdr:rowOff>
    </xdr:from>
    <xdr:to>
      <xdr:col>24</xdr:col>
      <xdr:colOff>152400</xdr:colOff>
      <xdr:row>38</xdr:row>
      <xdr:rowOff>137808</xdr:rowOff>
    </xdr:to>
    <xdr:cxnSp macro="">
      <xdr:nvCxnSpPr>
        <xdr:cNvPr id="58" name="直線コネクタ 57"/>
        <xdr:cNvCxnSpPr/>
      </xdr:nvCxnSpPr>
      <xdr:spPr>
        <a:xfrm>
          <a:off x="4546600" y="665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4056</xdr:rowOff>
    </xdr:from>
    <xdr:ext cx="599010" cy="259045"/>
    <xdr:sp macro="" textlink="">
      <xdr:nvSpPr>
        <xdr:cNvPr id="59" name="人件費最大値テキスト"/>
        <xdr:cNvSpPr txBox="1"/>
      </xdr:nvSpPr>
      <xdr:spPr>
        <a:xfrm>
          <a:off x="4686300" y="514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57379</xdr:rowOff>
    </xdr:from>
    <xdr:to>
      <xdr:col>24</xdr:col>
      <xdr:colOff>152400</xdr:colOff>
      <xdr:row>31</xdr:row>
      <xdr:rowOff>57379</xdr:rowOff>
    </xdr:to>
    <xdr:cxnSp macro="">
      <xdr:nvCxnSpPr>
        <xdr:cNvPr id="60" name="直線コネクタ 59"/>
        <xdr:cNvCxnSpPr/>
      </xdr:nvCxnSpPr>
      <xdr:spPr>
        <a:xfrm>
          <a:off x="4546600" y="537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59766</xdr:rowOff>
    </xdr:from>
    <xdr:to>
      <xdr:col>24</xdr:col>
      <xdr:colOff>63500</xdr:colOff>
      <xdr:row>32</xdr:row>
      <xdr:rowOff>97942</xdr:rowOff>
    </xdr:to>
    <xdr:cxnSp macro="">
      <xdr:nvCxnSpPr>
        <xdr:cNvPr id="61" name="直線コネクタ 60"/>
        <xdr:cNvCxnSpPr/>
      </xdr:nvCxnSpPr>
      <xdr:spPr>
        <a:xfrm flipV="1">
          <a:off x="3797300" y="5546166"/>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165130</xdr:rowOff>
    </xdr:from>
    <xdr:ext cx="599010" cy="259045"/>
    <xdr:sp macro="" textlink="">
      <xdr:nvSpPr>
        <xdr:cNvPr id="62" name="人件費平均値テキスト"/>
        <xdr:cNvSpPr txBox="1"/>
      </xdr:nvSpPr>
      <xdr:spPr>
        <a:xfrm>
          <a:off x="4686300" y="5994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15253</xdr:rowOff>
    </xdr:from>
    <xdr:to>
      <xdr:col>24</xdr:col>
      <xdr:colOff>114300</xdr:colOff>
      <xdr:row>35</xdr:row>
      <xdr:rowOff>116853</xdr:rowOff>
    </xdr:to>
    <xdr:sp macro="" textlink="">
      <xdr:nvSpPr>
        <xdr:cNvPr id="63" name="フローチャート: 判断 62"/>
        <xdr:cNvSpPr/>
      </xdr:nvSpPr>
      <xdr:spPr>
        <a:xfrm>
          <a:off x="45847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97942</xdr:rowOff>
    </xdr:from>
    <xdr:to>
      <xdr:col>19</xdr:col>
      <xdr:colOff>177800</xdr:colOff>
      <xdr:row>34</xdr:row>
      <xdr:rowOff>111227</xdr:rowOff>
    </xdr:to>
    <xdr:cxnSp macro="">
      <xdr:nvCxnSpPr>
        <xdr:cNvPr id="64" name="直線コネクタ 63"/>
        <xdr:cNvCxnSpPr/>
      </xdr:nvCxnSpPr>
      <xdr:spPr>
        <a:xfrm flipV="1">
          <a:off x="2908300" y="5584342"/>
          <a:ext cx="889000" cy="35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70015</xdr:rowOff>
    </xdr:from>
    <xdr:to>
      <xdr:col>20</xdr:col>
      <xdr:colOff>38100</xdr:colOff>
      <xdr:row>36</xdr:row>
      <xdr:rowOff>165</xdr:rowOff>
    </xdr:to>
    <xdr:sp macro="" textlink="">
      <xdr:nvSpPr>
        <xdr:cNvPr id="65" name="フローチャート: 判断 64"/>
        <xdr:cNvSpPr/>
      </xdr:nvSpPr>
      <xdr:spPr>
        <a:xfrm>
          <a:off x="3746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162742</xdr:rowOff>
    </xdr:from>
    <xdr:ext cx="599010" cy="259045"/>
    <xdr:sp macro="" textlink="">
      <xdr:nvSpPr>
        <xdr:cNvPr id="66" name="テキスト ボックス 65"/>
        <xdr:cNvSpPr txBox="1"/>
      </xdr:nvSpPr>
      <xdr:spPr>
        <a:xfrm>
          <a:off x="3497795" y="616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111227</xdr:rowOff>
    </xdr:from>
    <xdr:to>
      <xdr:col>15</xdr:col>
      <xdr:colOff>50800</xdr:colOff>
      <xdr:row>34</xdr:row>
      <xdr:rowOff>158648</xdr:rowOff>
    </xdr:to>
    <xdr:cxnSp macro="">
      <xdr:nvCxnSpPr>
        <xdr:cNvPr id="67" name="直線コネクタ 66"/>
        <xdr:cNvCxnSpPr/>
      </xdr:nvCxnSpPr>
      <xdr:spPr>
        <a:xfrm flipV="1">
          <a:off x="2019300" y="5940527"/>
          <a:ext cx="889000" cy="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148683</xdr:rowOff>
    </xdr:from>
    <xdr:ext cx="534377" cy="259045"/>
    <xdr:sp macro="" textlink="">
      <xdr:nvSpPr>
        <xdr:cNvPr id="69" name="テキスト ボックス 68"/>
        <xdr:cNvSpPr txBox="1"/>
      </xdr:nvSpPr>
      <xdr:spPr>
        <a:xfrm>
          <a:off x="2641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158648</xdr:rowOff>
    </xdr:from>
    <xdr:to>
      <xdr:col>10</xdr:col>
      <xdr:colOff>114300</xdr:colOff>
      <xdr:row>35</xdr:row>
      <xdr:rowOff>31648</xdr:rowOff>
    </xdr:to>
    <xdr:cxnSp macro="">
      <xdr:nvCxnSpPr>
        <xdr:cNvPr id="70" name="直線コネクタ 69"/>
        <xdr:cNvCxnSpPr/>
      </xdr:nvCxnSpPr>
      <xdr:spPr>
        <a:xfrm flipV="1">
          <a:off x="1130300" y="5987948"/>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29748</xdr:rowOff>
    </xdr:from>
    <xdr:ext cx="534377" cy="259045"/>
    <xdr:sp macro="" textlink="">
      <xdr:nvSpPr>
        <xdr:cNvPr id="72" name="テキスト ボックス 71"/>
        <xdr:cNvSpPr txBox="1"/>
      </xdr:nvSpPr>
      <xdr:spPr>
        <a:xfrm>
          <a:off x="1752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45191</xdr:rowOff>
    </xdr:from>
    <xdr:ext cx="534377" cy="259045"/>
    <xdr:sp macro="" textlink="">
      <xdr:nvSpPr>
        <xdr:cNvPr id="74" name="テキスト ボックス 73"/>
        <xdr:cNvSpPr txBox="1"/>
      </xdr:nvSpPr>
      <xdr:spPr>
        <a:xfrm>
          <a:off x="863111" y="63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8966</xdr:rowOff>
    </xdr:from>
    <xdr:to>
      <xdr:col>24</xdr:col>
      <xdr:colOff>114300</xdr:colOff>
      <xdr:row>32</xdr:row>
      <xdr:rowOff>110566</xdr:rowOff>
    </xdr:to>
    <xdr:sp macro="" textlink="">
      <xdr:nvSpPr>
        <xdr:cNvPr id="80" name="楕円 79"/>
        <xdr:cNvSpPr/>
      </xdr:nvSpPr>
      <xdr:spPr>
        <a:xfrm>
          <a:off x="4584700" y="54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31843</xdr:rowOff>
    </xdr:from>
    <xdr:ext cx="599010" cy="259045"/>
    <xdr:sp macro="" textlink="">
      <xdr:nvSpPr>
        <xdr:cNvPr id="81" name="人件費該当値テキスト"/>
        <xdr:cNvSpPr txBox="1"/>
      </xdr:nvSpPr>
      <xdr:spPr>
        <a:xfrm>
          <a:off x="4686300" y="534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47142</xdr:rowOff>
    </xdr:from>
    <xdr:to>
      <xdr:col>20</xdr:col>
      <xdr:colOff>38100</xdr:colOff>
      <xdr:row>32</xdr:row>
      <xdr:rowOff>148742</xdr:rowOff>
    </xdr:to>
    <xdr:sp macro="" textlink="">
      <xdr:nvSpPr>
        <xdr:cNvPr id="82" name="楕円 81"/>
        <xdr:cNvSpPr/>
      </xdr:nvSpPr>
      <xdr:spPr>
        <a:xfrm>
          <a:off x="3746500" y="55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165269</xdr:rowOff>
    </xdr:from>
    <xdr:ext cx="599010" cy="259045"/>
    <xdr:sp macro="" textlink="">
      <xdr:nvSpPr>
        <xdr:cNvPr id="83" name="テキスト ボックス 82"/>
        <xdr:cNvSpPr txBox="1"/>
      </xdr:nvSpPr>
      <xdr:spPr>
        <a:xfrm>
          <a:off x="3497795" y="530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60427</xdr:rowOff>
    </xdr:from>
    <xdr:to>
      <xdr:col>15</xdr:col>
      <xdr:colOff>101600</xdr:colOff>
      <xdr:row>34</xdr:row>
      <xdr:rowOff>162027</xdr:rowOff>
    </xdr:to>
    <xdr:sp macro="" textlink="">
      <xdr:nvSpPr>
        <xdr:cNvPr id="84" name="楕円 83"/>
        <xdr:cNvSpPr/>
      </xdr:nvSpPr>
      <xdr:spPr>
        <a:xfrm>
          <a:off x="2857500" y="58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7104</xdr:rowOff>
    </xdr:from>
    <xdr:ext cx="599010" cy="259045"/>
    <xdr:sp macro="" textlink="">
      <xdr:nvSpPr>
        <xdr:cNvPr id="85" name="テキスト ボックス 84"/>
        <xdr:cNvSpPr txBox="1"/>
      </xdr:nvSpPr>
      <xdr:spPr>
        <a:xfrm>
          <a:off x="2608795" y="566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107848</xdr:rowOff>
    </xdr:from>
    <xdr:to>
      <xdr:col>10</xdr:col>
      <xdr:colOff>165100</xdr:colOff>
      <xdr:row>35</xdr:row>
      <xdr:rowOff>37998</xdr:rowOff>
    </xdr:to>
    <xdr:sp macro="" textlink="">
      <xdr:nvSpPr>
        <xdr:cNvPr id="86" name="楕円 85"/>
        <xdr:cNvSpPr/>
      </xdr:nvSpPr>
      <xdr:spPr>
        <a:xfrm>
          <a:off x="1968500" y="59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54525</xdr:rowOff>
    </xdr:from>
    <xdr:ext cx="599010" cy="259045"/>
    <xdr:sp macro="" textlink="">
      <xdr:nvSpPr>
        <xdr:cNvPr id="87" name="テキスト ボックス 86"/>
        <xdr:cNvSpPr txBox="1"/>
      </xdr:nvSpPr>
      <xdr:spPr>
        <a:xfrm>
          <a:off x="1719795" y="571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152298</xdr:rowOff>
    </xdr:from>
    <xdr:to>
      <xdr:col>6</xdr:col>
      <xdr:colOff>38100</xdr:colOff>
      <xdr:row>35</xdr:row>
      <xdr:rowOff>82448</xdr:rowOff>
    </xdr:to>
    <xdr:sp macro="" textlink="">
      <xdr:nvSpPr>
        <xdr:cNvPr id="88" name="楕円 87"/>
        <xdr:cNvSpPr/>
      </xdr:nvSpPr>
      <xdr:spPr>
        <a:xfrm>
          <a:off x="1079500" y="59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98975</xdr:rowOff>
    </xdr:from>
    <xdr:ext cx="599010" cy="259045"/>
    <xdr:sp macro="" textlink="">
      <xdr:nvSpPr>
        <xdr:cNvPr id="89" name="テキスト ボックス 88"/>
        <xdr:cNvSpPr txBox="1"/>
      </xdr:nvSpPr>
      <xdr:spPr>
        <a:xfrm>
          <a:off x="830795" y="57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52009</xdr:rowOff>
    </xdr:from>
    <xdr:to>
      <xdr:col>24</xdr:col>
      <xdr:colOff>62865</xdr:colOff>
      <xdr:row>58</xdr:row>
      <xdr:rowOff>61047</xdr:rowOff>
    </xdr:to>
    <xdr:cxnSp macro="">
      <xdr:nvCxnSpPr>
        <xdr:cNvPr id="114" name="直線コネクタ 113"/>
        <xdr:cNvCxnSpPr/>
      </xdr:nvCxnSpPr>
      <xdr:spPr>
        <a:xfrm flipV="1">
          <a:off x="4633595" y="8967409"/>
          <a:ext cx="1270" cy="103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64874</xdr:rowOff>
    </xdr:from>
    <xdr:ext cx="534377" cy="259045"/>
    <xdr:sp macro="" textlink="">
      <xdr:nvSpPr>
        <xdr:cNvPr id="115" name="物件費最小値テキスト"/>
        <xdr:cNvSpPr txBox="1"/>
      </xdr:nvSpPr>
      <xdr:spPr>
        <a:xfrm>
          <a:off x="4686300" y="1000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61047</xdr:rowOff>
    </xdr:from>
    <xdr:to>
      <xdr:col>24</xdr:col>
      <xdr:colOff>152400</xdr:colOff>
      <xdr:row>58</xdr:row>
      <xdr:rowOff>61047</xdr:rowOff>
    </xdr:to>
    <xdr:cxnSp macro="">
      <xdr:nvCxnSpPr>
        <xdr:cNvPr id="116" name="直線コネクタ 115"/>
        <xdr:cNvCxnSpPr/>
      </xdr:nvCxnSpPr>
      <xdr:spPr>
        <a:xfrm>
          <a:off x="4546600" y="10005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170136</xdr:rowOff>
    </xdr:from>
    <xdr:ext cx="599010" cy="259045"/>
    <xdr:sp macro="" textlink="">
      <xdr:nvSpPr>
        <xdr:cNvPr id="117" name="物件費最大値テキスト"/>
        <xdr:cNvSpPr txBox="1"/>
      </xdr:nvSpPr>
      <xdr:spPr>
        <a:xfrm>
          <a:off x="4686300" y="874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52009</xdr:rowOff>
    </xdr:from>
    <xdr:to>
      <xdr:col>24</xdr:col>
      <xdr:colOff>152400</xdr:colOff>
      <xdr:row>52</xdr:row>
      <xdr:rowOff>52009</xdr:rowOff>
    </xdr:to>
    <xdr:cxnSp macro="">
      <xdr:nvCxnSpPr>
        <xdr:cNvPr id="118" name="直線コネクタ 117"/>
        <xdr:cNvCxnSpPr/>
      </xdr:nvCxnSpPr>
      <xdr:spPr>
        <a:xfrm>
          <a:off x="4546600" y="896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98750</xdr:rowOff>
    </xdr:from>
    <xdr:to>
      <xdr:col>24</xdr:col>
      <xdr:colOff>63500</xdr:colOff>
      <xdr:row>55</xdr:row>
      <xdr:rowOff>28654</xdr:rowOff>
    </xdr:to>
    <xdr:cxnSp macro="">
      <xdr:nvCxnSpPr>
        <xdr:cNvPr id="119" name="直線コネクタ 118"/>
        <xdr:cNvCxnSpPr/>
      </xdr:nvCxnSpPr>
      <xdr:spPr>
        <a:xfrm flipV="1">
          <a:off x="3797300" y="9185600"/>
          <a:ext cx="838200" cy="27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146415</xdr:rowOff>
    </xdr:from>
    <xdr:ext cx="599010" cy="259045"/>
    <xdr:sp macro="" textlink="">
      <xdr:nvSpPr>
        <xdr:cNvPr id="120" name="物件費平均値テキスト"/>
        <xdr:cNvSpPr txBox="1"/>
      </xdr:nvSpPr>
      <xdr:spPr>
        <a:xfrm>
          <a:off x="4686300" y="9576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167988</xdr:rowOff>
    </xdr:from>
    <xdr:to>
      <xdr:col>24</xdr:col>
      <xdr:colOff>114300</xdr:colOff>
      <xdr:row>56</xdr:row>
      <xdr:rowOff>98138</xdr:rowOff>
    </xdr:to>
    <xdr:sp macro="" textlink="">
      <xdr:nvSpPr>
        <xdr:cNvPr id="121" name="フローチャート: 判断 120"/>
        <xdr:cNvSpPr/>
      </xdr:nvSpPr>
      <xdr:spPr>
        <a:xfrm>
          <a:off x="4584700" y="959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161242</xdr:rowOff>
    </xdr:from>
    <xdr:to>
      <xdr:col>19</xdr:col>
      <xdr:colOff>177800</xdr:colOff>
      <xdr:row>55</xdr:row>
      <xdr:rowOff>28654</xdr:rowOff>
    </xdr:to>
    <xdr:cxnSp macro="">
      <xdr:nvCxnSpPr>
        <xdr:cNvPr id="122" name="直線コネクタ 121"/>
        <xdr:cNvCxnSpPr/>
      </xdr:nvCxnSpPr>
      <xdr:spPr>
        <a:xfrm>
          <a:off x="2908300" y="924809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86744</xdr:rowOff>
    </xdr:from>
    <xdr:to>
      <xdr:col>20</xdr:col>
      <xdr:colOff>38100</xdr:colOff>
      <xdr:row>57</xdr:row>
      <xdr:rowOff>16894</xdr:rowOff>
    </xdr:to>
    <xdr:sp macro="" textlink="">
      <xdr:nvSpPr>
        <xdr:cNvPr id="123" name="フローチャート: 判断 122"/>
        <xdr:cNvSpPr/>
      </xdr:nvSpPr>
      <xdr:spPr>
        <a:xfrm>
          <a:off x="3746500" y="9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8021</xdr:rowOff>
    </xdr:from>
    <xdr:ext cx="599010" cy="259045"/>
    <xdr:sp macro="" textlink="">
      <xdr:nvSpPr>
        <xdr:cNvPr id="124" name="テキスト ボックス 123"/>
        <xdr:cNvSpPr txBox="1"/>
      </xdr:nvSpPr>
      <xdr:spPr>
        <a:xfrm>
          <a:off x="3497795" y="978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32647</xdr:rowOff>
    </xdr:from>
    <xdr:to>
      <xdr:col>15</xdr:col>
      <xdr:colOff>50800</xdr:colOff>
      <xdr:row>53</xdr:row>
      <xdr:rowOff>161242</xdr:rowOff>
    </xdr:to>
    <xdr:cxnSp macro="">
      <xdr:nvCxnSpPr>
        <xdr:cNvPr id="125" name="直線コネクタ 124"/>
        <xdr:cNvCxnSpPr/>
      </xdr:nvCxnSpPr>
      <xdr:spPr>
        <a:xfrm>
          <a:off x="2019300" y="8605147"/>
          <a:ext cx="889000" cy="6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96710</xdr:rowOff>
    </xdr:from>
    <xdr:to>
      <xdr:col>15</xdr:col>
      <xdr:colOff>101600</xdr:colOff>
      <xdr:row>57</xdr:row>
      <xdr:rowOff>26860</xdr:rowOff>
    </xdr:to>
    <xdr:sp macro="" textlink="">
      <xdr:nvSpPr>
        <xdr:cNvPr id="126" name="フローチャート: 判断 125"/>
        <xdr:cNvSpPr/>
      </xdr:nvSpPr>
      <xdr:spPr>
        <a:xfrm>
          <a:off x="2857500" y="969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17987</xdr:rowOff>
    </xdr:from>
    <xdr:ext cx="599010" cy="259045"/>
    <xdr:sp macro="" textlink="">
      <xdr:nvSpPr>
        <xdr:cNvPr id="127" name="テキスト ボックス 126"/>
        <xdr:cNvSpPr txBox="1"/>
      </xdr:nvSpPr>
      <xdr:spPr>
        <a:xfrm>
          <a:off x="2608795" y="979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32647</xdr:rowOff>
    </xdr:from>
    <xdr:to>
      <xdr:col>10</xdr:col>
      <xdr:colOff>114300</xdr:colOff>
      <xdr:row>54</xdr:row>
      <xdr:rowOff>137468</xdr:rowOff>
    </xdr:to>
    <xdr:cxnSp macro="">
      <xdr:nvCxnSpPr>
        <xdr:cNvPr id="128" name="直線コネクタ 127"/>
        <xdr:cNvCxnSpPr/>
      </xdr:nvCxnSpPr>
      <xdr:spPr>
        <a:xfrm flipV="1">
          <a:off x="1130300" y="8605147"/>
          <a:ext cx="889000" cy="7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71199</xdr:rowOff>
    </xdr:from>
    <xdr:to>
      <xdr:col>10</xdr:col>
      <xdr:colOff>165100</xdr:colOff>
      <xdr:row>57</xdr:row>
      <xdr:rowOff>1349</xdr:rowOff>
    </xdr:to>
    <xdr:sp macro="" textlink="">
      <xdr:nvSpPr>
        <xdr:cNvPr id="129" name="フローチャート: 判断 128"/>
        <xdr:cNvSpPr/>
      </xdr:nvSpPr>
      <xdr:spPr>
        <a:xfrm>
          <a:off x="1968500" y="967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163926</xdr:rowOff>
    </xdr:from>
    <xdr:ext cx="599010" cy="259045"/>
    <xdr:sp macro="" textlink="">
      <xdr:nvSpPr>
        <xdr:cNvPr id="130" name="テキスト ボックス 129"/>
        <xdr:cNvSpPr txBox="1"/>
      </xdr:nvSpPr>
      <xdr:spPr>
        <a:xfrm>
          <a:off x="1719795" y="976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153403</xdr:rowOff>
    </xdr:from>
    <xdr:to>
      <xdr:col>6</xdr:col>
      <xdr:colOff>38100</xdr:colOff>
      <xdr:row>57</xdr:row>
      <xdr:rowOff>83553</xdr:rowOff>
    </xdr:to>
    <xdr:sp macro="" textlink="">
      <xdr:nvSpPr>
        <xdr:cNvPr id="131" name="フローチャート: 判断 130"/>
        <xdr:cNvSpPr/>
      </xdr:nvSpPr>
      <xdr:spPr>
        <a:xfrm>
          <a:off x="10795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74680</xdr:rowOff>
    </xdr:from>
    <xdr:ext cx="534377" cy="259045"/>
    <xdr:sp macro="" textlink="">
      <xdr:nvSpPr>
        <xdr:cNvPr id="132" name="テキスト ボックス 131"/>
        <xdr:cNvSpPr txBox="1"/>
      </xdr:nvSpPr>
      <xdr:spPr>
        <a:xfrm>
          <a:off x="863111" y="98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47950</xdr:rowOff>
    </xdr:from>
    <xdr:to>
      <xdr:col>24</xdr:col>
      <xdr:colOff>114300</xdr:colOff>
      <xdr:row>53</xdr:row>
      <xdr:rowOff>149550</xdr:rowOff>
    </xdr:to>
    <xdr:sp macro="" textlink="">
      <xdr:nvSpPr>
        <xdr:cNvPr id="138" name="楕円 137"/>
        <xdr:cNvSpPr/>
      </xdr:nvSpPr>
      <xdr:spPr>
        <a:xfrm>
          <a:off x="4584700" y="91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70827</xdr:rowOff>
    </xdr:from>
    <xdr:ext cx="599010" cy="259045"/>
    <xdr:sp macro="" textlink="">
      <xdr:nvSpPr>
        <xdr:cNvPr id="139" name="物件費該当値テキスト"/>
        <xdr:cNvSpPr txBox="1"/>
      </xdr:nvSpPr>
      <xdr:spPr>
        <a:xfrm>
          <a:off x="4686300" y="898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149304</xdr:rowOff>
    </xdr:from>
    <xdr:to>
      <xdr:col>20</xdr:col>
      <xdr:colOff>38100</xdr:colOff>
      <xdr:row>55</xdr:row>
      <xdr:rowOff>79454</xdr:rowOff>
    </xdr:to>
    <xdr:sp macro="" textlink="">
      <xdr:nvSpPr>
        <xdr:cNvPr id="140" name="楕円 139"/>
        <xdr:cNvSpPr/>
      </xdr:nvSpPr>
      <xdr:spPr>
        <a:xfrm>
          <a:off x="3746500" y="940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95981</xdr:rowOff>
    </xdr:from>
    <xdr:ext cx="599010" cy="259045"/>
    <xdr:sp macro="" textlink="">
      <xdr:nvSpPr>
        <xdr:cNvPr id="141" name="テキスト ボックス 140"/>
        <xdr:cNvSpPr txBox="1"/>
      </xdr:nvSpPr>
      <xdr:spPr>
        <a:xfrm>
          <a:off x="3497795" y="918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110442</xdr:rowOff>
    </xdr:from>
    <xdr:to>
      <xdr:col>15</xdr:col>
      <xdr:colOff>101600</xdr:colOff>
      <xdr:row>54</xdr:row>
      <xdr:rowOff>40592</xdr:rowOff>
    </xdr:to>
    <xdr:sp macro="" textlink="">
      <xdr:nvSpPr>
        <xdr:cNvPr id="142" name="楕円 141"/>
        <xdr:cNvSpPr/>
      </xdr:nvSpPr>
      <xdr:spPr>
        <a:xfrm>
          <a:off x="2857500" y="919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57119</xdr:rowOff>
    </xdr:from>
    <xdr:ext cx="599010" cy="259045"/>
    <xdr:sp macro="" textlink="">
      <xdr:nvSpPr>
        <xdr:cNvPr id="143" name="テキスト ボックス 142"/>
        <xdr:cNvSpPr txBox="1"/>
      </xdr:nvSpPr>
      <xdr:spPr>
        <a:xfrm>
          <a:off x="2608795" y="89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153297</xdr:rowOff>
    </xdr:from>
    <xdr:to>
      <xdr:col>10</xdr:col>
      <xdr:colOff>165100</xdr:colOff>
      <xdr:row>50</xdr:row>
      <xdr:rowOff>83447</xdr:rowOff>
    </xdr:to>
    <xdr:sp macro="" textlink="">
      <xdr:nvSpPr>
        <xdr:cNvPr id="144" name="楕円 143"/>
        <xdr:cNvSpPr/>
      </xdr:nvSpPr>
      <xdr:spPr>
        <a:xfrm>
          <a:off x="1968500" y="85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99974</xdr:rowOff>
    </xdr:from>
    <xdr:ext cx="599010" cy="259045"/>
    <xdr:sp macro="" textlink="">
      <xdr:nvSpPr>
        <xdr:cNvPr id="145" name="テキスト ボックス 144"/>
        <xdr:cNvSpPr txBox="1"/>
      </xdr:nvSpPr>
      <xdr:spPr>
        <a:xfrm>
          <a:off x="1719795" y="832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86668</xdr:rowOff>
    </xdr:from>
    <xdr:to>
      <xdr:col>6</xdr:col>
      <xdr:colOff>38100</xdr:colOff>
      <xdr:row>55</xdr:row>
      <xdr:rowOff>16818</xdr:rowOff>
    </xdr:to>
    <xdr:sp macro="" textlink="">
      <xdr:nvSpPr>
        <xdr:cNvPr id="146" name="楕円 145"/>
        <xdr:cNvSpPr/>
      </xdr:nvSpPr>
      <xdr:spPr>
        <a:xfrm>
          <a:off x="1079500" y="93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33345</xdr:rowOff>
    </xdr:from>
    <xdr:ext cx="599010" cy="259045"/>
    <xdr:sp macro="" textlink="">
      <xdr:nvSpPr>
        <xdr:cNvPr id="147" name="テキスト ボックス 146"/>
        <xdr:cNvSpPr txBox="1"/>
      </xdr:nvSpPr>
      <xdr:spPr>
        <a:xfrm>
          <a:off x="830795" y="912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70709</xdr:rowOff>
    </xdr:from>
    <xdr:to>
      <xdr:col>24</xdr:col>
      <xdr:colOff>62865</xdr:colOff>
      <xdr:row>78</xdr:row>
      <xdr:rowOff>59506</xdr:rowOff>
    </xdr:to>
    <xdr:cxnSp macro="">
      <xdr:nvCxnSpPr>
        <xdr:cNvPr id="169" name="直線コネクタ 168"/>
        <xdr:cNvCxnSpPr/>
      </xdr:nvCxnSpPr>
      <xdr:spPr>
        <a:xfrm flipV="1">
          <a:off x="4633595" y="12243659"/>
          <a:ext cx="1270" cy="118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63333</xdr:rowOff>
    </xdr:from>
    <xdr:ext cx="469744" cy="259045"/>
    <xdr:sp macro="" textlink="">
      <xdr:nvSpPr>
        <xdr:cNvPr id="170" name="維持補修費最小値テキスト"/>
        <xdr:cNvSpPr txBox="1"/>
      </xdr:nvSpPr>
      <xdr:spPr>
        <a:xfrm>
          <a:off x="4686300" y="1343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59506</xdr:rowOff>
    </xdr:from>
    <xdr:to>
      <xdr:col>24</xdr:col>
      <xdr:colOff>152400</xdr:colOff>
      <xdr:row>78</xdr:row>
      <xdr:rowOff>59506</xdr:rowOff>
    </xdr:to>
    <xdr:cxnSp macro="">
      <xdr:nvCxnSpPr>
        <xdr:cNvPr id="171" name="直線コネクタ 170"/>
        <xdr:cNvCxnSpPr/>
      </xdr:nvCxnSpPr>
      <xdr:spPr>
        <a:xfrm>
          <a:off x="4546600" y="1343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17386</xdr:rowOff>
    </xdr:from>
    <xdr:ext cx="534377" cy="259045"/>
    <xdr:sp macro="" textlink="">
      <xdr:nvSpPr>
        <xdr:cNvPr id="172" name="維持補修費最大値テキスト"/>
        <xdr:cNvSpPr txBox="1"/>
      </xdr:nvSpPr>
      <xdr:spPr>
        <a:xfrm>
          <a:off x="4686300" y="120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70709</xdr:rowOff>
    </xdr:from>
    <xdr:to>
      <xdr:col>24</xdr:col>
      <xdr:colOff>152400</xdr:colOff>
      <xdr:row>71</xdr:row>
      <xdr:rowOff>70709</xdr:rowOff>
    </xdr:to>
    <xdr:cxnSp macro="">
      <xdr:nvCxnSpPr>
        <xdr:cNvPr id="173" name="直線コネクタ 172"/>
        <xdr:cNvCxnSpPr/>
      </xdr:nvCxnSpPr>
      <xdr:spPr>
        <a:xfrm>
          <a:off x="4546600" y="12243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69337</xdr:rowOff>
    </xdr:from>
    <xdr:to>
      <xdr:col>24</xdr:col>
      <xdr:colOff>63500</xdr:colOff>
      <xdr:row>72</xdr:row>
      <xdr:rowOff>161051</xdr:rowOff>
    </xdr:to>
    <xdr:cxnSp macro="">
      <xdr:nvCxnSpPr>
        <xdr:cNvPr id="174" name="直線コネクタ 173"/>
        <xdr:cNvCxnSpPr/>
      </xdr:nvCxnSpPr>
      <xdr:spPr>
        <a:xfrm flipV="1">
          <a:off x="3797300" y="12413737"/>
          <a:ext cx="838200" cy="9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145554</xdr:rowOff>
    </xdr:from>
    <xdr:ext cx="534377" cy="259045"/>
    <xdr:sp macro="" textlink="">
      <xdr:nvSpPr>
        <xdr:cNvPr id="175" name="維持補修費平均値テキスト"/>
        <xdr:cNvSpPr txBox="1"/>
      </xdr:nvSpPr>
      <xdr:spPr>
        <a:xfrm>
          <a:off x="4686300" y="12832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167127</xdr:rowOff>
    </xdr:from>
    <xdr:to>
      <xdr:col>24</xdr:col>
      <xdr:colOff>114300</xdr:colOff>
      <xdr:row>75</xdr:row>
      <xdr:rowOff>97277</xdr:rowOff>
    </xdr:to>
    <xdr:sp macro="" textlink="">
      <xdr:nvSpPr>
        <xdr:cNvPr id="176" name="フローチャート: 判断 175"/>
        <xdr:cNvSpPr/>
      </xdr:nvSpPr>
      <xdr:spPr>
        <a:xfrm>
          <a:off x="45847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161051</xdr:rowOff>
    </xdr:from>
    <xdr:to>
      <xdr:col>19</xdr:col>
      <xdr:colOff>177800</xdr:colOff>
      <xdr:row>74</xdr:row>
      <xdr:rowOff>5055</xdr:rowOff>
    </xdr:to>
    <xdr:cxnSp macro="">
      <xdr:nvCxnSpPr>
        <xdr:cNvPr id="177" name="直線コネクタ 176"/>
        <xdr:cNvCxnSpPr/>
      </xdr:nvCxnSpPr>
      <xdr:spPr>
        <a:xfrm flipV="1">
          <a:off x="2908300" y="12505451"/>
          <a:ext cx="889000" cy="18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100970</xdr:rowOff>
    </xdr:from>
    <xdr:to>
      <xdr:col>20</xdr:col>
      <xdr:colOff>38100</xdr:colOff>
      <xdr:row>76</xdr:row>
      <xdr:rowOff>31121</xdr:rowOff>
    </xdr:to>
    <xdr:sp macro="" textlink="">
      <xdr:nvSpPr>
        <xdr:cNvPr id="178" name="フローチャート: 判断 177"/>
        <xdr:cNvSpPr/>
      </xdr:nvSpPr>
      <xdr:spPr>
        <a:xfrm>
          <a:off x="3746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22248</xdr:rowOff>
    </xdr:from>
    <xdr:ext cx="534377" cy="259045"/>
    <xdr:sp macro="" textlink="">
      <xdr:nvSpPr>
        <xdr:cNvPr id="179" name="テキスト ボックス 178"/>
        <xdr:cNvSpPr txBox="1"/>
      </xdr:nvSpPr>
      <xdr:spPr>
        <a:xfrm>
          <a:off x="3530111" y="130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33401</xdr:rowOff>
    </xdr:from>
    <xdr:to>
      <xdr:col>15</xdr:col>
      <xdr:colOff>50800</xdr:colOff>
      <xdr:row>74</xdr:row>
      <xdr:rowOff>5055</xdr:rowOff>
    </xdr:to>
    <xdr:cxnSp macro="">
      <xdr:nvCxnSpPr>
        <xdr:cNvPr id="180" name="直線コネクタ 179"/>
        <xdr:cNvCxnSpPr/>
      </xdr:nvCxnSpPr>
      <xdr:spPr>
        <a:xfrm>
          <a:off x="2019300" y="12549251"/>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171059</xdr:rowOff>
    </xdr:from>
    <xdr:to>
      <xdr:col>15</xdr:col>
      <xdr:colOff>101600</xdr:colOff>
      <xdr:row>76</xdr:row>
      <xdr:rowOff>101209</xdr:rowOff>
    </xdr:to>
    <xdr:sp macro="" textlink="">
      <xdr:nvSpPr>
        <xdr:cNvPr id="181" name="フローチャート: 判断 180"/>
        <xdr:cNvSpPr/>
      </xdr:nvSpPr>
      <xdr:spPr>
        <a:xfrm>
          <a:off x="2857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92336</xdr:rowOff>
    </xdr:from>
    <xdr:ext cx="469744" cy="259045"/>
    <xdr:sp macro="" textlink="">
      <xdr:nvSpPr>
        <xdr:cNvPr id="182" name="テキスト ボックス 181"/>
        <xdr:cNvSpPr txBox="1"/>
      </xdr:nvSpPr>
      <xdr:spPr>
        <a:xfrm>
          <a:off x="2673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33401</xdr:rowOff>
    </xdr:from>
    <xdr:to>
      <xdr:col>10</xdr:col>
      <xdr:colOff>114300</xdr:colOff>
      <xdr:row>73</xdr:row>
      <xdr:rowOff>33675</xdr:rowOff>
    </xdr:to>
    <xdr:cxnSp macro="">
      <xdr:nvCxnSpPr>
        <xdr:cNvPr id="183" name="直線コネクタ 182"/>
        <xdr:cNvCxnSpPr/>
      </xdr:nvCxnSpPr>
      <xdr:spPr>
        <a:xfrm flipV="1">
          <a:off x="1130300" y="1254925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21737</xdr:rowOff>
    </xdr:from>
    <xdr:to>
      <xdr:col>10</xdr:col>
      <xdr:colOff>165100</xdr:colOff>
      <xdr:row>76</xdr:row>
      <xdr:rowOff>123337</xdr:rowOff>
    </xdr:to>
    <xdr:sp macro="" textlink="">
      <xdr:nvSpPr>
        <xdr:cNvPr id="184" name="フローチャート: 判断 183"/>
        <xdr:cNvSpPr/>
      </xdr:nvSpPr>
      <xdr:spPr>
        <a:xfrm>
          <a:off x="1968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114464</xdr:rowOff>
    </xdr:from>
    <xdr:ext cx="469744" cy="259045"/>
    <xdr:sp macro="" textlink="">
      <xdr:nvSpPr>
        <xdr:cNvPr id="185" name="テキスト ボックス 184"/>
        <xdr:cNvSpPr txBox="1"/>
      </xdr:nvSpPr>
      <xdr:spPr>
        <a:xfrm>
          <a:off x="1784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169962</xdr:rowOff>
    </xdr:from>
    <xdr:to>
      <xdr:col>6</xdr:col>
      <xdr:colOff>38100</xdr:colOff>
      <xdr:row>76</xdr:row>
      <xdr:rowOff>100112</xdr:rowOff>
    </xdr:to>
    <xdr:sp macro="" textlink="">
      <xdr:nvSpPr>
        <xdr:cNvPr id="186" name="フローチャート: 判断 185"/>
        <xdr:cNvSpPr/>
      </xdr:nvSpPr>
      <xdr:spPr>
        <a:xfrm>
          <a:off x="1079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91239</xdr:rowOff>
    </xdr:from>
    <xdr:ext cx="469744" cy="259045"/>
    <xdr:sp macro="" textlink="">
      <xdr:nvSpPr>
        <xdr:cNvPr id="187" name="テキスト ボックス 186"/>
        <xdr:cNvSpPr txBox="1"/>
      </xdr:nvSpPr>
      <xdr:spPr>
        <a:xfrm>
          <a:off x="895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18537</xdr:rowOff>
    </xdr:from>
    <xdr:to>
      <xdr:col>24</xdr:col>
      <xdr:colOff>114300</xdr:colOff>
      <xdr:row>72</xdr:row>
      <xdr:rowOff>120137</xdr:rowOff>
    </xdr:to>
    <xdr:sp macro="" textlink="">
      <xdr:nvSpPr>
        <xdr:cNvPr id="193" name="楕円 192"/>
        <xdr:cNvSpPr/>
      </xdr:nvSpPr>
      <xdr:spPr>
        <a:xfrm>
          <a:off x="4584700" y="123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41414</xdr:rowOff>
    </xdr:from>
    <xdr:ext cx="534377" cy="259045"/>
    <xdr:sp macro="" textlink="">
      <xdr:nvSpPr>
        <xdr:cNvPr id="194" name="維持補修費該当値テキスト"/>
        <xdr:cNvSpPr txBox="1"/>
      </xdr:nvSpPr>
      <xdr:spPr>
        <a:xfrm>
          <a:off x="4686300" y="1221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110251</xdr:rowOff>
    </xdr:from>
    <xdr:to>
      <xdr:col>20</xdr:col>
      <xdr:colOff>38100</xdr:colOff>
      <xdr:row>73</xdr:row>
      <xdr:rowOff>40401</xdr:rowOff>
    </xdr:to>
    <xdr:sp macro="" textlink="">
      <xdr:nvSpPr>
        <xdr:cNvPr id="195" name="楕円 194"/>
        <xdr:cNvSpPr/>
      </xdr:nvSpPr>
      <xdr:spPr>
        <a:xfrm>
          <a:off x="3746500" y="1245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56928</xdr:rowOff>
    </xdr:from>
    <xdr:ext cx="534377" cy="259045"/>
    <xdr:sp macro="" textlink="">
      <xdr:nvSpPr>
        <xdr:cNvPr id="196" name="テキスト ボックス 195"/>
        <xdr:cNvSpPr txBox="1"/>
      </xdr:nvSpPr>
      <xdr:spPr>
        <a:xfrm>
          <a:off x="3530111" y="1222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125705</xdr:rowOff>
    </xdr:from>
    <xdr:to>
      <xdr:col>15</xdr:col>
      <xdr:colOff>101600</xdr:colOff>
      <xdr:row>74</xdr:row>
      <xdr:rowOff>55855</xdr:rowOff>
    </xdr:to>
    <xdr:sp macro="" textlink="">
      <xdr:nvSpPr>
        <xdr:cNvPr id="197" name="楕円 196"/>
        <xdr:cNvSpPr/>
      </xdr:nvSpPr>
      <xdr:spPr>
        <a:xfrm>
          <a:off x="2857500" y="126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72382</xdr:rowOff>
    </xdr:from>
    <xdr:ext cx="534377" cy="259045"/>
    <xdr:sp macro="" textlink="">
      <xdr:nvSpPr>
        <xdr:cNvPr id="198" name="テキスト ボックス 197"/>
        <xdr:cNvSpPr txBox="1"/>
      </xdr:nvSpPr>
      <xdr:spPr>
        <a:xfrm>
          <a:off x="2641111" y="1241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154051</xdr:rowOff>
    </xdr:from>
    <xdr:to>
      <xdr:col>10</xdr:col>
      <xdr:colOff>165100</xdr:colOff>
      <xdr:row>73</xdr:row>
      <xdr:rowOff>84201</xdr:rowOff>
    </xdr:to>
    <xdr:sp macro="" textlink="">
      <xdr:nvSpPr>
        <xdr:cNvPr id="199" name="楕円 198"/>
        <xdr:cNvSpPr/>
      </xdr:nvSpPr>
      <xdr:spPr>
        <a:xfrm>
          <a:off x="1968500" y="124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100728</xdr:rowOff>
    </xdr:from>
    <xdr:ext cx="534377" cy="259045"/>
    <xdr:sp macro="" textlink="">
      <xdr:nvSpPr>
        <xdr:cNvPr id="200" name="テキスト ボックス 199"/>
        <xdr:cNvSpPr txBox="1"/>
      </xdr:nvSpPr>
      <xdr:spPr>
        <a:xfrm>
          <a:off x="1752111" y="1227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154325</xdr:rowOff>
    </xdr:from>
    <xdr:to>
      <xdr:col>6</xdr:col>
      <xdr:colOff>38100</xdr:colOff>
      <xdr:row>73</xdr:row>
      <xdr:rowOff>84475</xdr:rowOff>
    </xdr:to>
    <xdr:sp macro="" textlink="">
      <xdr:nvSpPr>
        <xdr:cNvPr id="201" name="楕円 200"/>
        <xdr:cNvSpPr/>
      </xdr:nvSpPr>
      <xdr:spPr>
        <a:xfrm>
          <a:off x="1079500" y="124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101002</xdr:rowOff>
    </xdr:from>
    <xdr:ext cx="534377" cy="259045"/>
    <xdr:sp macro="" textlink="">
      <xdr:nvSpPr>
        <xdr:cNvPr id="202" name="テキスト ボックス 201"/>
        <xdr:cNvSpPr txBox="1"/>
      </xdr:nvSpPr>
      <xdr:spPr>
        <a:xfrm>
          <a:off x="863111" y="1227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145910</xdr:rowOff>
    </xdr:from>
    <xdr:to>
      <xdr:col>24</xdr:col>
      <xdr:colOff>62865</xdr:colOff>
      <xdr:row>98</xdr:row>
      <xdr:rowOff>149701</xdr:rowOff>
    </xdr:to>
    <xdr:cxnSp macro="">
      <xdr:nvCxnSpPr>
        <xdr:cNvPr id="227" name="直線コネクタ 226"/>
        <xdr:cNvCxnSpPr/>
      </xdr:nvCxnSpPr>
      <xdr:spPr>
        <a:xfrm flipV="1">
          <a:off x="4633595" y="15576410"/>
          <a:ext cx="1270" cy="1375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153528</xdr:rowOff>
    </xdr:from>
    <xdr:ext cx="534377" cy="259045"/>
    <xdr:sp macro="" textlink="">
      <xdr:nvSpPr>
        <xdr:cNvPr id="228" name="扶助費最小値テキスト"/>
        <xdr:cNvSpPr txBox="1"/>
      </xdr:nvSpPr>
      <xdr:spPr>
        <a:xfrm>
          <a:off x="4686300" y="169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149701</xdr:rowOff>
    </xdr:from>
    <xdr:to>
      <xdr:col>24</xdr:col>
      <xdr:colOff>152400</xdr:colOff>
      <xdr:row>98</xdr:row>
      <xdr:rowOff>149701</xdr:rowOff>
    </xdr:to>
    <xdr:cxnSp macro="">
      <xdr:nvCxnSpPr>
        <xdr:cNvPr id="229" name="直線コネクタ 228"/>
        <xdr:cNvCxnSpPr/>
      </xdr:nvCxnSpPr>
      <xdr:spPr>
        <a:xfrm>
          <a:off x="4546600" y="16951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92587</xdr:rowOff>
    </xdr:from>
    <xdr:ext cx="599010" cy="259045"/>
    <xdr:sp macro="" textlink="">
      <xdr:nvSpPr>
        <xdr:cNvPr id="230" name="扶助費最大値テキスト"/>
        <xdr:cNvSpPr txBox="1"/>
      </xdr:nvSpPr>
      <xdr:spPr>
        <a:xfrm>
          <a:off x="4686300" y="1535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145910</xdr:rowOff>
    </xdr:from>
    <xdr:to>
      <xdr:col>24</xdr:col>
      <xdr:colOff>152400</xdr:colOff>
      <xdr:row>90</xdr:row>
      <xdr:rowOff>145910</xdr:rowOff>
    </xdr:to>
    <xdr:cxnSp macro="">
      <xdr:nvCxnSpPr>
        <xdr:cNvPr id="231" name="直線コネクタ 230"/>
        <xdr:cNvCxnSpPr/>
      </xdr:nvCxnSpPr>
      <xdr:spPr>
        <a:xfrm>
          <a:off x="4546600" y="15576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149434</xdr:rowOff>
    </xdr:from>
    <xdr:to>
      <xdr:col>24</xdr:col>
      <xdr:colOff>63500</xdr:colOff>
      <xdr:row>95</xdr:row>
      <xdr:rowOff>141300</xdr:rowOff>
    </xdr:to>
    <xdr:cxnSp macro="">
      <xdr:nvCxnSpPr>
        <xdr:cNvPr id="232" name="直線コネクタ 231"/>
        <xdr:cNvCxnSpPr/>
      </xdr:nvCxnSpPr>
      <xdr:spPr>
        <a:xfrm flipV="1">
          <a:off x="3797300" y="15922834"/>
          <a:ext cx="838200" cy="50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15054</xdr:rowOff>
    </xdr:from>
    <xdr:ext cx="599010" cy="259045"/>
    <xdr:sp macro="" textlink="">
      <xdr:nvSpPr>
        <xdr:cNvPr id="233" name="扶助費平均値テキスト"/>
        <xdr:cNvSpPr txBox="1"/>
      </xdr:nvSpPr>
      <xdr:spPr>
        <a:xfrm>
          <a:off x="4686300" y="16131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36627</xdr:rowOff>
    </xdr:from>
    <xdr:to>
      <xdr:col>24</xdr:col>
      <xdr:colOff>114300</xdr:colOff>
      <xdr:row>94</xdr:row>
      <xdr:rowOff>138227</xdr:rowOff>
    </xdr:to>
    <xdr:sp macro="" textlink="">
      <xdr:nvSpPr>
        <xdr:cNvPr id="234" name="フローチャート: 判断 233"/>
        <xdr:cNvSpPr/>
      </xdr:nvSpPr>
      <xdr:spPr>
        <a:xfrm>
          <a:off x="45847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141300</xdr:rowOff>
    </xdr:from>
    <xdr:to>
      <xdr:col>19</xdr:col>
      <xdr:colOff>177800</xdr:colOff>
      <xdr:row>96</xdr:row>
      <xdr:rowOff>82893</xdr:rowOff>
    </xdr:to>
    <xdr:cxnSp macro="">
      <xdr:nvCxnSpPr>
        <xdr:cNvPr id="235" name="直線コネクタ 234"/>
        <xdr:cNvCxnSpPr/>
      </xdr:nvCxnSpPr>
      <xdr:spPr>
        <a:xfrm flipV="1">
          <a:off x="2908300" y="16429050"/>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135040</xdr:rowOff>
    </xdr:from>
    <xdr:to>
      <xdr:col>20</xdr:col>
      <xdr:colOff>38100</xdr:colOff>
      <xdr:row>97</xdr:row>
      <xdr:rowOff>65190</xdr:rowOff>
    </xdr:to>
    <xdr:sp macro="" textlink="">
      <xdr:nvSpPr>
        <xdr:cNvPr id="236" name="フローチャート: 判断 235"/>
        <xdr:cNvSpPr/>
      </xdr:nvSpPr>
      <xdr:spPr>
        <a:xfrm>
          <a:off x="3746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56317</xdr:rowOff>
    </xdr:from>
    <xdr:ext cx="534377" cy="259045"/>
    <xdr:sp macro="" textlink="">
      <xdr:nvSpPr>
        <xdr:cNvPr id="237" name="テキスト ボックス 236"/>
        <xdr:cNvSpPr txBox="1"/>
      </xdr:nvSpPr>
      <xdr:spPr>
        <a:xfrm>
          <a:off x="3530111" y="166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82893</xdr:rowOff>
    </xdr:from>
    <xdr:to>
      <xdr:col>15</xdr:col>
      <xdr:colOff>50800</xdr:colOff>
      <xdr:row>97</xdr:row>
      <xdr:rowOff>76302</xdr:rowOff>
    </xdr:to>
    <xdr:cxnSp macro="">
      <xdr:nvCxnSpPr>
        <xdr:cNvPr id="238" name="直線コネクタ 237"/>
        <xdr:cNvCxnSpPr/>
      </xdr:nvCxnSpPr>
      <xdr:spPr>
        <a:xfrm flipV="1">
          <a:off x="2019300" y="16542093"/>
          <a:ext cx="889000" cy="16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120162</xdr:rowOff>
    </xdr:from>
    <xdr:to>
      <xdr:col>15</xdr:col>
      <xdr:colOff>101600</xdr:colOff>
      <xdr:row>97</xdr:row>
      <xdr:rowOff>50312</xdr:rowOff>
    </xdr:to>
    <xdr:sp macro="" textlink="">
      <xdr:nvSpPr>
        <xdr:cNvPr id="239" name="フローチャート: 判断 238"/>
        <xdr:cNvSpPr/>
      </xdr:nvSpPr>
      <xdr:spPr>
        <a:xfrm>
          <a:off x="2857500" y="1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41439</xdr:rowOff>
    </xdr:from>
    <xdr:ext cx="534377" cy="259045"/>
    <xdr:sp macro="" textlink="">
      <xdr:nvSpPr>
        <xdr:cNvPr id="240" name="テキスト ボックス 239"/>
        <xdr:cNvSpPr txBox="1"/>
      </xdr:nvSpPr>
      <xdr:spPr>
        <a:xfrm>
          <a:off x="2641111"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76302</xdr:rowOff>
    </xdr:from>
    <xdr:to>
      <xdr:col>10</xdr:col>
      <xdr:colOff>114300</xdr:colOff>
      <xdr:row>98</xdr:row>
      <xdr:rowOff>28391</xdr:rowOff>
    </xdr:to>
    <xdr:cxnSp macro="">
      <xdr:nvCxnSpPr>
        <xdr:cNvPr id="241" name="直線コネクタ 240"/>
        <xdr:cNvCxnSpPr/>
      </xdr:nvCxnSpPr>
      <xdr:spPr>
        <a:xfrm flipV="1">
          <a:off x="1130300" y="16706952"/>
          <a:ext cx="889000" cy="1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43923</xdr:rowOff>
    </xdr:from>
    <xdr:to>
      <xdr:col>10</xdr:col>
      <xdr:colOff>165100</xdr:colOff>
      <xdr:row>97</xdr:row>
      <xdr:rowOff>145523</xdr:rowOff>
    </xdr:to>
    <xdr:sp macro="" textlink="">
      <xdr:nvSpPr>
        <xdr:cNvPr id="242" name="フローチャート: 判断 241"/>
        <xdr:cNvSpPr/>
      </xdr:nvSpPr>
      <xdr:spPr>
        <a:xfrm>
          <a:off x="1968500" y="166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136650</xdr:rowOff>
    </xdr:from>
    <xdr:ext cx="534377" cy="259045"/>
    <xdr:sp macro="" textlink="">
      <xdr:nvSpPr>
        <xdr:cNvPr id="243" name="テキスト ボックス 242"/>
        <xdr:cNvSpPr txBox="1"/>
      </xdr:nvSpPr>
      <xdr:spPr>
        <a:xfrm>
          <a:off x="1752111" y="167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73546</xdr:rowOff>
    </xdr:from>
    <xdr:to>
      <xdr:col>6</xdr:col>
      <xdr:colOff>38100</xdr:colOff>
      <xdr:row>98</xdr:row>
      <xdr:rowOff>3696</xdr:rowOff>
    </xdr:to>
    <xdr:sp macro="" textlink="">
      <xdr:nvSpPr>
        <xdr:cNvPr id="244" name="フローチャート: 判断 243"/>
        <xdr:cNvSpPr/>
      </xdr:nvSpPr>
      <xdr:spPr>
        <a:xfrm>
          <a:off x="1079500" y="167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20223</xdr:rowOff>
    </xdr:from>
    <xdr:ext cx="534377" cy="259045"/>
    <xdr:sp macro="" textlink="">
      <xdr:nvSpPr>
        <xdr:cNvPr id="245" name="テキスト ボックス 244"/>
        <xdr:cNvSpPr txBox="1"/>
      </xdr:nvSpPr>
      <xdr:spPr>
        <a:xfrm>
          <a:off x="863111" y="164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98634</xdr:rowOff>
    </xdr:from>
    <xdr:to>
      <xdr:col>24</xdr:col>
      <xdr:colOff>114300</xdr:colOff>
      <xdr:row>93</xdr:row>
      <xdr:rowOff>28784</xdr:rowOff>
    </xdr:to>
    <xdr:sp macro="" textlink="">
      <xdr:nvSpPr>
        <xdr:cNvPr id="251" name="楕円 250"/>
        <xdr:cNvSpPr/>
      </xdr:nvSpPr>
      <xdr:spPr>
        <a:xfrm>
          <a:off x="4584700" y="158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121511</xdr:rowOff>
    </xdr:from>
    <xdr:ext cx="599010" cy="259045"/>
    <xdr:sp macro="" textlink="">
      <xdr:nvSpPr>
        <xdr:cNvPr id="252" name="扶助費該当値テキスト"/>
        <xdr:cNvSpPr txBox="1"/>
      </xdr:nvSpPr>
      <xdr:spPr>
        <a:xfrm>
          <a:off x="4686300" y="1572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90500</xdr:rowOff>
    </xdr:from>
    <xdr:to>
      <xdr:col>20</xdr:col>
      <xdr:colOff>38100</xdr:colOff>
      <xdr:row>96</xdr:row>
      <xdr:rowOff>20650</xdr:rowOff>
    </xdr:to>
    <xdr:sp macro="" textlink="">
      <xdr:nvSpPr>
        <xdr:cNvPr id="253" name="楕円 252"/>
        <xdr:cNvSpPr/>
      </xdr:nvSpPr>
      <xdr:spPr>
        <a:xfrm>
          <a:off x="3746500" y="163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37177</xdr:rowOff>
    </xdr:from>
    <xdr:ext cx="534377" cy="259045"/>
    <xdr:sp macro="" textlink="">
      <xdr:nvSpPr>
        <xdr:cNvPr id="254" name="テキスト ボックス 253"/>
        <xdr:cNvSpPr txBox="1"/>
      </xdr:nvSpPr>
      <xdr:spPr>
        <a:xfrm>
          <a:off x="3530111" y="161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32093</xdr:rowOff>
    </xdr:from>
    <xdr:to>
      <xdr:col>15</xdr:col>
      <xdr:colOff>101600</xdr:colOff>
      <xdr:row>96</xdr:row>
      <xdr:rowOff>133693</xdr:rowOff>
    </xdr:to>
    <xdr:sp macro="" textlink="">
      <xdr:nvSpPr>
        <xdr:cNvPr id="255" name="楕円 254"/>
        <xdr:cNvSpPr/>
      </xdr:nvSpPr>
      <xdr:spPr>
        <a:xfrm>
          <a:off x="2857500" y="164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150220</xdr:rowOff>
    </xdr:from>
    <xdr:ext cx="534377" cy="259045"/>
    <xdr:sp macro="" textlink="">
      <xdr:nvSpPr>
        <xdr:cNvPr id="256" name="テキスト ボックス 255"/>
        <xdr:cNvSpPr txBox="1"/>
      </xdr:nvSpPr>
      <xdr:spPr>
        <a:xfrm>
          <a:off x="2641111" y="162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25502</xdr:rowOff>
    </xdr:from>
    <xdr:to>
      <xdr:col>10</xdr:col>
      <xdr:colOff>165100</xdr:colOff>
      <xdr:row>97</xdr:row>
      <xdr:rowOff>127102</xdr:rowOff>
    </xdr:to>
    <xdr:sp macro="" textlink="">
      <xdr:nvSpPr>
        <xdr:cNvPr id="257" name="楕円 256"/>
        <xdr:cNvSpPr/>
      </xdr:nvSpPr>
      <xdr:spPr>
        <a:xfrm>
          <a:off x="1968500" y="166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143629</xdr:rowOff>
    </xdr:from>
    <xdr:ext cx="534377" cy="259045"/>
    <xdr:sp macro="" textlink="">
      <xdr:nvSpPr>
        <xdr:cNvPr id="258" name="テキスト ボックス 257"/>
        <xdr:cNvSpPr txBox="1"/>
      </xdr:nvSpPr>
      <xdr:spPr>
        <a:xfrm>
          <a:off x="1752111" y="164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149041</xdr:rowOff>
    </xdr:from>
    <xdr:to>
      <xdr:col>6</xdr:col>
      <xdr:colOff>38100</xdr:colOff>
      <xdr:row>98</xdr:row>
      <xdr:rowOff>79191</xdr:rowOff>
    </xdr:to>
    <xdr:sp macro="" textlink="">
      <xdr:nvSpPr>
        <xdr:cNvPr id="259" name="楕円 258"/>
        <xdr:cNvSpPr/>
      </xdr:nvSpPr>
      <xdr:spPr>
        <a:xfrm>
          <a:off x="1079500" y="167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70318</xdr:rowOff>
    </xdr:from>
    <xdr:ext cx="534377" cy="259045"/>
    <xdr:sp macro="" textlink="">
      <xdr:nvSpPr>
        <xdr:cNvPr id="260" name="テキスト ボックス 259"/>
        <xdr:cNvSpPr txBox="1"/>
      </xdr:nvSpPr>
      <xdr:spPr>
        <a:xfrm>
          <a:off x="863111" y="1687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145347</xdr:rowOff>
    </xdr:from>
    <xdr:to>
      <xdr:col>54</xdr:col>
      <xdr:colOff>189865</xdr:colOff>
      <xdr:row>37</xdr:row>
      <xdr:rowOff>125245</xdr:rowOff>
    </xdr:to>
    <xdr:cxnSp macro="">
      <xdr:nvCxnSpPr>
        <xdr:cNvPr id="285" name="直線コネクタ 284"/>
        <xdr:cNvCxnSpPr/>
      </xdr:nvCxnSpPr>
      <xdr:spPr>
        <a:xfrm flipV="1">
          <a:off x="10475595" y="5803197"/>
          <a:ext cx="1270" cy="66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129072</xdr:rowOff>
    </xdr:from>
    <xdr:ext cx="534377" cy="259045"/>
    <xdr:sp macro="" textlink="">
      <xdr:nvSpPr>
        <xdr:cNvPr id="286" name="補助費等最小値テキスト"/>
        <xdr:cNvSpPr txBox="1"/>
      </xdr:nvSpPr>
      <xdr:spPr>
        <a:xfrm>
          <a:off x="10528300" y="647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125245</xdr:rowOff>
    </xdr:from>
    <xdr:to>
      <xdr:col>55</xdr:col>
      <xdr:colOff>88900</xdr:colOff>
      <xdr:row>37</xdr:row>
      <xdr:rowOff>125245</xdr:rowOff>
    </xdr:to>
    <xdr:cxnSp macro="">
      <xdr:nvCxnSpPr>
        <xdr:cNvPr id="287" name="直線コネクタ 286"/>
        <xdr:cNvCxnSpPr/>
      </xdr:nvCxnSpPr>
      <xdr:spPr>
        <a:xfrm>
          <a:off x="10388600" y="646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92024</xdr:rowOff>
    </xdr:from>
    <xdr:ext cx="599010" cy="259045"/>
    <xdr:sp macro="" textlink="">
      <xdr:nvSpPr>
        <xdr:cNvPr id="288" name="補助費等最大値テキスト"/>
        <xdr:cNvSpPr txBox="1"/>
      </xdr:nvSpPr>
      <xdr:spPr>
        <a:xfrm>
          <a:off x="10528300" y="557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145347</xdr:rowOff>
    </xdr:from>
    <xdr:to>
      <xdr:col>55</xdr:col>
      <xdr:colOff>88900</xdr:colOff>
      <xdr:row>33</xdr:row>
      <xdr:rowOff>145347</xdr:rowOff>
    </xdr:to>
    <xdr:cxnSp macro="">
      <xdr:nvCxnSpPr>
        <xdr:cNvPr id="289" name="直線コネクタ 288"/>
        <xdr:cNvCxnSpPr/>
      </xdr:nvCxnSpPr>
      <xdr:spPr>
        <a:xfrm>
          <a:off x="10388600" y="580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138885</xdr:rowOff>
    </xdr:from>
    <xdr:to>
      <xdr:col>55</xdr:col>
      <xdr:colOff>0</xdr:colOff>
      <xdr:row>34</xdr:row>
      <xdr:rowOff>127234</xdr:rowOff>
    </xdr:to>
    <xdr:cxnSp macro="">
      <xdr:nvCxnSpPr>
        <xdr:cNvPr id="290" name="直線コネクタ 289"/>
        <xdr:cNvCxnSpPr/>
      </xdr:nvCxnSpPr>
      <xdr:spPr>
        <a:xfrm>
          <a:off x="9639300" y="5282385"/>
          <a:ext cx="838200" cy="67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19854</xdr:rowOff>
    </xdr:from>
    <xdr:ext cx="599010" cy="259045"/>
    <xdr:sp macro="" textlink="">
      <xdr:nvSpPr>
        <xdr:cNvPr id="291" name="補助費等平均値テキスト"/>
        <xdr:cNvSpPr txBox="1"/>
      </xdr:nvSpPr>
      <xdr:spPr>
        <a:xfrm>
          <a:off x="10528300" y="6192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41427</xdr:rowOff>
    </xdr:from>
    <xdr:to>
      <xdr:col>55</xdr:col>
      <xdr:colOff>50800</xdr:colOff>
      <xdr:row>36</xdr:row>
      <xdr:rowOff>143027</xdr:rowOff>
    </xdr:to>
    <xdr:sp macro="" textlink="">
      <xdr:nvSpPr>
        <xdr:cNvPr id="292" name="フローチャート: 判断 291"/>
        <xdr:cNvSpPr/>
      </xdr:nvSpPr>
      <xdr:spPr>
        <a:xfrm>
          <a:off x="10426700" y="62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138885</xdr:rowOff>
    </xdr:from>
    <xdr:to>
      <xdr:col>50</xdr:col>
      <xdr:colOff>114300</xdr:colOff>
      <xdr:row>35</xdr:row>
      <xdr:rowOff>163954</xdr:rowOff>
    </xdr:to>
    <xdr:cxnSp macro="">
      <xdr:nvCxnSpPr>
        <xdr:cNvPr id="293" name="直線コネクタ 292"/>
        <xdr:cNvCxnSpPr/>
      </xdr:nvCxnSpPr>
      <xdr:spPr>
        <a:xfrm flipV="1">
          <a:off x="8750300" y="5282385"/>
          <a:ext cx="889000" cy="88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94386</xdr:rowOff>
    </xdr:from>
    <xdr:to>
      <xdr:col>50</xdr:col>
      <xdr:colOff>165100</xdr:colOff>
      <xdr:row>32</xdr:row>
      <xdr:rowOff>24536</xdr:rowOff>
    </xdr:to>
    <xdr:sp macro="" textlink="">
      <xdr:nvSpPr>
        <xdr:cNvPr id="294" name="フローチャート: 判断 293"/>
        <xdr:cNvSpPr/>
      </xdr:nvSpPr>
      <xdr:spPr>
        <a:xfrm>
          <a:off x="9588500" y="54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15663</xdr:rowOff>
    </xdr:from>
    <xdr:ext cx="599010" cy="259045"/>
    <xdr:sp macro="" textlink="">
      <xdr:nvSpPr>
        <xdr:cNvPr id="295" name="テキスト ボックス 294"/>
        <xdr:cNvSpPr txBox="1"/>
      </xdr:nvSpPr>
      <xdr:spPr>
        <a:xfrm>
          <a:off x="9339795" y="550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163954</xdr:rowOff>
    </xdr:from>
    <xdr:to>
      <xdr:col>45</xdr:col>
      <xdr:colOff>177800</xdr:colOff>
      <xdr:row>37</xdr:row>
      <xdr:rowOff>22245</xdr:rowOff>
    </xdr:to>
    <xdr:cxnSp macro="">
      <xdr:nvCxnSpPr>
        <xdr:cNvPr id="296" name="直線コネクタ 295"/>
        <xdr:cNvCxnSpPr/>
      </xdr:nvCxnSpPr>
      <xdr:spPr>
        <a:xfrm flipV="1">
          <a:off x="7861300" y="6164704"/>
          <a:ext cx="889000" cy="20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135077</xdr:rowOff>
    </xdr:from>
    <xdr:to>
      <xdr:col>46</xdr:col>
      <xdr:colOff>38100</xdr:colOff>
      <xdr:row>37</xdr:row>
      <xdr:rowOff>65227</xdr:rowOff>
    </xdr:to>
    <xdr:sp macro="" textlink="">
      <xdr:nvSpPr>
        <xdr:cNvPr id="297" name="フローチャート: 判断 296"/>
        <xdr:cNvSpPr/>
      </xdr:nvSpPr>
      <xdr:spPr>
        <a:xfrm>
          <a:off x="8699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56354</xdr:rowOff>
    </xdr:from>
    <xdr:ext cx="534377" cy="259045"/>
    <xdr:sp macro="" textlink="">
      <xdr:nvSpPr>
        <xdr:cNvPr id="298" name="テキスト ボックス 297"/>
        <xdr:cNvSpPr txBox="1"/>
      </xdr:nvSpPr>
      <xdr:spPr>
        <a:xfrm>
          <a:off x="8483111" y="640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22245</xdr:rowOff>
    </xdr:from>
    <xdr:to>
      <xdr:col>41</xdr:col>
      <xdr:colOff>50800</xdr:colOff>
      <xdr:row>37</xdr:row>
      <xdr:rowOff>34940</xdr:rowOff>
    </xdr:to>
    <xdr:cxnSp macro="">
      <xdr:nvCxnSpPr>
        <xdr:cNvPr id="299" name="直線コネクタ 298"/>
        <xdr:cNvCxnSpPr/>
      </xdr:nvCxnSpPr>
      <xdr:spPr>
        <a:xfrm flipV="1">
          <a:off x="6972300" y="6365895"/>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116561</xdr:rowOff>
    </xdr:from>
    <xdr:to>
      <xdr:col>41</xdr:col>
      <xdr:colOff>101600</xdr:colOff>
      <xdr:row>37</xdr:row>
      <xdr:rowOff>46711</xdr:rowOff>
    </xdr:to>
    <xdr:sp macro="" textlink="">
      <xdr:nvSpPr>
        <xdr:cNvPr id="300" name="フローチャート: 判断 299"/>
        <xdr:cNvSpPr/>
      </xdr:nvSpPr>
      <xdr:spPr>
        <a:xfrm>
          <a:off x="7810500" y="628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63238</xdr:rowOff>
    </xdr:from>
    <xdr:ext cx="599010" cy="259045"/>
    <xdr:sp macro="" textlink="">
      <xdr:nvSpPr>
        <xdr:cNvPr id="301" name="テキスト ボックス 300"/>
        <xdr:cNvSpPr txBox="1"/>
      </xdr:nvSpPr>
      <xdr:spPr>
        <a:xfrm>
          <a:off x="7561795" y="60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141615</xdr:rowOff>
    </xdr:from>
    <xdr:to>
      <xdr:col>36</xdr:col>
      <xdr:colOff>165100</xdr:colOff>
      <xdr:row>37</xdr:row>
      <xdr:rowOff>71765</xdr:rowOff>
    </xdr:to>
    <xdr:sp macro="" textlink="">
      <xdr:nvSpPr>
        <xdr:cNvPr id="302" name="フローチャート: 判断 301"/>
        <xdr:cNvSpPr/>
      </xdr:nvSpPr>
      <xdr:spPr>
        <a:xfrm>
          <a:off x="6921500" y="63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88292</xdr:rowOff>
    </xdr:from>
    <xdr:ext cx="534377" cy="259045"/>
    <xdr:sp macro="" textlink="">
      <xdr:nvSpPr>
        <xdr:cNvPr id="303" name="テキスト ボックス 302"/>
        <xdr:cNvSpPr txBox="1"/>
      </xdr:nvSpPr>
      <xdr:spPr>
        <a:xfrm>
          <a:off x="6705111" y="608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76434</xdr:rowOff>
    </xdr:from>
    <xdr:to>
      <xdr:col>55</xdr:col>
      <xdr:colOff>50800</xdr:colOff>
      <xdr:row>35</xdr:row>
      <xdr:rowOff>6584</xdr:rowOff>
    </xdr:to>
    <xdr:sp macro="" textlink="">
      <xdr:nvSpPr>
        <xdr:cNvPr id="309" name="楕円 308"/>
        <xdr:cNvSpPr/>
      </xdr:nvSpPr>
      <xdr:spPr>
        <a:xfrm>
          <a:off x="10426700" y="59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99311</xdr:rowOff>
    </xdr:from>
    <xdr:ext cx="599010" cy="259045"/>
    <xdr:sp macro="" textlink="">
      <xdr:nvSpPr>
        <xdr:cNvPr id="310" name="補助費等該当値テキスト"/>
        <xdr:cNvSpPr txBox="1"/>
      </xdr:nvSpPr>
      <xdr:spPr>
        <a:xfrm>
          <a:off x="10528300" y="575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88085</xdr:rowOff>
    </xdr:from>
    <xdr:to>
      <xdr:col>50</xdr:col>
      <xdr:colOff>165100</xdr:colOff>
      <xdr:row>31</xdr:row>
      <xdr:rowOff>18235</xdr:rowOff>
    </xdr:to>
    <xdr:sp macro="" textlink="">
      <xdr:nvSpPr>
        <xdr:cNvPr id="311" name="楕円 310"/>
        <xdr:cNvSpPr/>
      </xdr:nvSpPr>
      <xdr:spPr>
        <a:xfrm>
          <a:off x="9588500" y="52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34762</xdr:rowOff>
    </xdr:from>
    <xdr:ext cx="599010" cy="259045"/>
    <xdr:sp macro="" textlink="">
      <xdr:nvSpPr>
        <xdr:cNvPr id="312" name="テキスト ボックス 311"/>
        <xdr:cNvSpPr txBox="1"/>
      </xdr:nvSpPr>
      <xdr:spPr>
        <a:xfrm>
          <a:off x="9339795" y="500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113154</xdr:rowOff>
    </xdr:from>
    <xdr:to>
      <xdr:col>46</xdr:col>
      <xdr:colOff>38100</xdr:colOff>
      <xdr:row>36</xdr:row>
      <xdr:rowOff>43304</xdr:rowOff>
    </xdr:to>
    <xdr:sp macro="" textlink="">
      <xdr:nvSpPr>
        <xdr:cNvPr id="313" name="楕円 312"/>
        <xdr:cNvSpPr/>
      </xdr:nvSpPr>
      <xdr:spPr>
        <a:xfrm>
          <a:off x="8699500" y="61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59831</xdr:rowOff>
    </xdr:from>
    <xdr:ext cx="599010" cy="259045"/>
    <xdr:sp macro="" textlink="">
      <xdr:nvSpPr>
        <xdr:cNvPr id="314" name="テキスト ボックス 313"/>
        <xdr:cNvSpPr txBox="1"/>
      </xdr:nvSpPr>
      <xdr:spPr>
        <a:xfrm>
          <a:off x="8450795" y="588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142895</xdr:rowOff>
    </xdr:from>
    <xdr:to>
      <xdr:col>41</xdr:col>
      <xdr:colOff>101600</xdr:colOff>
      <xdr:row>37</xdr:row>
      <xdr:rowOff>73045</xdr:rowOff>
    </xdr:to>
    <xdr:sp macro="" textlink="">
      <xdr:nvSpPr>
        <xdr:cNvPr id="315" name="楕円 314"/>
        <xdr:cNvSpPr/>
      </xdr:nvSpPr>
      <xdr:spPr>
        <a:xfrm>
          <a:off x="7810500" y="631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64172</xdr:rowOff>
    </xdr:from>
    <xdr:ext cx="534377" cy="259045"/>
    <xdr:sp macro="" textlink="">
      <xdr:nvSpPr>
        <xdr:cNvPr id="316" name="テキスト ボックス 315"/>
        <xdr:cNvSpPr txBox="1"/>
      </xdr:nvSpPr>
      <xdr:spPr>
        <a:xfrm>
          <a:off x="7594111" y="640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155590</xdr:rowOff>
    </xdr:from>
    <xdr:to>
      <xdr:col>36</xdr:col>
      <xdr:colOff>165100</xdr:colOff>
      <xdr:row>37</xdr:row>
      <xdr:rowOff>85740</xdr:rowOff>
    </xdr:to>
    <xdr:sp macro="" textlink="">
      <xdr:nvSpPr>
        <xdr:cNvPr id="317" name="楕円 316"/>
        <xdr:cNvSpPr/>
      </xdr:nvSpPr>
      <xdr:spPr>
        <a:xfrm>
          <a:off x="6921500" y="63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76867</xdr:rowOff>
    </xdr:from>
    <xdr:ext cx="534377" cy="259045"/>
    <xdr:sp macro="" textlink="">
      <xdr:nvSpPr>
        <xdr:cNvPr id="318" name="テキスト ボックス 317"/>
        <xdr:cNvSpPr txBox="1"/>
      </xdr:nvSpPr>
      <xdr:spPr>
        <a:xfrm>
          <a:off x="6705111" y="642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104480</xdr:rowOff>
    </xdr:from>
    <xdr:to>
      <xdr:col>54</xdr:col>
      <xdr:colOff>189865</xdr:colOff>
      <xdr:row>58</xdr:row>
      <xdr:rowOff>70183</xdr:rowOff>
    </xdr:to>
    <xdr:cxnSp macro="">
      <xdr:nvCxnSpPr>
        <xdr:cNvPr id="342" name="直線コネクタ 341"/>
        <xdr:cNvCxnSpPr/>
      </xdr:nvCxnSpPr>
      <xdr:spPr>
        <a:xfrm flipV="1">
          <a:off x="10475595" y="9191330"/>
          <a:ext cx="1270" cy="822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74010</xdr:rowOff>
    </xdr:from>
    <xdr:ext cx="534377" cy="259045"/>
    <xdr:sp macro="" textlink="">
      <xdr:nvSpPr>
        <xdr:cNvPr id="343" name="普通建設事業費最小値テキスト"/>
        <xdr:cNvSpPr txBox="1"/>
      </xdr:nvSpPr>
      <xdr:spPr>
        <a:xfrm>
          <a:off x="10528300" y="1001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70183</xdr:rowOff>
    </xdr:from>
    <xdr:to>
      <xdr:col>55</xdr:col>
      <xdr:colOff>88900</xdr:colOff>
      <xdr:row>58</xdr:row>
      <xdr:rowOff>70183</xdr:rowOff>
    </xdr:to>
    <xdr:cxnSp macro="">
      <xdr:nvCxnSpPr>
        <xdr:cNvPr id="344" name="直線コネクタ 343"/>
        <xdr:cNvCxnSpPr/>
      </xdr:nvCxnSpPr>
      <xdr:spPr>
        <a:xfrm>
          <a:off x="10388600" y="1001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51157</xdr:rowOff>
    </xdr:from>
    <xdr:ext cx="599010" cy="259045"/>
    <xdr:sp macro="" textlink="">
      <xdr:nvSpPr>
        <xdr:cNvPr id="345" name="普通建設事業費最大値テキスト"/>
        <xdr:cNvSpPr txBox="1"/>
      </xdr:nvSpPr>
      <xdr:spPr>
        <a:xfrm>
          <a:off x="10528300" y="89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104480</xdr:rowOff>
    </xdr:from>
    <xdr:to>
      <xdr:col>55</xdr:col>
      <xdr:colOff>88900</xdr:colOff>
      <xdr:row>53</xdr:row>
      <xdr:rowOff>104480</xdr:rowOff>
    </xdr:to>
    <xdr:cxnSp macro="">
      <xdr:nvCxnSpPr>
        <xdr:cNvPr id="346" name="直線コネクタ 345"/>
        <xdr:cNvCxnSpPr/>
      </xdr:nvCxnSpPr>
      <xdr:spPr>
        <a:xfrm>
          <a:off x="10388600" y="91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59804</xdr:rowOff>
    </xdr:from>
    <xdr:to>
      <xdr:col>55</xdr:col>
      <xdr:colOff>0</xdr:colOff>
      <xdr:row>57</xdr:row>
      <xdr:rowOff>15982</xdr:rowOff>
    </xdr:to>
    <xdr:cxnSp macro="">
      <xdr:nvCxnSpPr>
        <xdr:cNvPr id="347" name="直線コネクタ 346"/>
        <xdr:cNvCxnSpPr/>
      </xdr:nvCxnSpPr>
      <xdr:spPr>
        <a:xfrm>
          <a:off x="9639300" y="8803754"/>
          <a:ext cx="838200" cy="98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117934</xdr:rowOff>
    </xdr:from>
    <xdr:ext cx="599010" cy="259045"/>
    <xdr:sp macro="" textlink="">
      <xdr:nvSpPr>
        <xdr:cNvPr id="348" name="普通建設事業費平均値テキスト"/>
        <xdr:cNvSpPr txBox="1"/>
      </xdr:nvSpPr>
      <xdr:spPr>
        <a:xfrm>
          <a:off x="10528300" y="9547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95057</xdr:rowOff>
    </xdr:from>
    <xdr:to>
      <xdr:col>55</xdr:col>
      <xdr:colOff>50800</xdr:colOff>
      <xdr:row>57</xdr:row>
      <xdr:rowOff>25207</xdr:rowOff>
    </xdr:to>
    <xdr:sp macro="" textlink="">
      <xdr:nvSpPr>
        <xdr:cNvPr id="349" name="フローチャート: 判断 348"/>
        <xdr:cNvSpPr/>
      </xdr:nvSpPr>
      <xdr:spPr>
        <a:xfrm>
          <a:off x="10426700" y="96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59804</xdr:rowOff>
    </xdr:from>
    <xdr:to>
      <xdr:col>50</xdr:col>
      <xdr:colOff>114300</xdr:colOff>
      <xdr:row>55</xdr:row>
      <xdr:rowOff>101478</xdr:rowOff>
    </xdr:to>
    <xdr:cxnSp macro="">
      <xdr:nvCxnSpPr>
        <xdr:cNvPr id="350" name="直線コネクタ 349"/>
        <xdr:cNvCxnSpPr/>
      </xdr:nvCxnSpPr>
      <xdr:spPr>
        <a:xfrm flipV="1">
          <a:off x="8750300" y="8803754"/>
          <a:ext cx="889000" cy="72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30157</xdr:rowOff>
    </xdr:from>
    <xdr:to>
      <xdr:col>50</xdr:col>
      <xdr:colOff>165100</xdr:colOff>
      <xdr:row>56</xdr:row>
      <xdr:rowOff>131757</xdr:rowOff>
    </xdr:to>
    <xdr:sp macro="" textlink="">
      <xdr:nvSpPr>
        <xdr:cNvPr id="351" name="フローチャート: 判断 350"/>
        <xdr:cNvSpPr/>
      </xdr:nvSpPr>
      <xdr:spPr>
        <a:xfrm>
          <a:off x="95885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122884</xdr:rowOff>
    </xdr:from>
    <xdr:ext cx="599010" cy="259045"/>
    <xdr:sp macro="" textlink="">
      <xdr:nvSpPr>
        <xdr:cNvPr id="352" name="テキスト ボックス 351"/>
        <xdr:cNvSpPr txBox="1"/>
      </xdr:nvSpPr>
      <xdr:spPr>
        <a:xfrm>
          <a:off x="9339795" y="972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101478</xdr:rowOff>
    </xdr:from>
    <xdr:to>
      <xdr:col>45</xdr:col>
      <xdr:colOff>177800</xdr:colOff>
      <xdr:row>56</xdr:row>
      <xdr:rowOff>163855</xdr:rowOff>
    </xdr:to>
    <xdr:cxnSp macro="">
      <xdr:nvCxnSpPr>
        <xdr:cNvPr id="353" name="直線コネクタ 352"/>
        <xdr:cNvCxnSpPr/>
      </xdr:nvCxnSpPr>
      <xdr:spPr>
        <a:xfrm flipV="1">
          <a:off x="7861300" y="9531228"/>
          <a:ext cx="889000" cy="23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76148</xdr:rowOff>
    </xdr:from>
    <xdr:to>
      <xdr:col>46</xdr:col>
      <xdr:colOff>38100</xdr:colOff>
      <xdr:row>57</xdr:row>
      <xdr:rowOff>6298</xdr:rowOff>
    </xdr:to>
    <xdr:sp macro="" textlink="">
      <xdr:nvSpPr>
        <xdr:cNvPr id="354" name="フローチャート: 判断 353"/>
        <xdr:cNvSpPr/>
      </xdr:nvSpPr>
      <xdr:spPr>
        <a:xfrm>
          <a:off x="8699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168875</xdr:rowOff>
    </xdr:from>
    <xdr:ext cx="599010" cy="259045"/>
    <xdr:sp macro="" textlink="">
      <xdr:nvSpPr>
        <xdr:cNvPr id="355" name="テキスト ボックス 354"/>
        <xdr:cNvSpPr txBox="1"/>
      </xdr:nvSpPr>
      <xdr:spPr>
        <a:xfrm>
          <a:off x="8450795" y="977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163855</xdr:rowOff>
    </xdr:from>
    <xdr:to>
      <xdr:col>41</xdr:col>
      <xdr:colOff>50800</xdr:colOff>
      <xdr:row>57</xdr:row>
      <xdr:rowOff>46957</xdr:rowOff>
    </xdr:to>
    <xdr:cxnSp macro="">
      <xdr:nvCxnSpPr>
        <xdr:cNvPr id="356" name="直線コネクタ 355"/>
        <xdr:cNvCxnSpPr/>
      </xdr:nvCxnSpPr>
      <xdr:spPr>
        <a:xfrm flipV="1">
          <a:off x="6972300" y="9765055"/>
          <a:ext cx="889000" cy="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132688</xdr:rowOff>
    </xdr:from>
    <xdr:to>
      <xdr:col>41</xdr:col>
      <xdr:colOff>101600</xdr:colOff>
      <xdr:row>57</xdr:row>
      <xdr:rowOff>62838</xdr:rowOff>
    </xdr:to>
    <xdr:sp macro="" textlink="">
      <xdr:nvSpPr>
        <xdr:cNvPr id="357" name="フローチャート: 判断 356"/>
        <xdr:cNvSpPr/>
      </xdr:nvSpPr>
      <xdr:spPr>
        <a:xfrm>
          <a:off x="7810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53965</xdr:rowOff>
    </xdr:from>
    <xdr:ext cx="534377" cy="259045"/>
    <xdr:sp macro="" textlink="">
      <xdr:nvSpPr>
        <xdr:cNvPr id="358" name="テキスト ボックス 357"/>
        <xdr:cNvSpPr txBox="1"/>
      </xdr:nvSpPr>
      <xdr:spPr>
        <a:xfrm>
          <a:off x="7594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104121</xdr:rowOff>
    </xdr:from>
    <xdr:to>
      <xdr:col>36</xdr:col>
      <xdr:colOff>165100</xdr:colOff>
      <xdr:row>57</xdr:row>
      <xdr:rowOff>34271</xdr:rowOff>
    </xdr:to>
    <xdr:sp macro="" textlink="">
      <xdr:nvSpPr>
        <xdr:cNvPr id="359" name="フローチャート: 判断 358"/>
        <xdr:cNvSpPr/>
      </xdr:nvSpPr>
      <xdr:spPr>
        <a:xfrm>
          <a:off x="6921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50798</xdr:rowOff>
    </xdr:from>
    <xdr:ext cx="599010" cy="259045"/>
    <xdr:sp macro="" textlink="">
      <xdr:nvSpPr>
        <xdr:cNvPr id="360" name="テキスト ボックス 359"/>
        <xdr:cNvSpPr txBox="1"/>
      </xdr:nvSpPr>
      <xdr:spPr>
        <a:xfrm>
          <a:off x="6672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136632</xdr:rowOff>
    </xdr:from>
    <xdr:to>
      <xdr:col>55</xdr:col>
      <xdr:colOff>50800</xdr:colOff>
      <xdr:row>57</xdr:row>
      <xdr:rowOff>66782</xdr:rowOff>
    </xdr:to>
    <xdr:sp macro="" textlink="">
      <xdr:nvSpPr>
        <xdr:cNvPr id="366" name="楕円 365"/>
        <xdr:cNvSpPr/>
      </xdr:nvSpPr>
      <xdr:spPr>
        <a:xfrm>
          <a:off x="10426700" y="97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115059</xdr:rowOff>
    </xdr:from>
    <xdr:ext cx="534377" cy="259045"/>
    <xdr:sp macro="" textlink="">
      <xdr:nvSpPr>
        <xdr:cNvPr id="367" name="普通建設事業費該当値テキスト"/>
        <xdr:cNvSpPr txBox="1"/>
      </xdr:nvSpPr>
      <xdr:spPr>
        <a:xfrm>
          <a:off x="10528300" y="97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9004</xdr:rowOff>
    </xdr:from>
    <xdr:to>
      <xdr:col>50</xdr:col>
      <xdr:colOff>165100</xdr:colOff>
      <xdr:row>51</xdr:row>
      <xdr:rowOff>110604</xdr:rowOff>
    </xdr:to>
    <xdr:sp macro="" textlink="">
      <xdr:nvSpPr>
        <xdr:cNvPr id="368" name="楕円 367"/>
        <xdr:cNvSpPr/>
      </xdr:nvSpPr>
      <xdr:spPr>
        <a:xfrm>
          <a:off x="9588500" y="87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127131</xdr:rowOff>
    </xdr:from>
    <xdr:ext cx="599010" cy="259045"/>
    <xdr:sp macro="" textlink="">
      <xdr:nvSpPr>
        <xdr:cNvPr id="369" name="テキスト ボックス 368"/>
        <xdr:cNvSpPr txBox="1"/>
      </xdr:nvSpPr>
      <xdr:spPr>
        <a:xfrm>
          <a:off x="9339795" y="852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50678</xdr:rowOff>
    </xdr:from>
    <xdr:to>
      <xdr:col>46</xdr:col>
      <xdr:colOff>38100</xdr:colOff>
      <xdr:row>55</xdr:row>
      <xdr:rowOff>152278</xdr:rowOff>
    </xdr:to>
    <xdr:sp macro="" textlink="">
      <xdr:nvSpPr>
        <xdr:cNvPr id="370" name="楕円 369"/>
        <xdr:cNvSpPr/>
      </xdr:nvSpPr>
      <xdr:spPr>
        <a:xfrm>
          <a:off x="8699500" y="94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168805</xdr:rowOff>
    </xdr:from>
    <xdr:ext cx="599010" cy="259045"/>
    <xdr:sp macro="" textlink="">
      <xdr:nvSpPr>
        <xdr:cNvPr id="371" name="テキスト ボックス 370"/>
        <xdr:cNvSpPr txBox="1"/>
      </xdr:nvSpPr>
      <xdr:spPr>
        <a:xfrm>
          <a:off x="8450795" y="925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113055</xdr:rowOff>
    </xdr:from>
    <xdr:to>
      <xdr:col>41</xdr:col>
      <xdr:colOff>101600</xdr:colOff>
      <xdr:row>57</xdr:row>
      <xdr:rowOff>43205</xdr:rowOff>
    </xdr:to>
    <xdr:sp macro="" textlink="">
      <xdr:nvSpPr>
        <xdr:cNvPr id="372" name="楕円 371"/>
        <xdr:cNvSpPr/>
      </xdr:nvSpPr>
      <xdr:spPr>
        <a:xfrm>
          <a:off x="7810500" y="97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59732</xdr:rowOff>
    </xdr:from>
    <xdr:ext cx="599010" cy="259045"/>
    <xdr:sp macro="" textlink="">
      <xdr:nvSpPr>
        <xdr:cNvPr id="373" name="テキスト ボックス 372"/>
        <xdr:cNvSpPr txBox="1"/>
      </xdr:nvSpPr>
      <xdr:spPr>
        <a:xfrm>
          <a:off x="7561795" y="948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167607</xdr:rowOff>
    </xdr:from>
    <xdr:to>
      <xdr:col>36</xdr:col>
      <xdr:colOff>165100</xdr:colOff>
      <xdr:row>57</xdr:row>
      <xdr:rowOff>97757</xdr:rowOff>
    </xdr:to>
    <xdr:sp macro="" textlink="">
      <xdr:nvSpPr>
        <xdr:cNvPr id="374" name="楕円 373"/>
        <xdr:cNvSpPr/>
      </xdr:nvSpPr>
      <xdr:spPr>
        <a:xfrm>
          <a:off x="6921500" y="97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88884</xdr:rowOff>
    </xdr:from>
    <xdr:ext cx="534377" cy="259045"/>
    <xdr:sp macro="" textlink="">
      <xdr:nvSpPr>
        <xdr:cNvPr id="375" name="テキスト ボックス 374"/>
        <xdr:cNvSpPr txBox="1"/>
      </xdr:nvSpPr>
      <xdr:spPr>
        <a:xfrm>
          <a:off x="6705111" y="98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48130</xdr:rowOff>
    </xdr:from>
    <xdr:to>
      <xdr:col>54</xdr:col>
      <xdr:colOff>189865</xdr:colOff>
      <xdr:row>79</xdr:row>
      <xdr:rowOff>89049</xdr:rowOff>
    </xdr:to>
    <xdr:cxnSp macro="">
      <xdr:nvCxnSpPr>
        <xdr:cNvPr id="401" name="直線コネクタ 400"/>
        <xdr:cNvCxnSpPr/>
      </xdr:nvCxnSpPr>
      <xdr:spPr>
        <a:xfrm flipV="1">
          <a:off x="10475595" y="12049630"/>
          <a:ext cx="1270" cy="15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92876</xdr:rowOff>
    </xdr:from>
    <xdr:ext cx="378565" cy="259045"/>
    <xdr:sp macro="" textlink="">
      <xdr:nvSpPr>
        <xdr:cNvPr id="402" name="普通建設事業費 （ うち新規整備　）最小値テキスト"/>
        <xdr:cNvSpPr txBox="1"/>
      </xdr:nvSpPr>
      <xdr:spPr>
        <a:xfrm>
          <a:off x="10528300" y="1363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89049</xdr:rowOff>
    </xdr:from>
    <xdr:to>
      <xdr:col>55</xdr:col>
      <xdr:colOff>88900</xdr:colOff>
      <xdr:row>79</xdr:row>
      <xdr:rowOff>89049</xdr:rowOff>
    </xdr:to>
    <xdr:cxnSp macro="">
      <xdr:nvCxnSpPr>
        <xdr:cNvPr id="403" name="直線コネクタ 402"/>
        <xdr:cNvCxnSpPr/>
      </xdr:nvCxnSpPr>
      <xdr:spPr>
        <a:xfrm>
          <a:off x="10388600" y="13633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166257</xdr:rowOff>
    </xdr:from>
    <xdr:ext cx="534377" cy="259045"/>
    <xdr:sp macro="" textlink="">
      <xdr:nvSpPr>
        <xdr:cNvPr id="404" name="普通建設事業費 （ うち新規整備　）最大値テキスト"/>
        <xdr:cNvSpPr txBox="1"/>
      </xdr:nvSpPr>
      <xdr:spPr>
        <a:xfrm>
          <a:off x="10528300" y="118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48130</xdr:rowOff>
    </xdr:from>
    <xdr:to>
      <xdr:col>55</xdr:col>
      <xdr:colOff>88900</xdr:colOff>
      <xdr:row>70</xdr:row>
      <xdr:rowOff>48130</xdr:rowOff>
    </xdr:to>
    <xdr:cxnSp macro="">
      <xdr:nvCxnSpPr>
        <xdr:cNvPr id="405" name="直線コネクタ 404"/>
        <xdr:cNvCxnSpPr/>
      </xdr:nvCxnSpPr>
      <xdr:spPr>
        <a:xfrm>
          <a:off x="10388600" y="12049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18411</xdr:rowOff>
    </xdr:from>
    <xdr:to>
      <xdr:col>55</xdr:col>
      <xdr:colOff>0</xdr:colOff>
      <xdr:row>77</xdr:row>
      <xdr:rowOff>27294</xdr:rowOff>
    </xdr:to>
    <xdr:cxnSp macro="">
      <xdr:nvCxnSpPr>
        <xdr:cNvPr id="406" name="直線コネクタ 405"/>
        <xdr:cNvCxnSpPr/>
      </xdr:nvCxnSpPr>
      <xdr:spPr>
        <a:xfrm>
          <a:off x="9639300" y="13048611"/>
          <a:ext cx="838200" cy="18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5478</xdr:rowOff>
    </xdr:from>
    <xdr:ext cx="534377" cy="259045"/>
    <xdr:sp macro="" textlink="">
      <xdr:nvSpPr>
        <xdr:cNvPr id="407" name="普通建設事業費 （ うち新規整備　）平均値テキスト"/>
        <xdr:cNvSpPr txBox="1"/>
      </xdr:nvSpPr>
      <xdr:spPr>
        <a:xfrm>
          <a:off x="10528300" y="128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154051</xdr:rowOff>
    </xdr:from>
    <xdr:to>
      <xdr:col>55</xdr:col>
      <xdr:colOff>50800</xdr:colOff>
      <xdr:row>76</xdr:row>
      <xdr:rowOff>84201</xdr:rowOff>
    </xdr:to>
    <xdr:sp macro="" textlink="">
      <xdr:nvSpPr>
        <xdr:cNvPr id="408" name="フローチャート: 判断 407"/>
        <xdr:cNvSpPr/>
      </xdr:nvSpPr>
      <xdr:spPr>
        <a:xfrm>
          <a:off x="10426700" y="1301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18411</xdr:rowOff>
    </xdr:from>
    <xdr:to>
      <xdr:col>50</xdr:col>
      <xdr:colOff>114300</xdr:colOff>
      <xdr:row>77</xdr:row>
      <xdr:rowOff>40912</xdr:rowOff>
    </xdr:to>
    <xdr:cxnSp macro="">
      <xdr:nvCxnSpPr>
        <xdr:cNvPr id="409" name="直線コネクタ 408"/>
        <xdr:cNvCxnSpPr/>
      </xdr:nvCxnSpPr>
      <xdr:spPr>
        <a:xfrm flipV="1">
          <a:off x="8750300" y="13048611"/>
          <a:ext cx="889000" cy="19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92133</xdr:rowOff>
    </xdr:from>
    <xdr:to>
      <xdr:col>50</xdr:col>
      <xdr:colOff>165100</xdr:colOff>
      <xdr:row>74</xdr:row>
      <xdr:rowOff>22283</xdr:rowOff>
    </xdr:to>
    <xdr:sp macro="" textlink="">
      <xdr:nvSpPr>
        <xdr:cNvPr id="410" name="フローチャート: 判断 409"/>
        <xdr:cNvSpPr/>
      </xdr:nvSpPr>
      <xdr:spPr>
        <a:xfrm>
          <a:off x="9588500" y="1260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38810</xdr:rowOff>
    </xdr:from>
    <xdr:ext cx="534377" cy="259045"/>
    <xdr:sp macro="" textlink="">
      <xdr:nvSpPr>
        <xdr:cNvPr id="411" name="テキスト ボックス 410"/>
        <xdr:cNvSpPr txBox="1"/>
      </xdr:nvSpPr>
      <xdr:spPr>
        <a:xfrm>
          <a:off x="9372111" y="123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40912</xdr:rowOff>
    </xdr:from>
    <xdr:to>
      <xdr:col>45</xdr:col>
      <xdr:colOff>177800</xdr:colOff>
      <xdr:row>77</xdr:row>
      <xdr:rowOff>133071</xdr:rowOff>
    </xdr:to>
    <xdr:cxnSp macro="">
      <xdr:nvCxnSpPr>
        <xdr:cNvPr id="412" name="直線コネクタ 411"/>
        <xdr:cNvCxnSpPr/>
      </xdr:nvCxnSpPr>
      <xdr:spPr>
        <a:xfrm flipV="1">
          <a:off x="7861300" y="13242562"/>
          <a:ext cx="889000" cy="9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112805</xdr:rowOff>
    </xdr:from>
    <xdr:to>
      <xdr:col>46</xdr:col>
      <xdr:colOff>38100</xdr:colOff>
      <xdr:row>74</xdr:row>
      <xdr:rowOff>42955</xdr:rowOff>
    </xdr:to>
    <xdr:sp macro="" textlink="">
      <xdr:nvSpPr>
        <xdr:cNvPr id="413" name="フローチャート: 判断 412"/>
        <xdr:cNvSpPr/>
      </xdr:nvSpPr>
      <xdr:spPr>
        <a:xfrm>
          <a:off x="8699500" y="126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59482</xdr:rowOff>
    </xdr:from>
    <xdr:ext cx="534377" cy="259045"/>
    <xdr:sp macro="" textlink="">
      <xdr:nvSpPr>
        <xdr:cNvPr id="414" name="テキスト ボックス 413"/>
        <xdr:cNvSpPr txBox="1"/>
      </xdr:nvSpPr>
      <xdr:spPr>
        <a:xfrm>
          <a:off x="8483111" y="124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105344</xdr:rowOff>
    </xdr:from>
    <xdr:to>
      <xdr:col>41</xdr:col>
      <xdr:colOff>50800</xdr:colOff>
      <xdr:row>77</xdr:row>
      <xdr:rowOff>133071</xdr:rowOff>
    </xdr:to>
    <xdr:cxnSp macro="">
      <xdr:nvCxnSpPr>
        <xdr:cNvPr id="415" name="直線コネクタ 414"/>
        <xdr:cNvCxnSpPr/>
      </xdr:nvCxnSpPr>
      <xdr:spPr>
        <a:xfrm>
          <a:off x="6972300" y="13306994"/>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131028</xdr:rowOff>
    </xdr:from>
    <xdr:to>
      <xdr:col>41</xdr:col>
      <xdr:colOff>101600</xdr:colOff>
      <xdr:row>76</xdr:row>
      <xdr:rowOff>61178</xdr:rowOff>
    </xdr:to>
    <xdr:sp macro="" textlink="">
      <xdr:nvSpPr>
        <xdr:cNvPr id="416" name="フローチャート: 判断 415"/>
        <xdr:cNvSpPr/>
      </xdr:nvSpPr>
      <xdr:spPr>
        <a:xfrm>
          <a:off x="7810500" y="1298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77705</xdr:rowOff>
    </xdr:from>
    <xdr:ext cx="534377" cy="259045"/>
    <xdr:sp macro="" textlink="">
      <xdr:nvSpPr>
        <xdr:cNvPr id="417" name="テキスト ボックス 416"/>
        <xdr:cNvSpPr txBox="1"/>
      </xdr:nvSpPr>
      <xdr:spPr>
        <a:xfrm>
          <a:off x="7594111" y="1276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164567</xdr:rowOff>
    </xdr:from>
    <xdr:to>
      <xdr:col>36</xdr:col>
      <xdr:colOff>165100</xdr:colOff>
      <xdr:row>76</xdr:row>
      <xdr:rowOff>94717</xdr:rowOff>
    </xdr:to>
    <xdr:sp macro="" textlink="">
      <xdr:nvSpPr>
        <xdr:cNvPr id="418" name="フローチャート: 判断 417"/>
        <xdr:cNvSpPr/>
      </xdr:nvSpPr>
      <xdr:spPr>
        <a:xfrm>
          <a:off x="6921500" y="130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111244</xdr:rowOff>
    </xdr:from>
    <xdr:ext cx="534377" cy="259045"/>
    <xdr:sp macro="" textlink="">
      <xdr:nvSpPr>
        <xdr:cNvPr id="419" name="テキスト ボックス 418"/>
        <xdr:cNvSpPr txBox="1"/>
      </xdr:nvSpPr>
      <xdr:spPr>
        <a:xfrm>
          <a:off x="6705111" y="1279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147944</xdr:rowOff>
    </xdr:from>
    <xdr:to>
      <xdr:col>55</xdr:col>
      <xdr:colOff>50800</xdr:colOff>
      <xdr:row>77</xdr:row>
      <xdr:rowOff>78094</xdr:rowOff>
    </xdr:to>
    <xdr:sp macro="" textlink="">
      <xdr:nvSpPr>
        <xdr:cNvPr id="425" name="楕円 424"/>
        <xdr:cNvSpPr/>
      </xdr:nvSpPr>
      <xdr:spPr>
        <a:xfrm>
          <a:off x="10426700" y="131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126371</xdr:rowOff>
    </xdr:from>
    <xdr:ext cx="534377" cy="259045"/>
    <xdr:sp macro="" textlink="">
      <xdr:nvSpPr>
        <xdr:cNvPr id="426" name="普通建設事業費 （ うち新規整備　）該当値テキスト"/>
        <xdr:cNvSpPr txBox="1"/>
      </xdr:nvSpPr>
      <xdr:spPr>
        <a:xfrm>
          <a:off x="10528300" y="131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139061</xdr:rowOff>
    </xdr:from>
    <xdr:to>
      <xdr:col>50</xdr:col>
      <xdr:colOff>165100</xdr:colOff>
      <xdr:row>76</xdr:row>
      <xdr:rowOff>69211</xdr:rowOff>
    </xdr:to>
    <xdr:sp macro="" textlink="">
      <xdr:nvSpPr>
        <xdr:cNvPr id="427" name="楕円 426"/>
        <xdr:cNvSpPr/>
      </xdr:nvSpPr>
      <xdr:spPr>
        <a:xfrm>
          <a:off x="9588500" y="129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60338</xdr:rowOff>
    </xdr:from>
    <xdr:ext cx="534377" cy="259045"/>
    <xdr:sp macro="" textlink="">
      <xdr:nvSpPr>
        <xdr:cNvPr id="428" name="テキスト ボックス 427"/>
        <xdr:cNvSpPr txBox="1"/>
      </xdr:nvSpPr>
      <xdr:spPr>
        <a:xfrm>
          <a:off x="9372111" y="1309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161562</xdr:rowOff>
    </xdr:from>
    <xdr:to>
      <xdr:col>46</xdr:col>
      <xdr:colOff>38100</xdr:colOff>
      <xdr:row>77</xdr:row>
      <xdr:rowOff>91712</xdr:rowOff>
    </xdr:to>
    <xdr:sp macro="" textlink="">
      <xdr:nvSpPr>
        <xdr:cNvPr id="429" name="楕円 428"/>
        <xdr:cNvSpPr/>
      </xdr:nvSpPr>
      <xdr:spPr>
        <a:xfrm>
          <a:off x="8699500" y="1319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82839</xdr:rowOff>
    </xdr:from>
    <xdr:ext cx="534377" cy="259045"/>
    <xdr:sp macro="" textlink="">
      <xdr:nvSpPr>
        <xdr:cNvPr id="430" name="テキスト ボックス 429"/>
        <xdr:cNvSpPr txBox="1"/>
      </xdr:nvSpPr>
      <xdr:spPr>
        <a:xfrm>
          <a:off x="8483111" y="1328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82271</xdr:rowOff>
    </xdr:from>
    <xdr:to>
      <xdr:col>41</xdr:col>
      <xdr:colOff>101600</xdr:colOff>
      <xdr:row>78</xdr:row>
      <xdr:rowOff>12421</xdr:rowOff>
    </xdr:to>
    <xdr:sp macro="" textlink="">
      <xdr:nvSpPr>
        <xdr:cNvPr id="431" name="楕円 430"/>
        <xdr:cNvSpPr/>
      </xdr:nvSpPr>
      <xdr:spPr>
        <a:xfrm>
          <a:off x="7810500" y="13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3548</xdr:rowOff>
    </xdr:from>
    <xdr:ext cx="469744" cy="259045"/>
    <xdr:sp macro="" textlink="">
      <xdr:nvSpPr>
        <xdr:cNvPr id="432" name="テキスト ボックス 431"/>
        <xdr:cNvSpPr txBox="1"/>
      </xdr:nvSpPr>
      <xdr:spPr>
        <a:xfrm>
          <a:off x="7626428" y="1337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54544</xdr:rowOff>
    </xdr:from>
    <xdr:to>
      <xdr:col>36</xdr:col>
      <xdr:colOff>165100</xdr:colOff>
      <xdr:row>77</xdr:row>
      <xdr:rowOff>156144</xdr:rowOff>
    </xdr:to>
    <xdr:sp macro="" textlink="">
      <xdr:nvSpPr>
        <xdr:cNvPr id="433" name="楕円 432"/>
        <xdr:cNvSpPr/>
      </xdr:nvSpPr>
      <xdr:spPr>
        <a:xfrm>
          <a:off x="6921500" y="132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147271</xdr:rowOff>
    </xdr:from>
    <xdr:ext cx="534377" cy="259045"/>
    <xdr:sp macro="" textlink="">
      <xdr:nvSpPr>
        <xdr:cNvPr id="434" name="テキスト ボックス 433"/>
        <xdr:cNvSpPr txBox="1"/>
      </xdr:nvSpPr>
      <xdr:spPr>
        <a:xfrm>
          <a:off x="6705111" y="1334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3" name="テキスト ボックス 45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39911</xdr:rowOff>
    </xdr:from>
    <xdr:to>
      <xdr:col>54</xdr:col>
      <xdr:colOff>189865</xdr:colOff>
      <xdr:row>99</xdr:row>
      <xdr:rowOff>126288</xdr:rowOff>
    </xdr:to>
    <xdr:cxnSp macro="">
      <xdr:nvCxnSpPr>
        <xdr:cNvPr id="461" name="直線コネクタ 460"/>
        <xdr:cNvCxnSpPr/>
      </xdr:nvCxnSpPr>
      <xdr:spPr>
        <a:xfrm flipV="1">
          <a:off x="10475595" y="15641861"/>
          <a:ext cx="1270" cy="1457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130115</xdr:rowOff>
    </xdr:from>
    <xdr:ext cx="534377" cy="259045"/>
    <xdr:sp macro="" textlink="">
      <xdr:nvSpPr>
        <xdr:cNvPr id="462" name="普通建設事業費 （ うち更新整備　）最小値テキスト"/>
        <xdr:cNvSpPr txBox="1"/>
      </xdr:nvSpPr>
      <xdr:spPr>
        <a:xfrm>
          <a:off x="10528300" y="171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126288</xdr:rowOff>
    </xdr:from>
    <xdr:to>
      <xdr:col>55</xdr:col>
      <xdr:colOff>88900</xdr:colOff>
      <xdr:row>99</xdr:row>
      <xdr:rowOff>126288</xdr:rowOff>
    </xdr:to>
    <xdr:cxnSp macro="">
      <xdr:nvCxnSpPr>
        <xdr:cNvPr id="463" name="直線コネクタ 462"/>
        <xdr:cNvCxnSpPr/>
      </xdr:nvCxnSpPr>
      <xdr:spPr>
        <a:xfrm>
          <a:off x="10388600" y="1709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158038</xdr:rowOff>
    </xdr:from>
    <xdr:ext cx="599010" cy="259045"/>
    <xdr:sp macro="" textlink="">
      <xdr:nvSpPr>
        <xdr:cNvPr id="464" name="普通建設事業費 （ うち更新整備　）最大値テキスト"/>
        <xdr:cNvSpPr txBox="1"/>
      </xdr:nvSpPr>
      <xdr:spPr>
        <a:xfrm>
          <a:off x="10528300" y="1541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39911</xdr:rowOff>
    </xdr:from>
    <xdr:to>
      <xdr:col>55</xdr:col>
      <xdr:colOff>88900</xdr:colOff>
      <xdr:row>91</xdr:row>
      <xdr:rowOff>39911</xdr:rowOff>
    </xdr:to>
    <xdr:cxnSp macro="">
      <xdr:nvCxnSpPr>
        <xdr:cNvPr id="465" name="直線コネクタ 464"/>
        <xdr:cNvCxnSpPr/>
      </xdr:nvCxnSpPr>
      <xdr:spPr>
        <a:xfrm>
          <a:off x="10388600" y="1564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20893</xdr:rowOff>
    </xdr:from>
    <xdr:to>
      <xdr:col>55</xdr:col>
      <xdr:colOff>0</xdr:colOff>
      <xdr:row>99</xdr:row>
      <xdr:rowOff>47923</xdr:rowOff>
    </xdr:to>
    <xdr:cxnSp macro="">
      <xdr:nvCxnSpPr>
        <xdr:cNvPr id="466" name="直線コネクタ 465"/>
        <xdr:cNvCxnSpPr/>
      </xdr:nvCxnSpPr>
      <xdr:spPr>
        <a:xfrm>
          <a:off x="9639300" y="16308643"/>
          <a:ext cx="838200" cy="7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9310</xdr:rowOff>
    </xdr:from>
    <xdr:ext cx="534377" cy="259045"/>
    <xdr:sp macro="" textlink="">
      <xdr:nvSpPr>
        <xdr:cNvPr id="467" name="普通建設事業費 （ うち更新整備　）平均値テキスト"/>
        <xdr:cNvSpPr txBox="1"/>
      </xdr:nvSpPr>
      <xdr:spPr>
        <a:xfrm>
          <a:off x="10528300" y="1646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157883</xdr:rowOff>
    </xdr:from>
    <xdr:to>
      <xdr:col>55</xdr:col>
      <xdr:colOff>50800</xdr:colOff>
      <xdr:row>97</xdr:row>
      <xdr:rowOff>88033</xdr:rowOff>
    </xdr:to>
    <xdr:sp macro="" textlink="">
      <xdr:nvSpPr>
        <xdr:cNvPr id="468" name="フローチャート: 判断 467"/>
        <xdr:cNvSpPr/>
      </xdr:nvSpPr>
      <xdr:spPr>
        <a:xfrm>
          <a:off x="10426700" y="1661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115719</xdr:rowOff>
    </xdr:from>
    <xdr:to>
      <xdr:col>50</xdr:col>
      <xdr:colOff>114300</xdr:colOff>
      <xdr:row>95</xdr:row>
      <xdr:rowOff>20893</xdr:rowOff>
    </xdr:to>
    <xdr:cxnSp macro="">
      <xdr:nvCxnSpPr>
        <xdr:cNvPr id="469" name="直線コネクタ 468"/>
        <xdr:cNvCxnSpPr/>
      </xdr:nvCxnSpPr>
      <xdr:spPr>
        <a:xfrm>
          <a:off x="8750300" y="16060569"/>
          <a:ext cx="889000" cy="24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4471</xdr:rowOff>
    </xdr:from>
    <xdr:to>
      <xdr:col>50</xdr:col>
      <xdr:colOff>165100</xdr:colOff>
      <xdr:row>97</xdr:row>
      <xdr:rowOff>106071</xdr:rowOff>
    </xdr:to>
    <xdr:sp macro="" textlink="">
      <xdr:nvSpPr>
        <xdr:cNvPr id="470" name="フローチャート: 判断 469"/>
        <xdr:cNvSpPr/>
      </xdr:nvSpPr>
      <xdr:spPr>
        <a:xfrm>
          <a:off x="9588500" y="1663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97198</xdr:rowOff>
    </xdr:from>
    <xdr:ext cx="534377" cy="259045"/>
    <xdr:sp macro="" textlink="">
      <xdr:nvSpPr>
        <xdr:cNvPr id="471" name="テキスト ボックス 470"/>
        <xdr:cNvSpPr txBox="1"/>
      </xdr:nvSpPr>
      <xdr:spPr>
        <a:xfrm>
          <a:off x="9372111" y="167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115719</xdr:rowOff>
    </xdr:from>
    <xdr:to>
      <xdr:col>45</xdr:col>
      <xdr:colOff>177800</xdr:colOff>
      <xdr:row>98</xdr:row>
      <xdr:rowOff>136358</xdr:rowOff>
    </xdr:to>
    <xdr:cxnSp macro="">
      <xdr:nvCxnSpPr>
        <xdr:cNvPr id="472" name="直線コネクタ 471"/>
        <xdr:cNvCxnSpPr/>
      </xdr:nvCxnSpPr>
      <xdr:spPr>
        <a:xfrm flipV="1">
          <a:off x="7861300" y="16060569"/>
          <a:ext cx="889000" cy="87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116224</xdr:rowOff>
    </xdr:from>
    <xdr:to>
      <xdr:col>46</xdr:col>
      <xdr:colOff>38100</xdr:colOff>
      <xdr:row>98</xdr:row>
      <xdr:rowOff>46374</xdr:rowOff>
    </xdr:to>
    <xdr:sp macro="" textlink="">
      <xdr:nvSpPr>
        <xdr:cNvPr id="473" name="フローチャート: 判断 472"/>
        <xdr:cNvSpPr/>
      </xdr:nvSpPr>
      <xdr:spPr>
        <a:xfrm>
          <a:off x="8699500" y="1674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37501</xdr:rowOff>
    </xdr:from>
    <xdr:ext cx="534377" cy="259045"/>
    <xdr:sp macro="" textlink="">
      <xdr:nvSpPr>
        <xdr:cNvPr id="474" name="テキスト ボックス 473"/>
        <xdr:cNvSpPr txBox="1"/>
      </xdr:nvSpPr>
      <xdr:spPr>
        <a:xfrm>
          <a:off x="8483111" y="168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129880</xdr:rowOff>
    </xdr:from>
    <xdr:to>
      <xdr:col>41</xdr:col>
      <xdr:colOff>50800</xdr:colOff>
      <xdr:row>98</xdr:row>
      <xdr:rowOff>136358</xdr:rowOff>
    </xdr:to>
    <xdr:cxnSp macro="">
      <xdr:nvCxnSpPr>
        <xdr:cNvPr id="475" name="直線コネクタ 474"/>
        <xdr:cNvCxnSpPr/>
      </xdr:nvCxnSpPr>
      <xdr:spPr>
        <a:xfrm>
          <a:off x="6972300" y="16760530"/>
          <a:ext cx="889000" cy="17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113328</xdr:rowOff>
    </xdr:from>
    <xdr:to>
      <xdr:col>41</xdr:col>
      <xdr:colOff>101600</xdr:colOff>
      <xdr:row>98</xdr:row>
      <xdr:rowOff>43478</xdr:rowOff>
    </xdr:to>
    <xdr:sp macro="" textlink="">
      <xdr:nvSpPr>
        <xdr:cNvPr id="476" name="フローチャート: 判断 475"/>
        <xdr:cNvSpPr/>
      </xdr:nvSpPr>
      <xdr:spPr>
        <a:xfrm>
          <a:off x="7810500" y="1674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60005</xdr:rowOff>
    </xdr:from>
    <xdr:ext cx="534377" cy="259045"/>
    <xdr:sp macro="" textlink="">
      <xdr:nvSpPr>
        <xdr:cNvPr id="477" name="テキスト ボックス 476"/>
        <xdr:cNvSpPr txBox="1"/>
      </xdr:nvSpPr>
      <xdr:spPr>
        <a:xfrm>
          <a:off x="7594111" y="1651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98588</xdr:rowOff>
    </xdr:from>
    <xdr:to>
      <xdr:col>36</xdr:col>
      <xdr:colOff>165100</xdr:colOff>
      <xdr:row>98</xdr:row>
      <xdr:rowOff>28738</xdr:rowOff>
    </xdr:to>
    <xdr:sp macro="" textlink="">
      <xdr:nvSpPr>
        <xdr:cNvPr id="478" name="フローチャート: 判断 477"/>
        <xdr:cNvSpPr/>
      </xdr:nvSpPr>
      <xdr:spPr>
        <a:xfrm>
          <a:off x="6921500" y="1672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19865</xdr:rowOff>
    </xdr:from>
    <xdr:ext cx="534377" cy="259045"/>
    <xdr:sp macro="" textlink="">
      <xdr:nvSpPr>
        <xdr:cNvPr id="479" name="テキスト ボックス 478"/>
        <xdr:cNvSpPr txBox="1"/>
      </xdr:nvSpPr>
      <xdr:spPr>
        <a:xfrm>
          <a:off x="6705111" y="168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168573</xdr:rowOff>
    </xdr:from>
    <xdr:to>
      <xdr:col>55</xdr:col>
      <xdr:colOff>50800</xdr:colOff>
      <xdr:row>99</xdr:row>
      <xdr:rowOff>98723</xdr:rowOff>
    </xdr:to>
    <xdr:sp macro="" textlink="">
      <xdr:nvSpPr>
        <xdr:cNvPr id="485" name="楕円 484"/>
        <xdr:cNvSpPr/>
      </xdr:nvSpPr>
      <xdr:spPr>
        <a:xfrm>
          <a:off x="10426700" y="1697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83500</xdr:rowOff>
    </xdr:from>
    <xdr:ext cx="534377" cy="259045"/>
    <xdr:sp macro="" textlink="">
      <xdr:nvSpPr>
        <xdr:cNvPr id="486" name="普通建設事業費 （ うち更新整備　）該当値テキスト"/>
        <xdr:cNvSpPr txBox="1"/>
      </xdr:nvSpPr>
      <xdr:spPr>
        <a:xfrm>
          <a:off x="10528300" y="1688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141543</xdr:rowOff>
    </xdr:from>
    <xdr:to>
      <xdr:col>50</xdr:col>
      <xdr:colOff>165100</xdr:colOff>
      <xdr:row>95</xdr:row>
      <xdr:rowOff>71693</xdr:rowOff>
    </xdr:to>
    <xdr:sp macro="" textlink="">
      <xdr:nvSpPr>
        <xdr:cNvPr id="487" name="楕円 486"/>
        <xdr:cNvSpPr/>
      </xdr:nvSpPr>
      <xdr:spPr>
        <a:xfrm>
          <a:off x="9588500" y="1625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88220</xdr:rowOff>
    </xdr:from>
    <xdr:ext cx="599010" cy="259045"/>
    <xdr:sp macro="" textlink="">
      <xdr:nvSpPr>
        <xdr:cNvPr id="488" name="テキスト ボックス 487"/>
        <xdr:cNvSpPr txBox="1"/>
      </xdr:nvSpPr>
      <xdr:spPr>
        <a:xfrm>
          <a:off x="9339795" y="1603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64919</xdr:rowOff>
    </xdr:from>
    <xdr:to>
      <xdr:col>46</xdr:col>
      <xdr:colOff>38100</xdr:colOff>
      <xdr:row>93</xdr:row>
      <xdr:rowOff>166519</xdr:rowOff>
    </xdr:to>
    <xdr:sp macro="" textlink="">
      <xdr:nvSpPr>
        <xdr:cNvPr id="489" name="楕円 488"/>
        <xdr:cNvSpPr/>
      </xdr:nvSpPr>
      <xdr:spPr>
        <a:xfrm>
          <a:off x="8699500" y="160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11596</xdr:rowOff>
    </xdr:from>
    <xdr:ext cx="599010" cy="259045"/>
    <xdr:sp macro="" textlink="">
      <xdr:nvSpPr>
        <xdr:cNvPr id="490" name="テキスト ボックス 489"/>
        <xdr:cNvSpPr txBox="1"/>
      </xdr:nvSpPr>
      <xdr:spPr>
        <a:xfrm>
          <a:off x="8450795" y="1578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85558</xdr:rowOff>
    </xdr:from>
    <xdr:to>
      <xdr:col>41</xdr:col>
      <xdr:colOff>101600</xdr:colOff>
      <xdr:row>99</xdr:row>
      <xdr:rowOff>15708</xdr:rowOff>
    </xdr:to>
    <xdr:sp macro="" textlink="">
      <xdr:nvSpPr>
        <xdr:cNvPr id="491" name="楕円 490"/>
        <xdr:cNvSpPr/>
      </xdr:nvSpPr>
      <xdr:spPr>
        <a:xfrm>
          <a:off x="7810500" y="1688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6835</xdr:rowOff>
    </xdr:from>
    <xdr:ext cx="534377" cy="259045"/>
    <xdr:sp macro="" textlink="">
      <xdr:nvSpPr>
        <xdr:cNvPr id="492" name="テキスト ボックス 491"/>
        <xdr:cNvSpPr txBox="1"/>
      </xdr:nvSpPr>
      <xdr:spPr>
        <a:xfrm>
          <a:off x="7594111" y="1698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79080</xdr:rowOff>
    </xdr:from>
    <xdr:to>
      <xdr:col>36</xdr:col>
      <xdr:colOff>165100</xdr:colOff>
      <xdr:row>98</xdr:row>
      <xdr:rowOff>9230</xdr:rowOff>
    </xdr:to>
    <xdr:sp macro="" textlink="">
      <xdr:nvSpPr>
        <xdr:cNvPr id="493" name="楕円 492"/>
        <xdr:cNvSpPr/>
      </xdr:nvSpPr>
      <xdr:spPr>
        <a:xfrm>
          <a:off x="6921500" y="1670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25757</xdr:rowOff>
    </xdr:from>
    <xdr:ext cx="534377" cy="259045"/>
    <xdr:sp macro="" textlink="">
      <xdr:nvSpPr>
        <xdr:cNvPr id="494" name="テキスト ボックス 493"/>
        <xdr:cNvSpPr txBox="1"/>
      </xdr:nvSpPr>
      <xdr:spPr>
        <a:xfrm>
          <a:off x="6705111" y="1648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126761</xdr:rowOff>
    </xdr:from>
    <xdr:to>
      <xdr:col>85</xdr:col>
      <xdr:colOff>126364</xdr:colOff>
      <xdr:row>38</xdr:row>
      <xdr:rowOff>138054</xdr:rowOff>
    </xdr:to>
    <xdr:cxnSp macro="">
      <xdr:nvCxnSpPr>
        <xdr:cNvPr id="516" name="直線コネクタ 515"/>
        <xdr:cNvCxnSpPr/>
      </xdr:nvCxnSpPr>
      <xdr:spPr>
        <a:xfrm flipV="1">
          <a:off x="16317595" y="5441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141881</xdr:rowOff>
    </xdr:from>
    <xdr:ext cx="313932" cy="259045"/>
    <xdr:sp macro="" textlink="">
      <xdr:nvSpPr>
        <xdr:cNvPr id="517" name="災害復旧事業費最小値テキスト"/>
        <xdr:cNvSpPr txBox="1"/>
      </xdr:nvSpPr>
      <xdr:spPr>
        <a:xfrm>
          <a:off x="16370300" y="665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138054</xdr:rowOff>
    </xdr:from>
    <xdr:to>
      <xdr:col>86</xdr:col>
      <xdr:colOff>25400</xdr:colOff>
      <xdr:row>38</xdr:row>
      <xdr:rowOff>138054</xdr:rowOff>
    </xdr:to>
    <xdr:cxnSp macro="">
      <xdr:nvCxnSpPr>
        <xdr:cNvPr id="518" name="直線コネクタ 517"/>
        <xdr:cNvCxnSpPr/>
      </xdr:nvCxnSpPr>
      <xdr:spPr>
        <a:xfrm>
          <a:off x="16230600" y="66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73438</xdr:rowOff>
    </xdr:from>
    <xdr:ext cx="534377" cy="259045"/>
    <xdr:sp macro="" textlink="">
      <xdr:nvSpPr>
        <xdr:cNvPr id="519" name="災害復旧事業費最大値テキスト"/>
        <xdr:cNvSpPr txBox="1"/>
      </xdr:nvSpPr>
      <xdr:spPr>
        <a:xfrm>
          <a:off x="16370300" y="52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126761</xdr:rowOff>
    </xdr:from>
    <xdr:to>
      <xdr:col>86</xdr:col>
      <xdr:colOff>25400</xdr:colOff>
      <xdr:row>31</xdr:row>
      <xdr:rowOff>126761</xdr:rowOff>
    </xdr:to>
    <xdr:cxnSp macro="">
      <xdr:nvCxnSpPr>
        <xdr:cNvPr id="520" name="直線コネクタ 519"/>
        <xdr:cNvCxnSpPr/>
      </xdr:nvCxnSpPr>
      <xdr:spPr>
        <a:xfrm>
          <a:off x="16230600" y="544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112954</xdr:rowOff>
    </xdr:from>
    <xdr:to>
      <xdr:col>85</xdr:col>
      <xdr:colOff>127000</xdr:colOff>
      <xdr:row>38</xdr:row>
      <xdr:rowOff>133528</xdr:rowOff>
    </xdr:to>
    <xdr:cxnSp macro="">
      <xdr:nvCxnSpPr>
        <xdr:cNvPr id="521" name="直線コネクタ 520"/>
        <xdr:cNvCxnSpPr/>
      </xdr:nvCxnSpPr>
      <xdr:spPr>
        <a:xfrm>
          <a:off x="15481300" y="662805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7627</xdr:rowOff>
    </xdr:from>
    <xdr:ext cx="469744" cy="259045"/>
    <xdr:sp macro="" textlink="">
      <xdr:nvSpPr>
        <xdr:cNvPr id="522" name="災害復旧事業費平均値テキスト"/>
        <xdr:cNvSpPr txBox="1"/>
      </xdr:nvSpPr>
      <xdr:spPr>
        <a:xfrm>
          <a:off x="16370300" y="617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156200</xdr:rowOff>
    </xdr:from>
    <xdr:to>
      <xdr:col>85</xdr:col>
      <xdr:colOff>177800</xdr:colOff>
      <xdr:row>37</xdr:row>
      <xdr:rowOff>86350</xdr:rowOff>
    </xdr:to>
    <xdr:sp macro="" textlink="">
      <xdr:nvSpPr>
        <xdr:cNvPr id="523" name="フローチャート: 判断 522"/>
        <xdr:cNvSpPr/>
      </xdr:nvSpPr>
      <xdr:spPr>
        <a:xfrm>
          <a:off x="16268700" y="632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109342</xdr:rowOff>
    </xdr:from>
    <xdr:to>
      <xdr:col>81</xdr:col>
      <xdr:colOff>50800</xdr:colOff>
      <xdr:row>38</xdr:row>
      <xdr:rowOff>112954</xdr:rowOff>
    </xdr:to>
    <xdr:cxnSp macro="">
      <xdr:nvCxnSpPr>
        <xdr:cNvPr id="524" name="直線コネクタ 523"/>
        <xdr:cNvCxnSpPr/>
      </xdr:nvCxnSpPr>
      <xdr:spPr>
        <a:xfrm>
          <a:off x="14592300" y="662444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98547</xdr:rowOff>
    </xdr:from>
    <xdr:to>
      <xdr:col>81</xdr:col>
      <xdr:colOff>101600</xdr:colOff>
      <xdr:row>37</xdr:row>
      <xdr:rowOff>28697</xdr:rowOff>
    </xdr:to>
    <xdr:sp macro="" textlink="">
      <xdr:nvSpPr>
        <xdr:cNvPr id="525" name="フローチャート: 判断 524"/>
        <xdr:cNvSpPr/>
      </xdr:nvSpPr>
      <xdr:spPr>
        <a:xfrm>
          <a:off x="154305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45224</xdr:rowOff>
    </xdr:from>
    <xdr:ext cx="469744" cy="259045"/>
    <xdr:sp macro="" textlink="">
      <xdr:nvSpPr>
        <xdr:cNvPr id="526" name="テキスト ボックス 525"/>
        <xdr:cNvSpPr txBox="1"/>
      </xdr:nvSpPr>
      <xdr:spPr>
        <a:xfrm>
          <a:off x="15246428" y="60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101616</xdr:rowOff>
    </xdr:from>
    <xdr:to>
      <xdr:col>76</xdr:col>
      <xdr:colOff>114300</xdr:colOff>
      <xdr:row>38</xdr:row>
      <xdr:rowOff>109342</xdr:rowOff>
    </xdr:to>
    <xdr:cxnSp macro="">
      <xdr:nvCxnSpPr>
        <xdr:cNvPr id="527" name="直線コネクタ 526"/>
        <xdr:cNvCxnSpPr/>
      </xdr:nvCxnSpPr>
      <xdr:spPr>
        <a:xfrm>
          <a:off x="13703300" y="6616716"/>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6558</xdr:rowOff>
    </xdr:from>
    <xdr:to>
      <xdr:col>76</xdr:col>
      <xdr:colOff>165100</xdr:colOff>
      <xdr:row>35</xdr:row>
      <xdr:rowOff>108158</xdr:rowOff>
    </xdr:to>
    <xdr:sp macro="" textlink="">
      <xdr:nvSpPr>
        <xdr:cNvPr id="528" name="フローチャート: 判断 527"/>
        <xdr:cNvSpPr/>
      </xdr:nvSpPr>
      <xdr:spPr>
        <a:xfrm>
          <a:off x="14541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124685</xdr:rowOff>
    </xdr:from>
    <xdr:ext cx="534377" cy="259045"/>
    <xdr:sp macro="" textlink="">
      <xdr:nvSpPr>
        <xdr:cNvPr id="529" name="テキスト ボックス 528"/>
        <xdr:cNvSpPr txBox="1"/>
      </xdr:nvSpPr>
      <xdr:spPr>
        <a:xfrm>
          <a:off x="14325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101616</xdr:rowOff>
    </xdr:from>
    <xdr:to>
      <xdr:col>71</xdr:col>
      <xdr:colOff>177800</xdr:colOff>
      <xdr:row>38</xdr:row>
      <xdr:rowOff>120086</xdr:rowOff>
    </xdr:to>
    <xdr:cxnSp macro="">
      <xdr:nvCxnSpPr>
        <xdr:cNvPr id="530" name="直線コネクタ 529"/>
        <xdr:cNvCxnSpPr/>
      </xdr:nvCxnSpPr>
      <xdr:spPr>
        <a:xfrm flipV="1">
          <a:off x="12814300" y="6616716"/>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155606</xdr:rowOff>
    </xdr:from>
    <xdr:to>
      <xdr:col>72</xdr:col>
      <xdr:colOff>38100</xdr:colOff>
      <xdr:row>35</xdr:row>
      <xdr:rowOff>85756</xdr:rowOff>
    </xdr:to>
    <xdr:sp macro="" textlink="">
      <xdr:nvSpPr>
        <xdr:cNvPr id="531" name="フローチャート: 判断 530"/>
        <xdr:cNvSpPr/>
      </xdr:nvSpPr>
      <xdr:spPr>
        <a:xfrm>
          <a:off x="13652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102283</xdr:rowOff>
    </xdr:from>
    <xdr:ext cx="534377" cy="259045"/>
    <xdr:sp macro="" textlink="">
      <xdr:nvSpPr>
        <xdr:cNvPr id="532" name="テキスト ボックス 531"/>
        <xdr:cNvSpPr txBox="1"/>
      </xdr:nvSpPr>
      <xdr:spPr>
        <a:xfrm>
          <a:off x="13436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84145</xdr:rowOff>
    </xdr:from>
    <xdr:to>
      <xdr:col>67</xdr:col>
      <xdr:colOff>101600</xdr:colOff>
      <xdr:row>37</xdr:row>
      <xdr:rowOff>14295</xdr:rowOff>
    </xdr:to>
    <xdr:sp macro="" textlink="">
      <xdr:nvSpPr>
        <xdr:cNvPr id="533" name="フローチャート: 判断 532"/>
        <xdr:cNvSpPr/>
      </xdr:nvSpPr>
      <xdr:spPr>
        <a:xfrm>
          <a:off x="12763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30822</xdr:rowOff>
    </xdr:from>
    <xdr:ext cx="469744" cy="259045"/>
    <xdr:sp macro="" textlink="">
      <xdr:nvSpPr>
        <xdr:cNvPr id="534" name="テキスト ボックス 533"/>
        <xdr:cNvSpPr txBox="1"/>
      </xdr:nvSpPr>
      <xdr:spPr>
        <a:xfrm>
          <a:off x="12579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82728</xdr:rowOff>
    </xdr:from>
    <xdr:to>
      <xdr:col>85</xdr:col>
      <xdr:colOff>177800</xdr:colOff>
      <xdr:row>39</xdr:row>
      <xdr:rowOff>12878</xdr:rowOff>
    </xdr:to>
    <xdr:sp macro="" textlink="">
      <xdr:nvSpPr>
        <xdr:cNvPr id="540" name="楕円 539"/>
        <xdr:cNvSpPr/>
      </xdr:nvSpPr>
      <xdr:spPr>
        <a:xfrm>
          <a:off x="162687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169105</xdr:rowOff>
    </xdr:from>
    <xdr:ext cx="378565" cy="259045"/>
    <xdr:sp macro="" textlink="">
      <xdr:nvSpPr>
        <xdr:cNvPr id="541" name="災害復旧事業費該当値テキスト"/>
        <xdr:cNvSpPr txBox="1"/>
      </xdr:nvSpPr>
      <xdr:spPr>
        <a:xfrm>
          <a:off x="16370300" y="65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62154</xdr:rowOff>
    </xdr:from>
    <xdr:to>
      <xdr:col>81</xdr:col>
      <xdr:colOff>101600</xdr:colOff>
      <xdr:row>38</xdr:row>
      <xdr:rowOff>163754</xdr:rowOff>
    </xdr:to>
    <xdr:sp macro="" textlink="">
      <xdr:nvSpPr>
        <xdr:cNvPr id="542" name="楕円 541"/>
        <xdr:cNvSpPr/>
      </xdr:nvSpPr>
      <xdr:spPr>
        <a:xfrm>
          <a:off x="15430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154881</xdr:rowOff>
    </xdr:from>
    <xdr:ext cx="378565" cy="259045"/>
    <xdr:sp macro="" textlink="">
      <xdr:nvSpPr>
        <xdr:cNvPr id="543" name="テキスト ボックス 542"/>
        <xdr:cNvSpPr txBox="1"/>
      </xdr:nvSpPr>
      <xdr:spPr>
        <a:xfrm>
          <a:off x="15292017" y="66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58542</xdr:rowOff>
    </xdr:from>
    <xdr:to>
      <xdr:col>76</xdr:col>
      <xdr:colOff>165100</xdr:colOff>
      <xdr:row>38</xdr:row>
      <xdr:rowOff>160142</xdr:rowOff>
    </xdr:to>
    <xdr:sp macro="" textlink="">
      <xdr:nvSpPr>
        <xdr:cNvPr id="544" name="楕円 543"/>
        <xdr:cNvSpPr/>
      </xdr:nvSpPr>
      <xdr:spPr>
        <a:xfrm>
          <a:off x="14541500" y="65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151269</xdr:rowOff>
    </xdr:from>
    <xdr:ext cx="378565" cy="259045"/>
    <xdr:sp macro="" textlink="">
      <xdr:nvSpPr>
        <xdr:cNvPr id="545" name="テキスト ボックス 544"/>
        <xdr:cNvSpPr txBox="1"/>
      </xdr:nvSpPr>
      <xdr:spPr>
        <a:xfrm>
          <a:off x="14403017" y="666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50816</xdr:rowOff>
    </xdr:from>
    <xdr:to>
      <xdr:col>72</xdr:col>
      <xdr:colOff>38100</xdr:colOff>
      <xdr:row>38</xdr:row>
      <xdr:rowOff>152416</xdr:rowOff>
    </xdr:to>
    <xdr:sp macro="" textlink="">
      <xdr:nvSpPr>
        <xdr:cNvPr id="546" name="楕円 545"/>
        <xdr:cNvSpPr/>
      </xdr:nvSpPr>
      <xdr:spPr>
        <a:xfrm>
          <a:off x="13652500" y="65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143543</xdr:rowOff>
    </xdr:from>
    <xdr:ext cx="378565" cy="259045"/>
    <xdr:sp macro="" textlink="">
      <xdr:nvSpPr>
        <xdr:cNvPr id="547" name="テキスト ボックス 546"/>
        <xdr:cNvSpPr txBox="1"/>
      </xdr:nvSpPr>
      <xdr:spPr>
        <a:xfrm>
          <a:off x="13514017" y="665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69286</xdr:rowOff>
    </xdr:from>
    <xdr:to>
      <xdr:col>67</xdr:col>
      <xdr:colOff>101600</xdr:colOff>
      <xdr:row>38</xdr:row>
      <xdr:rowOff>170886</xdr:rowOff>
    </xdr:to>
    <xdr:sp macro="" textlink="">
      <xdr:nvSpPr>
        <xdr:cNvPr id="548" name="楕円 547"/>
        <xdr:cNvSpPr/>
      </xdr:nvSpPr>
      <xdr:spPr>
        <a:xfrm>
          <a:off x="12763500" y="65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162013</xdr:rowOff>
    </xdr:from>
    <xdr:ext cx="378565" cy="259045"/>
    <xdr:sp macro="" textlink="">
      <xdr:nvSpPr>
        <xdr:cNvPr id="549" name="テキスト ボックス 548"/>
        <xdr:cNvSpPr txBox="1"/>
      </xdr:nvSpPr>
      <xdr:spPr>
        <a:xfrm>
          <a:off x="12625017" y="667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74943</xdr:rowOff>
    </xdr:from>
    <xdr:to>
      <xdr:col>85</xdr:col>
      <xdr:colOff>126364</xdr:colOff>
      <xdr:row>78</xdr:row>
      <xdr:rowOff>116853</xdr:rowOff>
    </xdr:to>
    <xdr:cxnSp macro="">
      <xdr:nvCxnSpPr>
        <xdr:cNvPr id="623" name="直線コネクタ 622"/>
        <xdr:cNvCxnSpPr/>
      </xdr:nvCxnSpPr>
      <xdr:spPr>
        <a:xfrm flipV="1">
          <a:off x="16317595" y="12076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120680</xdr:rowOff>
    </xdr:from>
    <xdr:ext cx="534377" cy="259045"/>
    <xdr:sp macro="" textlink="">
      <xdr:nvSpPr>
        <xdr:cNvPr id="624" name="公債費最小値テキスト"/>
        <xdr:cNvSpPr txBox="1"/>
      </xdr:nvSpPr>
      <xdr:spPr>
        <a:xfrm>
          <a:off x="16370300" y="134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116853</xdr:rowOff>
    </xdr:from>
    <xdr:to>
      <xdr:col>86</xdr:col>
      <xdr:colOff>25400</xdr:colOff>
      <xdr:row>78</xdr:row>
      <xdr:rowOff>116853</xdr:rowOff>
    </xdr:to>
    <xdr:cxnSp macro="">
      <xdr:nvCxnSpPr>
        <xdr:cNvPr id="625" name="直線コネクタ 624"/>
        <xdr:cNvCxnSpPr/>
      </xdr:nvCxnSpPr>
      <xdr:spPr>
        <a:xfrm>
          <a:off x="16230600" y="1348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21620</xdr:rowOff>
    </xdr:from>
    <xdr:ext cx="599010" cy="259045"/>
    <xdr:sp macro="" textlink="">
      <xdr:nvSpPr>
        <xdr:cNvPr id="626" name="公債費最大値テキスト"/>
        <xdr:cNvSpPr txBox="1"/>
      </xdr:nvSpPr>
      <xdr:spPr>
        <a:xfrm>
          <a:off x="16370300" y="118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74943</xdr:rowOff>
    </xdr:from>
    <xdr:to>
      <xdr:col>86</xdr:col>
      <xdr:colOff>25400</xdr:colOff>
      <xdr:row>70</xdr:row>
      <xdr:rowOff>74943</xdr:rowOff>
    </xdr:to>
    <xdr:cxnSp macro="">
      <xdr:nvCxnSpPr>
        <xdr:cNvPr id="627" name="直線コネクタ 626"/>
        <xdr:cNvCxnSpPr/>
      </xdr:nvCxnSpPr>
      <xdr:spPr>
        <a:xfrm>
          <a:off x="16230600" y="1207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62916</xdr:rowOff>
    </xdr:from>
    <xdr:to>
      <xdr:col>85</xdr:col>
      <xdr:colOff>127000</xdr:colOff>
      <xdr:row>74</xdr:row>
      <xdr:rowOff>100432</xdr:rowOff>
    </xdr:to>
    <xdr:cxnSp macro="">
      <xdr:nvCxnSpPr>
        <xdr:cNvPr id="628" name="直線コネクタ 627"/>
        <xdr:cNvCxnSpPr/>
      </xdr:nvCxnSpPr>
      <xdr:spPr>
        <a:xfrm flipV="1">
          <a:off x="15481300" y="12750216"/>
          <a:ext cx="838200" cy="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15536</xdr:rowOff>
    </xdr:from>
    <xdr:ext cx="534377" cy="259045"/>
    <xdr:sp macro="" textlink="">
      <xdr:nvSpPr>
        <xdr:cNvPr id="629" name="公債費平均値テキスト"/>
        <xdr:cNvSpPr txBox="1"/>
      </xdr:nvSpPr>
      <xdr:spPr>
        <a:xfrm>
          <a:off x="16370300" y="12874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37109</xdr:rowOff>
    </xdr:from>
    <xdr:to>
      <xdr:col>85</xdr:col>
      <xdr:colOff>177800</xdr:colOff>
      <xdr:row>75</xdr:row>
      <xdr:rowOff>138709</xdr:rowOff>
    </xdr:to>
    <xdr:sp macro="" textlink="">
      <xdr:nvSpPr>
        <xdr:cNvPr id="630" name="フローチャート: 判断 629"/>
        <xdr:cNvSpPr/>
      </xdr:nvSpPr>
      <xdr:spPr>
        <a:xfrm>
          <a:off x="16268700" y="128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100432</xdr:rowOff>
    </xdr:from>
    <xdr:to>
      <xdr:col>81</xdr:col>
      <xdr:colOff>50800</xdr:colOff>
      <xdr:row>74</xdr:row>
      <xdr:rowOff>170256</xdr:rowOff>
    </xdr:to>
    <xdr:cxnSp macro="">
      <xdr:nvCxnSpPr>
        <xdr:cNvPr id="631" name="直線コネクタ 630"/>
        <xdr:cNvCxnSpPr/>
      </xdr:nvCxnSpPr>
      <xdr:spPr>
        <a:xfrm flipV="1">
          <a:off x="14592300" y="12787732"/>
          <a:ext cx="889000" cy="6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74511</xdr:rowOff>
    </xdr:from>
    <xdr:to>
      <xdr:col>81</xdr:col>
      <xdr:colOff>101600</xdr:colOff>
      <xdr:row>76</xdr:row>
      <xdr:rowOff>4660</xdr:rowOff>
    </xdr:to>
    <xdr:sp macro="" textlink="">
      <xdr:nvSpPr>
        <xdr:cNvPr id="632" name="フローチャート: 判断 631"/>
        <xdr:cNvSpPr/>
      </xdr:nvSpPr>
      <xdr:spPr>
        <a:xfrm>
          <a:off x="15430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167237</xdr:rowOff>
    </xdr:from>
    <xdr:ext cx="534377" cy="259045"/>
    <xdr:sp macro="" textlink="">
      <xdr:nvSpPr>
        <xdr:cNvPr id="633" name="テキスト ボックス 632"/>
        <xdr:cNvSpPr txBox="1"/>
      </xdr:nvSpPr>
      <xdr:spPr>
        <a:xfrm>
          <a:off x="15214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170256</xdr:rowOff>
    </xdr:from>
    <xdr:to>
      <xdr:col>76</xdr:col>
      <xdr:colOff>114300</xdr:colOff>
      <xdr:row>75</xdr:row>
      <xdr:rowOff>56579</xdr:rowOff>
    </xdr:to>
    <xdr:cxnSp macro="">
      <xdr:nvCxnSpPr>
        <xdr:cNvPr id="634" name="直線コネクタ 633"/>
        <xdr:cNvCxnSpPr/>
      </xdr:nvCxnSpPr>
      <xdr:spPr>
        <a:xfrm flipV="1">
          <a:off x="13703300" y="12857556"/>
          <a:ext cx="889000" cy="5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35" name="フローチャート: 判断 634"/>
        <xdr:cNvSpPr/>
      </xdr:nvSpPr>
      <xdr:spPr>
        <a:xfrm>
          <a:off x="14541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32008</xdr:rowOff>
    </xdr:from>
    <xdr:ext cx="534377" cy="259045"/>
    <xdr:sp macro="" textlink="">
      <xdr:nvSpPr>
        <xdr:cNvPr id="636" name="テキスト ボックス 635"/>
        <xdr:cNvSpPr txBox="1"/>
      </xdr:nvSpPr>
      <xdr:spPr>
        <a:xfrm>
          <a:off x="14325111" y="130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56579</xdr:rowOff>
    </xdr:from>
    <xdr:to>
      <xdr:col>71</xdr:col>
      <xdr:colOff>177800</xdr:colOff>
      <xdr:row>75</xdr:row>
      <xdr:rowOff>127915</xdr:rowOff>
    </xdr:to>
    <xdr:cxnSp macro="">
      <xdr:nvCxnSpPr>
        <xdr:cNvPr id="637" name="直線コネクタ 636"/>
        <xdr:cNvCxnSpPr/>
      </xdr:nvCxnSpPr>
      <xdr:spPr>
        <a:xfrm flipV="1">
          <a:off x="12814300" y="12915329"/>
          <a:ext cx="889000" cy="7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38" name="フローチャート: 判断 637"/>
        <xdr:cNvSpPr/>
      </xdr:nvSpPr>
      <xdr:spPr>
        <a:xfrm>
          <a:off x="13652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56570</xdr:rowOff>
    </xdr:from>
    <xdr:ext cx="534377" cy="259045"/>
    <xdr:sp macro="" textlink="">
      <xdr:nvSpPr>
        <xdr:cNvPr id="639" name="テキスト ボックス 638"/>
        <xdr:cNvSpPr txBox="1"/>
      </xdr:nvSpPr>
      <xdr:spPr>
        <a:xfrm>
          <a:off x="13436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40" name="フローチャート: 判断 639"/>
        <xdr:cNvSpPr/>
      </xdr:nvSpPr>
      <xdr:spPr>
        <a:xfrm>
          <a:off x="12763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20414</xdr:rowOff>
    </xdr:from>
    <xdr:ext cx="534377" cy="259045"/>
    <xdr:sp macro="" textlink="">
      <xdr:nvSpPr>
        <xdr:cNvPr id="641" name="テキスト ボックス 640"/>
        <xdr:cNvSpPr txBox="1"/>
      </xdr:nvSpPr>
      <xdr:spPr>
        <a:xfrm>
          <a:off x="12547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12116</xdr:rowOff>
    </xdr:from>
    <xdr:to>
      <xdr:col>85</xdr:col>
      <xdr:colOff>177800</xdr:colOff>
      <xdr:row>74</xdr:row>
      <xdr:rowOff>113716</xdr:rowOff>
    </xdr:to>
    <xdr:sp macro="" textlink="">
      <xdr:nvSpPr>
        <xdr:cNvPr id="647" name="楕円 646"/>
        <xdr:cNvSpPr/>
      </xdr:nvSpPr>
      <xdr:spPr>
        <a:xfrm>
          <a:off x="16268700" y="126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34993</xdr:rowOff>
    </xdr:from>
    <xdr:ext cx="534377" cy="259045"/>
    <xdr:sp macro="" textlink="">
      <xdr:nvSpPr>
        <xdr:cNvPr id="648" name="公債費該当値テキスト"/>
        <xdr:cNvSpPr txBox="1"/>
      </xdr:nvSpPr>
      <xdr:spPr>
        <a:xfrm>
          <a:off x="16370300" y="125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49632</xdr:rowOff>
    </xdr:from>
    <xdr:to>
      <xdr:col>81</xdr:col>
      <xdr:colOff>101600</xdr:colOff>
      <xdr:row>74</xdr:row>
      <xdr:rowOff>151232</xdr:rowOff>
    </xdr:to>
    <xdr:sp macro="" textlink="">
      <xdr:nvSpPr>
        <xdr:cNvPr id="649" name="楕円 648"/>
        <xdr:cNvSpPr/>
      </xdr:nvSpPr>
      <xdr:spPr>
        <a:xfrm>
          <a:off x="15430500" y="1273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167759</xdr:rowOff>
    </xdr:from>
    <xdr:ext cx="534377" cy="259045"/>
    <xdr:sp macro="" textlink="">
      <xdr:nvSpPr>
        <xdr:cNvPr id="650" name="テキスト ボックス 649"/>
        <xdr:cNvSpPr txBox="1"/>
      </xdr:nvSpPr>
      <xdr:spPr>
        <a:xfrm>
          <a:off x="15214111" y="125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119456</xdr:rowOff>
    </xdr:from>
    <xdr:to>
      <xdr:col>76</xdr:col>
      <xdr:colOff>165100</xdr:colOff>
      <xdr:row>75</xdr:row>
      <xdr:rowOff>49606</xdr:rowOff>
    </xdr:to>
    <xdr:sp macro="" textlink="">
      <xdr:nvSpPr>
        <xdr:cNvPr id="651" name="楕円 650"/>
        <xdr:cNvSpPr/>
      </xdr:nvSpPr>
      <xdr:spPr>
        <a:xfrm>
          <a:off x="14541500" y="1280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66133</xdr:rowOff>
    </xdr:from>
    <xdr:ext cx="534377" cy="259045"/>
    <xdr:sp macro="" textlink="">
      <xdr:nvSpPr>
        <xdr:cNvPr id="652" name="テキスト ボックス 651"/>
        <xdr:cNvSpPr txBox="1"/>
      </xdr:nvSpPr>
      <xdr:spPr>
        <a:xfrm>
          <a:off x="14325111" y="125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5779</xdr:rowOff>
    </xdr:from>
    <xdr:to>
      <xdr:col>72</xdr:col>
      <xdr:colOff>38100</xdr:colOff>
      <xdr:row>75</xdr:row>
      <xdr:rowOff>107379</xdr:rowOff>
    </xdr:to>
    <xdr:sp macro="" textlink="">
      <xdr:nvSpPr>
        <xdr:cNvPr id="653" name="楕円 652"/>
        <xdr:cNvSpPr/>
      </xdr:nvSpPr>
      <xdr:spPr>
        <a:xfrm>
          <a:off x="13652500" y="128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123906</xdr:rowOff>
    </xdr:from>
    <xdr:ext cx="534377" cy="259045"/>
    <xdr:sp macro="" textlink="">
      <xdr:nvSpPr>
        <xdr:cNvPr id="654" name="テキスト ボックス 653"/>
        <xdr:cNvSpPr txBox="1"/>
      </xdr:nvSpPr>
      <xdr:spPr>
        <a:xfrm>
          <a:off x="13436111" y="12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77115</xdr:rowOff>
    </xdr:from>
    <xdr:to>
      <xdr:col>67</xdr:col>
      <xdr:colOff>101600</xdr:colOff>
      <xdr:row>76</xdr:row>
      <xdr:rowOff>7265</xdr:rowOff>
    </xdr:to>
    <xdr:sp macro="" textlink="">
      <xdr:nvSpPr>
        <xdr:cNvPr id="655" name="楕円 654"/>
        <xdr:cNvSpPr/>
      </xdr:nvSpPr>
      <xdr:spPr>
        <a:xfrm>
          <a:off x="12763500" y="129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23792</xdr:rowOff>
    </xdr:from>
    <xdr:ext cx="534377" cy="259045"/>
    <xdr:sp macro="" textlink="">
      <xdr:nvSpPr>
        <xdr:cNvPr id="656" name="テキスト ボックス 655"/>
        <xdr:cNvSpPr txBox="1"/>
      </xdr:nvSpPr>
      <xdr:spPr>
        <a:xfrm>
          <a:off x="12547111" y="1271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95603</xdr:rowOff>
    </xdr:from>
    <xdr:to>
      <xdr:col>85</xdr:col>
      <xdr:colOff>126364</xdr:colOff>
      <xdr:row>98</xdr:row>
      <xdr:rowOff>71586</xdr:rowOff>
    </xdr:to>
    <xdr:cxnSp macro="">
      <xdr:nvCxnSpPr>
        <xdr:cNvPr id="678" name="直線コネクタ 677"/>
        <xdr:cNvCxnSpPr/>
      </xdr:nvCxnSpPr>
      <xdr:spPr>
        <a:xfrm flipV="1">
          <a:off x="16317595" y="16040453"/>
          <a:ext cx="1269" cy="8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75413</xdr:rowOff>
    </xdr:from>
    <xdr:ext cx="534377" cy="259045"/>
    <xdr:sp macro="" textlink="">
      <xdr:nvSpPr>
        <xdr:cNvPr id="679" name="積立金最小値テキスト"/>
        <xdr:cNvSpPr txBox="1"/>
      </xdr:nvSpPr>
      <xdr:spPr>
        <a:xfrm>
          <a:off x="16370300" y="168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71586</xdr:rowOff>
    </xdr:from>
    <xdr:to>
      <xdr:col>86</xdr:col>
      <xdr:colOff>25400</xdr:colOff>
      <xdr:row>98</xdr:row>
      <xdr:rowOff>71586</xdr:rowOff>
    </xdr:to>
    <xdr:cxnSp macro="">
      <xdr:nvCxnSpPr>
        <xdr:cNvPr id="680" name="直線コネクタ 679"/>
        <xdr:cNvCxnSpPr/>
      </xdr:nvCxnSpPr>
      <xdr:spPr>
        <a:xfrm>
          <a:off x="16230600" y="1687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42280</xdr:rowOff>
    </xdr:from>
    <xdr:ext cx="599010" cy="259045"/>
    <xdr:sp macro="" textlink="">
      <xdr:nvSpPr>
        <xdr:cNvPr id="681" name="積立金最大値テキスト"/>
        <xdr:cNvSpPr txBox="1"/>
      </xdr:nvSpPr>
      <xdr:spPr>
        <a:xfrm>
          <a:off x="16370300" y="1581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95603</xdr:rowOff>
    </xdr:from>
    <xdr:to>
      <xdr:col>86</xdr:col>
      <xdr:colOff>25400</xdr:colOff>
      <xdr:row>93</xdr:row>
      <xdr:rowOff>95603</xdr:rowOff>
    </xdr:to>
    <xdr:cxnSp macro="">
      <xdr:nvCxnSpPr>
        <xdr:cNvPr id="682" name="直線コネクタ 681"/>
        <xdr:cNvCxnSpPr/>
      </xdr:nvCxnSpPr>
      <xdr:spPr>
        <a:xfrm>
          <a:off x="16230600" y="16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95603</xdr:rowOff>
    </xdr:from>
    <xdr:to>
      <xdr:col>85</xdr:col>
      <xdr:colOff>127000</xdr:colOff>
      <xdr:row>94</xdr:row>
      <xdr:rowOff>170804</xdr:rowOff>
    </xdr:to>
    <xdr:cxnSp macro="">
      <xdr:nvCxnSpPr>
        <xdr:cNvPr id="683" name="直線コネクタ 682"/>
        <xdr:cNvCxnSpPr/>
      </xdr:nvCxnSpPr>
      <xdr:spPr>
        <a:xfrm flipV="1">
          <a:off x="15481300" y="16040453"/>
          <a:ext cx="838200" cy="2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90233</xdr:rowOff>
    </xdr:from>
    <xdr:ext cx="534377" cy="259045"/>
    <xdr:sp macro="" textlink="">
      <xdr:nvSpPr>
        <xdr:cNvPr id="684" name="積立金平均値テキスト"/>
        <xdr:cNvSpPr txBox="1"/>
      </xdr:nvSpPr>
      <xdr:spPr>
        <a:xfrm>
          <a:off x="16370300" y="1654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111806</xdr:rowOff>
    </xdr:from>
    <xdr:to>
      <xdr:col>85</xdr:col>
      <xdr:colOff>177800</xdr:colOff>
      <xdr:row>97</xdr:row>
      <xdr:rowOff>41956</xdr:rowOff>
    </xdr:to>
    <xdr:sp macro="" textlink="">
      <xdr:nvSpPr>
        <xdr:cNvPr id="685" name="フローチャート: 判断 684"/>
        <xdr:cNvSpPr/>
      </xdr:nvSpPr>
      <xdr:spPr>
        <a:xfrm>
          <a:off x="16268700" y="1657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121338</xdr:rowOff>
    </xdr:from>
    <xdr:to>
      <xdr:col>81</xdr:col>
      <xdr:colOff>50800</xdr:colOff>
      <xdr:row>94</xdr:row>
      <xdr:rowOff>170804</xdr:rowOff>
    </xdr:to>
    <xdr:cxnSp macro="">
      <xdr:nvCxnSpPr>
        <xdr:cNvPr id="686" name="直線コネクタ 685"/>
        <xdr:cNvCxnSpPr/>
      </xdr:nvCxnSpPr>
      <xdr:spPr>
        <a:xfrm>
          <a:off x="14592300" y="16237638"/>
          <a:ext cx="8890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65483</xdr:rowOff>
    </xdr:from>
    <xdr:to>
      <xdr:col>81</xdr:col>
      <xdr:colOff>101600</xdr:colOff>
      <xdr:row>97</xdr:row>
      <xdr:rowOff>167083</xdr:rowOff>
    </xdr:to>
    <xdr:sp macro="" textlink="">
      <xdr:nvSpPr>
        <xdr:cNvPr id="687" name="フローチャート: 判断 686"/>
        <xdr:cNvSpPr/>
      </xdr:nvSpPr>
      <xdr:spPr>
        <a:xfrm>
          <a:off x="15430500" y="1669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158210</xdr:rowOff>
    </xdr:from>
    <xdr:ext cx="534377" cy="259045"/>
    <xdr:sp macro="" textlink="">
      <xdr:nvSpPr>
        <xdr:cNvPr id="688" name="テキスト ボックス 687"/>
        <xdr:cNvSpPr txBox="1"/>
      </xdr:nvSpPr>
      <xdr:spPr>
        <a:xfrm>
          <a:off x="15214111" y="1678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56700</xdr:rowOff>
    </xdr:from>
    <xdr:to>
      <xdr:col>76</xdr:col>
      <xdr:colOff>114300</xdr:colOff>
      <xdr:row>94</xdr:row>
      <xdr:rowOff>121338</xdr:rowOff>
    </xdr:to>
    <xdr:cxnSp macro="">
      <xdr:nvCxnSpPr>
        <xdr:cNvPr id="689" name="直線コネクタ 688"/>
        <xdr:cNvCxnSpPr/>
      </xdr:nvCxnSpPr>
      <xdr:spPr>
        <a:xfrm>
          <a:off x="13703300" y="15830100"/>
          <a:ext cx="889000" cy="40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103577</xdr:rowOff>
    </xdr:from>
    <xdr:to>
      <xdr:col>76</xdr:col>
      <xdr:colOff>165100</xdr:colOff>
      <xdr:row>98</xdr:row>
      <xdr:rowOff>33727</xdr:rowOff>
    </xdr:to>
    <xdr:sp macro="" textlink="">
      <xdr:nvSpPr>
        <xdr:cNvPr id="690" name="フローチャート: 判断 689"/>
        <xdr:cNvSpPr/>
      </xdr:nvSpPr>
      <xdr:spPr>
        <a:xfrm>
          <a:off x="14541500" y="1673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24854</xdr:rowOff>
    </xdr:from>
    <xdr:ext cx="534377" cy="259045"/>
    <xdr:sp macro="" textlink="">
      <xdr:nvSpPr>
        <xdr:cNvPr id="691" name="テキスト ボックス 690"/>
        <xdr:cNvSpPr txBox="1"/>
      </xdr:nvSpPr>
      <xdr:spPr>
        <a:xfrm>
          <a:off x="14325111" y="168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56700</xdr:rowOff>
    </xdr:from>
    <xdr:to>
      <xdr:col>71</xdr:col>
      <xdr:colOff>177800</xdr:colOff>
      <xdr:row>95</xdr:row>
      <xdr:rowOff>138401</xdr:rowOff>
    </xdr:to>
    <xdr:cxnSp macro="">
      <xdr:nvCxnSpPr>
        <xdr:cNvPr id="692" name="直線コネクタ 691"/>
        <xdr:cNvCxnSpPr/>
      </xdr:nvCxnSpPr>
      <xdr:spPr>
        <a:xfrm flipV="1">
          <a:off x="12814300" y="15830100"/>
          <a:ext cx="889000" cy="59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60485</xdr:rowOff>
    </xdr:from>
    <xdr:to>
      <xdr:col>72</xdr:col>
      <xdr:colOff>38100</xdr:colOff>
      <xdr:row>97</xdr:row>
      <xdr:rowOff>162085</xdr:rowOff>
    </xdr:to>
    <xdr:sp macro="" textlink="">
      <xdr:nvSpPr>
        <xdr:cNvPr id="693" name="フローチャート: 判断 692"/>
        <xdr:cNvSpPr/>
      </xdr:nvSpPr>
      <xdr:spPr>
        <a:xfrm>
          <a:off x="13652500" y="166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153212</xdr:rowOff>
    </xdr:from>
    <xdr:ext cx="534377" cy="259045"/>
    <xdr:sp macro="" textlink="">
      <xdr:nvSpPr>
        <xdr:cNvPr id="694" name="テキスト ボックス 693"/>
        <xdr:cNvSpPr txBox="1"/>
      </xdr:nvSpPr>
      <xdr:spPr>
        <a:xfrm>
          <a:off x="13436111" y="167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109021</xdr:rowOff>
    </xdr:from>
    <xdr:to>
      <xdr:col>67</xdr:col>
      <xdr:colOff>101600</xdr:colOff>
      <xdr:row>98</xdr:row>
      <xdr:rowOff>39171</xdr:rowOff>
    </xdr:to>
    <xdr:sp macro="" textlink="">
      <xdr:nvSpPr>
        <xdr:cNvPr id="695" name="フローチャート: 判断 694"/>
        <xdr:cNvSpPr/>
      </xdr:nvSpPr>
      <xdr:spPr>
        <a:xfrm>
          <a:off x="12763500" y="1673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30298</xdr:rowOff>
    </xdr:from>
    <xdr:ext cx="534377" cy="259045"/>
    <xdr:sp macro="" textlink="">
      <xdr:nvSpPr>
        <xdr:cNvPr id="696" name="テキスト ボックス 695"/>
        <xdr:cNvSpPr txBox="1"/>
      </xdr:nvSpPr>
      <xdr:spPr>
        <a:xfrm>
          <a:off x="12547111" y="168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44803</xdr:rowOff>
    </xdr:from>
    <xdr:to>
      <xdr:col>85</xdr:col>
      <xdr:colOff>177800</xdr:colOff>
      <xdr:row>93</xdr:row>
      <xdr:rowOff>146403</xdr:rowOff>
    </xdr:to>
    <xdr:sp macro="" textlink="">
      <xdr:nvSpPr>
        <xdr:cNvPr id="702" name="楕円 701"/>
        <xdr:cNvSpPr/>
      </xdr:nvSpPr>
      <xdr:spPr>
        <a:xfrm>
          <a:off x="16268700" y="159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169280</xdr:rowOff>
    </xdr:from>
    <xdr:ext cx="599010" cy="259045"/>
    <xdr:sp macro="" textlink="">
      <xdr:nvSpPr>
        <xdr:cNvPr id="703" name="積立金該当値テキスト"/>
        <xdr:cNvSpPr txBox="1"/>
      </xdr:nvSpPr>
      <xdr:spPr>
        <a:xfrm>
          <a:off x="16370300" y="159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120004</xdr:rowOff>
    </xdr:from>
    <xdr:to>
      <xdr:col>81</xdr:col>
      <xdr:colOff>101600</xdr:colOff>
      <xdr:row>95</xdr:row>
      <xdr:rowOff>50154</xdr:rowOff>
    </xdr:to>
    <xdr:sp macro="" textlink="">
      <xdr:nvSpPr>
        <xdr:cNvPr id="704" name="楕円 703"/>
        <xdr:cNvSpPr/>
      </xdr:nvSpPr>
      <xdr:spPr>
        <a:xfrm>
          <a:off x="15430500" y="162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66681</xdr:rowOff>
    </xdr:from>
    <xdr:ext cx="599010" cy="259045"/>
    <xdr:sp macro="" textlink="">
      <xdr:nvSpPr>
        <xdr:cNvPr id="705" name="テキスト ボックス 704"/>
        <xdr:cNvSpPr txBox="1"/>
      </xdr:nvSpPr>
      <xdr:spPr>
        <a:xfrm>
          <a:off x="15181795" y="1601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70538</xdr:rowOff>
    </xdr:from>
    <xdr:to>
      <xdr:col>76</xdr:col>
      <xdr:colOff>165100</xdr:colOff>
      <xdr:row>95</xdr:row>
      <xdr:rowOff>688</xdr:rowOff>
    </xdr:to>
    <xdr:sp macro="" textlink="">
      <xdr:nvSpPr>
        <xdr:cNvPr id="706" name="楕円 705"/>
        <xdr:cNvSpPr/>
      </xdr:nvSpPr>
      <xdr:spPr>
        <a:xfrm>
          <a:off x="14541500" y="161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17215</xdr:rowOff>
    </xdr:from>
    <xdr:ext cx="599010" cy="259045"/>
    <xdr:sp macro="" textlink="">
      <xdr:nvSpPr>
        <xdr:cNvPr id="707" name="テキスト ボックス 706"/>
        <xdr:cNvSpPr txBox="1"/>
      </xdr:nvSpPr>
      <xdr:spPr>
        <a:xfrm>
          <a:off x="14292795" y="1596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5900</xdr:rowOff>
    </xdr:from>
    <xdr:to>
      <xdr:col>72</xdr:col>
      <xdr:colOff>38100</xdr:colOff>
      <xdr:row>92</xdr:row>
      <xdr:rowOff>107500</xdr:rowOff>
    </xdr:to>
    <xdr:sp macro="" textlink="">
      <xdr:nvSpPr>
        <xdr:cNvPr id="708" name="楕円 707"/>
        <xdr:cNvSpPr/>
      </xdr:nvSpPr>
      <xdr:spPr>
        <a:xfrm>
          <a:off x="13652500" y="1577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124027</xdr:rowOff>
    </xdr:from>
    <xdr:ext cx="599010" cy="259045"/>
    <xdr:sp macro="" textlink="">
      <xdr:nvSpPr>
        <xdr:cNvPr id="709" name="テキスト ボックス 708"/>
        <xdr:cNvSpPr txBox="1"/>
      </xdr:nvSpPr>
      <xdr:spPr>
        <a:xfrm>
          <a:off x="13403795" y="1555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87601</xdr:rowOff>
    </xdr:from>
    <xdr:to>
      <xdr:col>67</xdr:col>
      <xdr:colOff>101600</xdr:colOff>
      <xdr:row>96</xdr:row>
      <xdr:rowOff>17751</xdr:rowOff>
    </xdr:to>
    <xdr:sp macro="" textlink="">
      <xdr:nvSpPr>
        <xdr:cNvPr id="710" name="楕円 709"/>
        <xdr:cNvSpPr/>
      </xdr:nvSpPr>
      <xdr:spPr>
        <a:xfrm>
          <a:off x="12763500" y="163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34278</xdr:rowOff>
    </xdr:from>
    <xdr:ext cx="599010" cy="259045"/>
    <xdr:sp macro="" textlink="">
      <xdr:nvSpPr>
        <xdr:cNvPr id="711" name="テキスト ボックス 710"/>
        <xdr:cNvSpPr txBox="1"/>
      </xdr:nvSpPr>
      <xdr:spPr>
        <a:xfrm>
          <a:off x="12514795" y="1615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68681</xdr:rowOff>
    </xdr:from>
    <xdr:to>
      <xdr:col>116</xdr:col>
      <xdr:colOff>62864</xdr:colOff>
      <xdr:row>39</xdr:row>
      <xdr:rowOff>44450</xdr:rowOff>
    </xdr:to>
    <xdr:cxnSp macro="">
      <xdr:nvCxnSpPr>
        <xdr:cNvPr id="735" name="直線コネクタ 734"/>
        <xdr:cNvCxnSpPr/>
      </xdr:nvCxnSpPr>
      <xdr:spPr>
        <a:xfrm flipV="1">
          <a:off x="22159595" y="5212181"/>
          <a:ext cx="1269" cy="1518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15358</xdr:rowOff>
    </xdr:from>
    <xdr:ext cx="534377" cy="259045"/>
    <xdr:sp macro="" textlink="">
      <xdr:nvSpPr>
        <xdr:cNvPr id="738" name="投資及び出資金最大値テキスト"/>
        <xdr:cNvSpPr txBox="1"/>
      </xdr:nvSpPr>
      <xdr:spPr>
        <a:xfrm>
          <a:off x="22212300" y="498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68681</xdr:rowOff>
    </xdr:from>
    <xdr:to>
      <xdr:col>116</xdr:col>
      <xdr:colOff>152400</xdr:colOff>
      <xdr:row>30</xdr:row>
      <xdr:rowOff>68681</xdr:rowOff>
    </xdr:to>
    <xdr:cxnSp macro="">
      <xdr:nvCxnSpPr>
        <xdr:cNvPr id="739" name="直線コネクタ 738"/>
        <xdr:cNvCxnSpPr/>
      </xdr:nvCxnSpPr>
      <xdr:spPr>
        <a:xfrm>
          <a:off x="22072600" y="52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92837</xdr:rowOff>
    </xdr:from>
    <xdr:to>
      <xdr:col>116</xdr:col>
      <xdr:colOff>63500</xdr:colOff>
      <xdr:row>32</xdr:row>
      <xdr:rowOff>34087</xdr:rowOff>
    </xdr:to>
    <xdr:cxnSp macro="">
      <xdr:nvCxnSpPr>
        <xdr:cNvPr id="740" name="直線コネクタ 739"/>
        <xdr:cNvCxnSpPr/>
      </xdr:nvCxnSpPr>
      <xdr:spPr>
        <a:xfrm>
          <a:off x="21323300" y="5407787"/>
          <a:ext cx="8382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108323</xdr:rowOff>
    </xdr:from>
    <xdr:ext cx="469744" cy="259045"/>
    <xdr:sp macro="" textlink="">
      <xdr:nvSpPr>
        <xdr:cNvPr id="741" name="投資及び出資金平均値テキスト"/>
        <xdr:cNvSpPr txBox="1"/>
      </xdr:nvSpPr>
      <xdr:spPr>
        <a:xfrm>
          <a:off x="22212300" y="6280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129896</xdr:rowOff>
    </xdr:from>
    <xdr:to>
      <xdr:col>116</xdr:col>
      <xdr:colOff>114300</xdr:colOff>
      <xdr:row>37</xdr:row>
      <xdr:rowOff>60046</xdr:rowOff>
    </xdr:to>
    <xdr:sp macro="" textlink="">
      <xdr:nvSpPr>
        <xdr:cNvPr id="742" name="フローチャート: 判断 741"/>
        <xdr:cNvSpPr/>
      </xdr:nvSpPr>
      <xdr:spPr>
        <a:xfrm>
          <a:off x="221107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92837</xdr:rowOff>
    </xdr:from>
    <xdr:to>
      <xdr:col>111</xdr:col>
      <xdr:colOff>177800</xdr:colOff>
      <xdr:row>32</xdr:row>
      <xdr:rowOff>114326</xdr:rowOff>
    </xdr:to>
    <xdr:cxnSp macro="">
      <xdr:nvCxnSpPr>
        <xdr:cNvPr id="743" name="直線コネクタ 742"/>
        <xdr:cNvCxnSpPr/>
      </xdr:nvCxnSpPr>
      <xdr:spPr>
        <a:xfrm flipV="1">
          <a:off x="20434300" y="5407787"/>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168377</xdr:rowOff>
    </xdr:from>
    <xdr:to>
      <xdr:col>112</xdr:col>
      <xdr:colOff>38100</xdr:colOff>
      <xdr:row>37</xdr:row>
      <xdr:rowOff>98527</xdr:rowOff>
    </xdr:to>
    <xdr:sp macro="" textlink="">
      <xdr:nvSpPr>
        <xdr:cNvPr id="744" name="フローチャート: 判断 743"/>
        <xdr:cNvSpPr/>
      </xdr:nvSpPr>
      <xdr:spPr>
        <a:xfrm>
          <a:off x="21272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89654</xdr:rowOff>
    </xdr:from>
    <xdr:ext cx="469744" cy="259045"/>
    <xdr:sp macro="" textlink="">
      <xdr:nvSpPr>
        <xdr:cNvPr id="745" name="テキスト ボックス 744"/>
        <xdr:cNvSpPr txBox="1"/>
      </xdr:nvSpPr>
      <xdr:spPr>
        <a:xfrm>
          <a:off x="21088428" y="64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114326</xdr:rowOff>
    </xdr:from>
    <xdr:to>
      <xdr:col>107</xdr:col>
      <xdr:colOff>50800</xdr:colOff>
      <xdr:row>33</xdr:row>
      <xdr:rowOff>159969</xdr:rowOff>
    </xdr:to>
    <xdr:cxnSp macro="">
      <xdr:nvCxnSpPr>
        <xdr:cNvPr id="746" name="直線コネクタ 745"/>
        <xdr:cNvCxnSpPr/>
      </xdr:nvCxnSpPr>
      <xdr:spPr>
        <a:xfrm flipV="1">
          <a:off x="19545300" y="5600726"/>
          <a:ext cx="889000" cy="2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157404</xdr:rowOff>
    </xdr:from>
    <xdr:to>
      <xdr:col>107</xdr:col>
      <xdr:colOff>101600</xdr:colOff>
      <xdr:row>37</xdr:row>
      <xdr:rowOff>87554</xdr:rowOff>
    </xdr:to>
    <xdr:sp macro="" textlink="">
      <xdr:nvSpPr>
        <xdr:cNvPr id="747" name="フローチャート: 判断 746"/>
        <xdr:cNvSpPr/>
      </xdr:nvSpPr>
      <xdr:spPr>
        <a:xfrm>
          <a:off x="20383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78681</xdr:rowOff>
    </xdr:from>
    <xdr:ext cx="469744" cy="259045"/>
    <xdr:sp macro="" textlink="">
      <xdr:nvSpPr>
        <xdr:cNvPr id="748" name="テキスト ボックス 747"/>
        <xdr:cNvSpPr txBox="1"/>
      </xdr:nvSpPr>
      <xdr:spPr>
        <a:xfrm>
          <a:off x="20199428" y="64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159969</xdr:rowOff>
    </xdr:from>
    <xdr:to>
      <xdr:col>102</xdr:col>
      <xdr:colOff>114300</xdr:colOff>
      <xdr:row>34</xdr:row>
      <xdr:rowOff>51537</xdr:rowOff>
    </xdr:to>
    <xdr:cxnSp macro="">
      <xdr:nvCxnSpPr>
        <xdr:cNvPr id="749" name="直線コネクタ 748"/>
        <xdr:cNvCxnSpPr/>
      </xdr:nvCxnSpPr>
      <xdr:spPr>
        <a:xfrm flipV="1">
          <a:off x="18656300" y="5817819"/>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71679</xdr:rowOff>
    </xdr:from>
    <xdr:to>
      <xdr:col>102</xdr:col>
      <xdr:colOff>165100</xdr:colOff>
      <xdr:row>38</xdr:row>
      <xdr:rowOff>1829</xdr:rowOff>
    </xdr:to>
    <xdr:sp macro="" textlink="">
      <xdr:nvSpPr>
        <xdr:cNvPr id="750" name="フローチャート: 判断 749"/>
        <xdr:cNvSpPr/>
      </xdr:nvSpPr>
      <xdr:spPr>
        <a:xfrm>
          <a:off x="19494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164406</xdr:rowOff>
    </xdr:from>
    <xdr:ext cx="469744" cy="259045"/>
    <xdr:sp macro="" textlink="">
      <xdr:nvSpPr>
        <xdr:cNvPr id="751" name="テキスト ボックス 750"/>
        <xdr:cNvSpPr txBox="1"/>
      </xdr:nvSpPr>
      <xdr:spPr>
        <a:xfrm>
          <a:off x="19310428" y="6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113741</xdr:rowOff>
    </xdr:from>
    <xdr:to>
      <xdr:col>98</xdr:col>
      <xdr:colOff>38100</xdr:colOff>
      <xdr:row>38</xdr:row>
      <xdr:rowOff>43891</xdr:rowOff>
    </xdr:to>
    <xdr:sp macro="" textlink="">
      <xdr:nvSpPr>
        <xdr:cNvPr id="752" name="フローチャート: 判断 751"/>
        <xdr:cNvSpPr/>
      </xdr:nvSpPr>
      <xdr:spPr>
        <a:xfrm>
          <a:off x="18605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35018</xdr:rowOff>
    </xdr:from>
    <xdr:ext cx="469744" cy="259045"/>
    <xdr:sp macro="" textlink="">
      <xdr:nvSpPr>
        <xdr:cNvPr id="753" name="テキスト ボックス 752"/>
        <xdr:cNvSpPr txBox="1"/>
      </xdr:nvSpPr>
      <xdr:spPr>
        <a:xfrm>
          <a:off x="18421428"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154737</xdr:rowOff>
    </xdr:from>
    <xdr:to>
      <xdr:col>116</xdr:col>
      <xdr:colOff>114300</xdr:colOff>
      <xdr:row>32</xdr:row>
      <xdr:rowOff>84887</xdr:rowOff>
    </xdr:to>
    <xdr:sp macro="" textlink="">
      <xdr:nvSpPr>
        <xdr:cNvPr id="759" name="楕円 758"/>
        <xdr:cNvSpPr/>
      </xdr:nvSpPr>
      <xdr:spPr>
        <a:xfrm>
          <a:off x="22110700" y="54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6164</xdr:rowOff>
    </xdr:from>
    <xdr:ext cx="534377" cy="259045"/>
    <xdr:sp macro="" textlink="">
      <xdr:nvSpPr>
        <xdr:cNvPr id="760" name="投資及び出資金該当値テキスト"/>
        <xdr:cNvSpPr txBox="1"/>
      </xdr:nvSpPr>
      <xdr:spPr>
        <a:xfrm>
          <a:off x="22212300" y="53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42037</xdr:rowOff>
    </xdr:from>
    <xdr:to>
      <xdr:col>112</xdr:col>
      <xdr:colOff>38100</xdr:colOff>
      <xdr:row>31</xdr:row>
      <xdr:rowOff>143637</xdr:rowOff>
    </xdr:to>
    <xdr:sp macro="" textlink="">
      <xdr:nvSpPr>
        <xdr:cNvPr id="761" name="楕円 760"/>
        <xdr:cNvSpPr/>
      </xdr:nvSpPr>
      <xdr:spPr>
        <a:xfrm>
          <a:off x="21272500" y="53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160164</xdr:rowOff>
    </xdr:from>
    <xdr:ext cx="534377" cy="259045"/>
    <xdr:sp macro="" textlink="">
      <xdr:nvSpPr>
        <xdr:cNvPr id="762" name="テキスト ボックス 761"/>
        <xdr:cNvSpPr txBox="1"/>
      </xdr:nvSpPr>
      <xdr:spPr>
        <a:xfrm>
          <a:off x="21056111" y="513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63526</xdr:rowOff>
    </xdr:from>
    <xdr:to>
      <xdr:col>107</xdr:col>
      <xdr:colOff>101600</xdr:colOff>
      <xdr:row>32</xdr:row>
      <xdr:rowOff>165126</xdr:rowOff>
    </xdr:to>
    <xdr:sp macro="" textlink="">
      <xdr:nvSpPr>
        <xdr:cNvPr id="763" name="楕円 762"/>
        <xdr:cNvSpPr/>
      </xdr:nvSpPr>
      <xdr:spPr>
        <a:xfrm>
          <a:off x="20383500" y="55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10203</xdr:rowOff>
    </xdr:from>
    <xdr:ext cx="534377" cy="259045"/>
    <xdr:sp macro="" textlink="">
      <xdr:nvSpPr>
        <xdr:cNvPr id="764" name="テキスト ボックス 763"/>
        <xdr:cNvSpPr txBox="1"/>
      </xdr:nvSpPr>
      <xdr:spPr>
        <a:xfrm>
          <a:off x="20167111" y="53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109169</xdr:rowOff>
    </xdr:from>
    <xdr:to>
      <xdr:col>102</xdr:col>
      <xdr:colOff>165100</xdr:colOff>
      <xdr:row>34</xdr:row>
      <xdr:rowOff>39319</xdr:rowOff>
    </xdr:to>
    <xdr:sp macro="" textlink="">
      <xdr:nvSpPr>
        <xdr:cNvPr id="765" name="楕円 764"/>
        <xdr:cNvSpPr/>
      </xdr:nvSpPr>
      <xdr:spPr>
        <a:xfrm>
          <a:off x="19494500" y="57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55846</xdr:rowOff>
    </xdr:from>
    <xdr:ext cx="534377" cy="259045"/>
    <xdr:sp macro="" textlink="">
      <xdr:nvSpPr>
        <xdr:cNvPr id="766" name="テキスト ボックス 765"/>
        <xdr:cNvSpPr txBox="1"/>
      </xdr:nvSpPr>
      <xdr:spPr>
        <a:xfrm>
          <a:off x="19278111" y="554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737</xdr:rowOff>
    </xdr:from>
    <xdr:to>
      <xdr:col>98</xdr:col>
      <xdr:colOff>38100</xdr:colOff>
      <xdr:row>34</xdr:row>
      <xdr:rowOff>102337</xdr:rowOff>
    </xdr:to>
    <xdr:sp macro="" textlink="">
      <xdr:nvSpPr>
        <xdr:cNvPr id="767" name="楕円 766"/>
        <xdr:cNvSpPr/>
      </xdr:nvSpPr>
      <xdr:spPr>
        <a:xfrm>
          <a:off x="18605500" y="58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118864</xdr:rowOff>
    </xdr:from>
    <xdr:ext cx="534377" cy="259045"/>
    <xdr:sp macro="" textlink="">
      <xdr:nvSpPr>
        <xdr:cNvPr id="768" name="テキスト ボックス 767"/>
        <xdr:cNvSpPr txBox="1"/>
      </xdr:nvSpPr>
      <xdr:spPr>
        <a:xfrm>
          <a:off x="18389111" y="560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43002</xdr:rowOff>
    </xdr:from>
    <xdr:to>
      <xdr:col>116</xdr:col>
      <xdr:colOff>62864</xdr:colOff>
      <xdr:row>59</xdr:row>
      <xdr:rowOff>44450</xdr:rowOff>
    </xdr:to>
    <xdr:cxnSp macro="">
      <xdr:nvCxnSpPr>
        <xdr:cNvPr id="792" name="直線コネクタ 791"/>
        <xdr:cNvCxnSpPr/>
      </xdr:nvCxnSpPr>
      <xdr:spPr>
        <a:xfrm flipV="1">
          <a:off x="22159595" y="8786952"/>
          <a:ext cx="1269" cy="1373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161129</xdr:rowOff>
    </xdr:from>
    <xdr:ext cx="534377" cy="259045"/>
    <xdr:sp macro="" textlink="">
      <xdr:nvSpPr>
        <xdr:cNvPr id="795" name="貸付金最大値テキスト"/>
        <xdr:cNvSpPr txBox="1"/>
      </xdr:nvSpPr>
      <xdr:spPr>
        <a:xfrm>
          <a:off x="22212300" y="85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43002</xdr:rowOff>
    </xdr:from>
    <xdr:to>
      <xdr:col>116</xdr:col>
      <xdr:colOff>152400</xdr:colOff>
      <xdr:row>51</xdr:row>
      <xdr:rowOff>43002</xdr:rowOff>
    </xdr:to>
    <xdr:cxnSp macro="">
      <xdr:nvCxnSpPr>
        <xdr:cNvPr id="796" name="直線コネクタ 795"/>
        <xdr:cNvCxnSpPr/>
      </xdr:nvCxnSpPr>
      <xdr:spPr>
        <a:xfrm>
          <a:off x="22072600" y="8786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81635</xdr:rowOff>
    </xdr:from>
    <xdr:to>
      <xdr:col>116</xdr:col>
      <xdr:colOff>63500</xdr:colOff>
      <xdr:row>51</xdr:row>
      <xdr:rowOff>120497</xdr:rowOff>
    </xdr:to>
    <xdr:cxnSp macro="">
      <xdr:nvCxnSpPr>
        <xdr:cNvPr id="797" name="直線コネクタ 796"/>
        <xdr:cNvCxnSpPr/>
      </xdr:nvCxnSpPr>
      <xdr:spPr>
        <a:xfrm flipV="1">
          <a:off x="21323300" y="8825585"/>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9644</xdr:rowOff>
    </xdr:from>
    <xdr:ext cx="469744" cy="259045"/>
    <xdr:sp macro="" textlink="">
      <xdr:nvSpPr>
        <xdr:cNvPr id="798" name="貸付金平均値テキスト"/>
        <xdr:cNvSpPr txBox="1"/>
      </xdr:nvSpPr>
      <xdr:spPr>
        <a:xfrm>
          <a:off x="22212300" y="978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31217</xdr:rowOff>
    </xdr:from>
    <xdr:to>
      <xdr:col>116</xdr:col>
      <xdr:colOff>114300</xdr:colOff>
      <xdr:row>57</xdr:row>
      <xdr:rowOff>132817</xdr:rowOff>
    </xdr:to>
    <xdr:sp macro="" textlink="">
      <xdr:nvSpPr>
        <xdr:cNvPr id="799" name="フローチャート: 判断 798"/>
        <xdr:cNvSpPr/>
      </xdr:nvSpPr>
      <xdr:spPr>
        <a:xfrm>
          <a:off x="221107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120497</xdr:rowOff>
    </xdr:from>
    <xdr:to>
      <xdr:col>111</xdr:col>
      <xdr:colOff>177800</xdr:colOff>
      <xdr:row>51</xdr:row>
      <xdr:rowOff>162637</xdr:rowOff>
    </xdr:to>
    <xdr:cxnSp macro="">
      <xdr:nvCxnSpPr>
        <xdr:cNvPr id="800" name="直線コネクタ 799"/>
        <xdr:cNvCxnSpPr/>
      </xdr:nvCxnSpPr>
      <xdr:spPr>
        <a:xfrm flipV="1">
          <a:off x="20434300" y="8864447"/>
          <a:ext cx="8890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54839</xdr:rowOff>
    </xdr:from>
    <xdr:to>
      <xdr:col>112</xdr:col>
      <xdr:colOff>38100</xdr:colOff>
      <xdr:row>57</xdr:row>
      <xdr:rowOff>156439</xdr:rowOff>
    </xdr:to>
    <xdr:sp macro="" textlink="">
      <xdr:nvSpPr>
        <xdr:cNvPr id="801" name="フローチャート: 判断 800"/>
        <xdr:cNvSpPr/>
      </xdr:nvSpPr>
      <xdr:spPr>
        <a:xfrm>
          <a:off x="21272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147566</xdr:rowOff>
    </xdr:from>
    <xdr:ext cx="469744" cy="259045"/>
    <xdr:sp macro="" textlink="">
      <xdr:nvSpPr>
        <xdr:cNvPr id="802" name="テキスト ボックス 801"/>
        <xdr:cNvSpPr txBox="1"/>
      </xdr:nvSpPr>
      <xdr:spPr>
        <a:xfrm>
          <a:off x="21088428"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162637</xdr:rowOff>
    </xdr:from>
    <xdr:to>
      <xdr:col>107</xdr:col>
      <xdr:colOff>50800</xdr:colOff>
      <xdr:row>52</xdr:row>
      <xdr:rowOff>66319</xdr:rowOff>
    </xdr:to>
    <xdr:cxnSp macro="">
      <xdr:nvCxnSpPr>
        <xdr:cNvPr id="803" name="直線コネクタ 802"/>
        <xdr:cNvCxnSpPr/>
      </xdr:nvCxnSpPr>
      <xdr:spPr>
        <a:xfrm flipV="1">
          <a:off x="19545300" y="8906587"/>
          <a:ext cx="8890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93091</xdr:rowOff>
    </xdr:from>
    <xdr:to>
      <xdr:col>107</xdr:col>
      <xdr:colOff>101600</xdr:colOff>
      <xdr:row>58</xdr:row>
      <xdr:rowOff>23241</xdr:rowOff>
    </xdr:to>
    <xdr:sp macro="" textlink="">
      <xdr:nvSpPr>
        <xdr:cNvPr id="804" name="フローチャート: 判断 803"/>
        <xdr:cNvSpPr/>
      </xdr:nvSpPr>
      <xdr:spPr>
        <a:xfrm>
          <a:off x="20383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14368</xdr:rowOff>
    </xdr:from>
    <xdr:ext cx="469744" cy="259045"/>
    <xdr:sp macro="" textlink="">
      <xdr:nvSpPr>
        <xdr:cNvPr id="805" name="テキスト ボックス 804"/>
        <xdr:cNvSpPr txBox="1"/>
      </xdr:nvSpPr>
      <xdr:spPr>
        <a:xfrm>
          <a:off x="20199428" y="995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33325</xdr:rowOff>
    </xdr:from>
    <xdr:to>
      <xdr:col>102</xdr:col>
      <xdr:colOff>114300</xdr:colOff>
      <xdr:row>52</xdr:row>
      <xdr:rowOff>66319</xdr:rowOff>
    </xdr:to>
    <xdr:cxnSp macro="">
      <xdr:nvCxnSpPr>
        <xdr:cNvPr id="806" name="直線コネクタ 805"/>
        <xdr:cNvCxnSpPr/>
      </xdr:nvCxnSpPr>
      <xdr:spPr>
        <a:xfrm>
          <a:off x="18656300" y="8948725"/>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141554</xdr:rowOff>
    </xdr:from>
    <xdr:to>
      <xdr:col>102</xdr:col>
      <xdr:colOff>165100</xdr:colOff>
      <xdr:row>58</xdr:row>
      <xdr:rowOff>71704</xdr:rowOff>
    </xdr:to>
    <xdr:sp macro="" textlink="">
      <xdr:nvSpPr>
        <xdr:cNvPr id="807" name="フローチャート: 判断 806"/>
        <xdr:cNvSpPr/>
      </xdr:nvSpPr>
      <xdr:spPr>
        <a:xfrm>
          <a:off x="19494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62831</xdr:rowOff>
    </xdr:from>
    <xdr:ext cx="469744" cy="259045"/>
    <xdr:sp macro="" textlink="">
      <xdr:nvSpPr>
        <xdr:cNvPr id="808" name="テキスト ボックス 807"/>
        <xdr:cNvSpPr txBox="1"/>
      </xdr:nvSpPr>
      <xdr:spPr>
        <a:xfrm>
          <a:off x="19310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84100</xdr:rowOff>
    </xdr:from>
    <xdr:to>
      <xdr:col>98</xdr:col>
      <xdr:colOff>38100</xdr:colOff>
      <xdr:row>58</xdr:row>
      <xdr:rowOff>14250</xdr:rowOff>
    </xdr:to>
    <xdr:sp macro="" textlink="">
      <xdr:nvSpPr>
        <xdr:cNvPr id="809" name="フローチャート: 判断 808"/>
        <xdr:cNvSpPr/>
      </xdr:nvSpPr>
      <xdr:spPr>
        <a:xfrm>
          <a:off x="18605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5377</xdr:rowOff>
    </xdr:from>
    <xdr:ext cx="469744" cy="259045"/>
    <xdr:sp macro="" textlink="">
      <xdr:nvSpPr>
        <xdr:cNvPr id="810" name="テキスト ボックス 809"/>
        <xdr:cNvSpPr txBox="1"/>
      </xdr:nvSpPr>
      <xdr:spPr>
        <a:xfrm>
          <a:off x="18421428" y="99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30835</xdr:rowOff>
    </xdr:from>
    <xdr:to>
      <xdr:col>116</xdr:col>
      <xdr:colOff>114300</xdr:colOff>
      <xdr:row>51</xdr:row>
      <xdr:rowOff>132435</xdr:rowOff>
    </xdr:to>
    <xdr:sp macro="" textlink="">
      <xdr:nvSpPr>
        <xdr:cNvPr id="816" name="楕円 815"/>
        <xdr:cNvSpPr/>
      </xdr:nvSpPr>
      <xdr:spPr>
        <a:xfrm>
          <a:off x="22110700" y="87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117212</xdr:rowOff>
    </xdr:from>
    <xdr:ext cx="534377" cy="259045"/>
    <xdr:sp macro="" textlink="">
      <xdr:nvSpPr>
        <xdr:cNvPr id="817" name="貸付金該当値テキスト"/>
        <xdr:cNvSpPr txBox="1"/>
      </xdr:nvSpPr>
      <xdr:spPr>
        <a:xfrm>
          <a:off x="22212300" y="86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69697</xdr:rowOff>
    </xdr:from>
    <xdr:to>
      <xdr:col>112</xdr:col>
      <xdr:colOff>38100</xdr:colOff>
      <xdr:row>51</xdr:row>
      <xdr:rowOff>171297</xdr:rowOff>
    </xdr:to>
    <xdr:sp macro="" textlink="">
      <xdr:nvSpPr>
        <xdr:cNvPr id="818" name="楕円 817"/>
        <xdr:cNvSpPr/>
      </xdr:nvSpPr>
      <xdr:spPr>
        <a:xfrm>
          <a:off x="21272500" y="88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16374</xdr:rowOff>
    </xdr:from>
    <xdr:ext cx="534377" cy="259045"/>
    <xdr:sp macro="" textlink="">
      <xdr:nvSpPr>
        <xdr:cNvPr id="819" name="テキスト ボックス 818"/>
        <xdr:cNvSpPr txBox="1"/>
      </xdr:nvSpPr>
      <xdr:spPr>
        <a:xfrm>
          <a:off x="21056111" y="85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111837</xdr:rowOff>
    </xdr:from>
    <xdr:to>
      <xdr:col>107</xdr:col>
      <xdr:colOff>101600</xdr:colOff>
      <xdr:row>52</xdr:row>
      <xdr:rowOff>41987</xdr:rowOff>
    </xdr:to>
    <xdr:sp macro="" textlink="">
      <xdr:nvSpPr>
        <xdr:cNvPr id="820" name="楕円 819"/>
        <xdr:cNvSpPr/>
      </xdr:nvSpPr>
      <xdr:spPr>
        <a:xfrm>
          <a:off x="20383500" y="885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58514</xdr:rowOff>
    </xdr:from>
    <xdr:ext cx="534377" cy="259045"/>
    <xdr:sp macro="" textlink="">
      <xdr:nvSpPr>
        <xdr:cNvPr id="821" name="テキスト ボックス 820"/>
        <xdr:cNvSpPr txBox="1"/>
      </xdr:nvSpPr>
      <xdr:spPr>
        <a:xfrm>
          <a:off x="20167111" y="86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15519</xdr:rowOff>
    </xdr:from>
    <xdr:to>
      <xdr:col>102</xdr:col>
      <xdr:colOff>165100</xdr:colOff>
      <xdr:row>52</xdr:row>
      <xdr:rowOff>117119</xdr:rowOff>
    </xdr:to>
    <xdr:sp macro="" textlink="">
      <xdr:nvSpPr>
        <xdr:cNvPr id="822" name="楕円 821"/>
        <xdr:cNvSpPr/>
      </xdr:nvSpPr>
      <xdr:spPr>
        <a:xfrm>
          <a:off x="19494500" y="893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133646</xdr:rowOff>
    </xdr:from>
    <xdr:ext cx="534377" cy="259045"/>
    <xdr:sp macro="" textlink="">
      <xdr:nvSpPr>
        <xdr:cNvPr id="823" name="テキスト ボックス 822"/>
        <xdr:cNvSpPr txBox="1"/>
      </xdr:nvSpPr>
      <xdr:spPr>
        <a:xfrm>
          <a:off x="19278111" y="870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153975</xdr:rowOff>
    </xdr:from>
    <xdr:to>
      <xdr:col>98</xdr:col>
      <xdr:colOff>38100</xdr:colOff>
      <xdr:row>52</xdr:row>
      <xdr:rowOff>84125</xdr:rowOff>
    </xdr:to>
    <xdr:sp macro="" textlink="">
      <xdr:nvSpPr>
        <xdr:cNvPr id="824" name="楕円 823"/>
        <xdr:cNvSpPr/>
      </xdr:nvSpPr>
      <xdr:spPr>
        <a:xfrm>
          <a:off x="18605500" y="889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100652</xdr:rowOff>
    </xdr:from>
    <xdr:ext cx="534377" cy="259045"/>
    <xdr:sp macro="" textlink="">
      <xdr:nvSpPr>
        <xdr:cNvPr id="825" name="テキスト ボックス 824"/>
        <xdr:cNvSpPr txBox="1"/>
      </xdr:nvSpPr>
      <xdr:spPr>
        <a:xfrm>
          <a:off x="18389111" y="867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14656</xdr:rowOff>
    </xdr:from>
    <xdr:to>
      <xdr:col>116</xdr:col>
      <xdr:colOff>62864</xdr:colOff>
      <xdr:row>77</xdr:row>
      <xdr:rowOff>169799</xdr:rowOff>
    </xdr:to>
    <xdr:cxnSp macro="">
      <xdr:nvCxnSpPr>
        <xdr:cNvPr id="850" name="直線コネクタ 849"/>
        <xdr:cNvCxnSpPr/>
      </xdr:nvCxnSpPr>
      <xdr:spPr>
        <a:xfrm flipV="1">
          <a:off x="22159595" y="12187606"/>
          <a:ext cx="1269" cy="1183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2176</xdr:rowOff>
    </xdr:from>
    <xdr:ext cx="534377" cy="259045"/>
    <xdr:sp macro="" textlink="">
      <xdr:nvSpPr>
        <xdr:cNvPr id="851" name="繰出金最小値テキスト"/>
        <xdr:cNvSpPr txBox="1"/>
      </xdr:nvSpPr>
      <xdr:spPr>
        <a:xfrm>
          <a:off x="22212300" y="133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169799</xdr:rowOff>
    </xdr:from>
    <xdr:to>
      <xdr:col>116</xdr:col>
      <xdr:colOff>152400</xdr:colOff>
      <xdr:row>77</xdr:row>
      <xdr:rowOff>169799</xdr:rowOff>
    </xdr:to>
    <xdr:cxnSp macro="">
      <xdr:nvCxnSpPr>
        <xdr:cNvPr id="852" name="直線コネクタ 851"/>
        <xdr:cNvCxnSpPr/>
      </xdr:nvCxnSpPr>
      <xdr:spPr>
        <a:xfrm>
          <a:off x="22072600" y="1337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132783</xdr:rowOff>
    </xdr:from>
    <xdr:ext cx="534377" cy="259045"/>
    <xdr:sp macro="" textlink="">
      <xdr:nvSpPr>
        <xdr:cNvPr id="853" name="繰出金最大値テキスト"/>
        <xdr:cNvSpPr txBox="1"/>
      </xdr:nvSpPr>
      <xdr:spPr>
        <a:xfrm>
          <a:off x="22212300" y="11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14656</xdr:rowOff>
    </xdr:from>
    <xdr:to>
      <xdr:col>116</xdr:col>
      <xdr:colOff>152400</xdr:colOff>
      <xdr:row>71</xdr:row>
      <xdr:rowOff>14656</xdr:rowOff>
    </xdr:to>
    <xdr:cxnSp macro="">
      <xdr:nvCxnSpPr>
        <xdr:cNvPr id="854" name="直線コネクタ 853"/>
        <xdr:cNvCxnSpPr/>
      </xdr:nvCxnSpPr>
      <xdr:spPr>
        <a:xfrm>
          <a:off x="22072600" y="1218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55899</xdr:rowOff>
    </xdr:from>
    <xdr:to>
      <xdr:col>116</xdr:col>
      <xdr:colOff>63500</xdr:colOff>
      <xdr:row>72</xdr:row>
      <xdr:rowOff>166770</xdr:rowOff>
    </xdr:to>
    <xdr:cxnSp macro="">
      <xdr:nvCxnSpPr>
        <xdr:cNvPr id="855" name="直線コネクタ 854"/>
        <xdr:cNvCxnSpPr/>
      </xdr:nvCxnSpPr>
      <xdr:spPr>
        <a:xfrm flipV="1">
          <a:off x="21323300" y="12400299"/>
          <a:ext cx="8382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73975</xdr:rowOff>
    </xdr:from>
    <xdr:ext cx="534377" cy="259045"/>
    <xdr:sp macro="" textlink="">
      <xdr:nvSpPr>
        <xdr:cNvPr id="856" name="繰出金平均値テキスト"/>
        <xdr:cNvSpPr txBox="1"/>
      </xdr:nvSpPr>
      <xdr:spPr>
        <a:xfrm>
          <a:off x="22212300" y="125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95548</xdr:rowOff>
    </xdr:from>
    <xdr:to>
      <xdr:col>116</xdr:col>
      <xdr:colOff>114300</xdr:colOff>
      <xdr:row>74</xdr:row>
      <xdr:rowOff>25698</xdr:rowOff>
    </xdr:to>
    <xdr:sp macro="" textlink="">
      <xdr:nvSpPr>
        <xdr:cNvPr id="857" name="フローチャート: 判断 856"/>
        <xdr:cNvSpPr/>
      </xdr:nvSpPr>
      <xdr:spPr>
        <a:xfrm>
          <a:off x="221107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152197</xdr:rowOff>
    </xdr:from>
    <xdr:to>
      <xdr:col>111</xdr:col>
      <xdr:colOff>177800</xdr:colOff>
      <xdr:row>72</xdr:row>
      <xdr:rowOff>166770</xdr:rowOff>
    </xdr:to>
    <xdr:cxnSp macro="">
      <xdr:nvCxnSpPr>
        <xdr:cNvPr id="858" name="直線コネクタ 857"/>
        <xdr:cNvCxnSpPr/>
      </xdr:nvCxnSpPr>
      <xdr:spPr>
        <a:xfrm>
          <a:off x="20434300" y="12496597"/>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148717</xdr:rowOff>
    </xdr:from>
    <xdr:to>
      <xdr:col>112</xdr:col>
      <xdr:colOff>38100</xdr:colOff>
      <xdr:row>74</xdr:row>
      <xdr:rowOff>78867</xdr:rowOff>
    </xdr:to>
    <xdr:sp macro="" textlink="">
      <xdr:nvSpPr>
        <xdr:cNvPr id="859" name="フローチャート: 判断 858"/>
        <xdr:cNvSpPr/>
      </xdr:nvSpPr>
      <xdr:spPr>
        <a:xfrm>
          <a:off x="21272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69994</xdr:rowOff>
    </xdr:from>
    <xdr:ext cx="534377" cy="259045"/>
    <xdr:sp macro="" textlink="">
      <xdr:nvSpPr>
        <xdr:cNvPr id="860" name="テキスト ボックス 859"/>
        <xdr:cNvSpPr txBox="1"/>
      </xdr:nvSpPr>
      <xdr:spPr>
        <a:xfrm>
          <a:off x="21056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100571</xdr:rowOff>
    </xdr:from>
    <xdr:to>
      <xdr:col>107</xdr:col>
      <xdr:colOff>50800</xdr:colOff>
      <xdr:row>72</xdr:row>
      <xdr:rowOff>152197</xdr:rowOff>
    </xdr:to>
    <xdr:cxnSp macro="">
      <xdr:nvCxnSpPr>
        <xdr:cNvPr id="861" name="直線コネクタ 860"/>
        <xdr:cNvCxnSpPr/>
      </xdr:nvCxnSpPr>
      <xdr:spPr>
        <a:xfrm>
          <a:off x="19545300" y="12273521"/>
          <a:ext cx="889000" cy="2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84385</xdr:rowOff>
    </xdr:from>
    <xdr:to>
      <xdr:col>107</xdr:col>
      <xdr:colOff>101600</xdr:colOff>
      <xdr:row>74</xdr:row>
      <xdr:rowOff>14535</xdr:rowOff>
    </xdr:to>
    <xdr:sp macro="" textlink="">
      <xdr:nvSpPr>
        <xdr:cNvPr id="862" name="フローチャート: 判断 861"/>
        <xdr:cNvSpPr/>
      </xdr:nvSpPr>
      <xdr:spPr>
        <a:xfrm>
          <a:off x="20383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5662</xdr:rowOff>
    </xdr:from>
    <xdr:ext cx="534377" cy="259045"/>
    <xdr:sp macro="" textlink="">
      <xdr:nvSpPr>
        <xdr:cNvPr id="863" name="テキスト ボックス 862"/>
        <xdr:cNvSpPr txBox="1"/>
      </xdr:nvSpPr>
      <xdr:spPr>
        <a:xfrm>
          <a:off x="20167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100571</xdr:rowOff>
    </xdr:from>
    <xdr:to>
      <xdr:col>102</xdr:col>
      <xdr:colOff>114300</xdr:colOff>
      <xdr:row>73</xdr:row>
      <xdr:rowOff>25038</xdr:rowOff>
    </xdr:to>
    <xdr:cxnSp macro="">
      <xdr:nvCxnSpPr>
        <xdr:cNvPr id="864" name="直線コネクタ 863"/>
        <xdr:cNvCxnSpPr/>
      </xdr:nvCxnSpPr>
      <xdr:spPr>
        <a:xfrm flipV="1">
          <a:off x="18656300" y="12273521"/>
          <a:ext cx="889000" cy="26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114408</xdr:rowOff>
    </xdr:from>
    <xdr:to>
      <xdr:col>102</xdr:col>
      <xdr:colOff>165100</xdr:colOff>
      <xdr:row>74</xdr:row>
      <xdr:rowOff>44558</xdr:rowOff>
    </xdr:to>
    <xdr:sp macro="" textlink="">
      <xdr:nvSpPr>
        <xdr:cNvPr id="865" name="フローチャート: 判断 864"/>
        <xdr:cNvSpPr/>
      </xdr:nvSpPr>
      <xdr:spPr>
        <a:xfrm>
          <a:off x="19494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35685</xdr:rowOff>
    </xdr:from>
    <xdr:ext cx="534377" cy="259045"/>
    <xdr:sp macro="" textlink="">
      <xdr:nvSpPr>
        <xdr:cNvPr id="866" name="テキスト ボックス 865"/>
        <xdr:cNvSpPr txBox="1"/>
      </xdr:nvSpPr>
      <xdr:spPr>
        <a:xfrm>
          <a:off x="19278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130486</xdr:rowOff>
    </xdr:from>
    <xdr:to>
      <xdr:col>98</xdr:col>
      <xdr:colOff>38100</xdr:colOff>
      <xdr:row>74</xdr:row>
      <xdr:rowOff>60636</xdr:rowOff>
    </xdr:to>
    <xdr:sp macro="" textlink="">
      <xdr:nvSpPr>
        <xdr:cNvPr id="867" name="フローチャート: 判断 866"/>
        <xdr:cNvSpPr/>
      </xdr:nvSpPr>
      <xdr:spPr>
        <a:xfrm>
          <a:off x="18605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51763</xdr:rowOff>
    </xdr:from>
    <xdr:ext cx="534377" cy="259045"/>
    <xdr:sp macro="" textlink="">
      <xdr:nvSpPr>
        <xdr:cNvPr id="868" name="テキスト ボックス 867"/>
        <xdr:cNvSpPr txBox="1"/>
      </xdr:nvSpPr>
      <xdr:spPr>
        <a:xfrm>
          <a:off x="18389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5099</xdr:rowOff>
    </xdr:from>
    <xdr:to>
      <xdr:col>116</xdr:col>
      <xdr:colOff>114300</xdr:colOff>
      <xdr:row>72</xdr:row>
      <xdr:rowOff>106699</xdr:rowOff>
    </xdr:to>
    <xdr:sp macro="" textlink="">
      <xdr:nvSpPr>
        <xdr:cNvPr id="874" name="楕円 873"/>
        <xdr:cNvSpPr/>
      </xdr:nvSpPr>
      <xdr:spPr>
        <a:xfrm>
          <a:off x="22110700" y="123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27976</xdr:rowOff>
    </xdr:from>
    <xdr:ext cx="534377" cy="259045"/>
    <xdr:sp macro="" textlink="">
      <xdr:nvSpPr>
        <xdr:cNvPr id="875" name="繰出金該当値テキスト"/>
        <xdr:cNvSpPr txBox="1"/>
      </xdr:nvSpPr>
      <xdr:spPr>
        <a:xfrm>
          <a:off x="22212300" y="1220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115970</xdr:rowOff>
    </xdr:from>
    <xdr:to>
      <xdr:col>112</xdr:col>
      <xdr:colOff>38100</xdr:colOff>
      <xdr:row>73</xdr:row>
      <xdr:rowOff>46120</xdr:rowOff>
    </xdr:to>
    <xdr:sp macro="" textlink="">
      <xdr:nvSpPr>
        <xdr:cNvPr id="876" name="楕円 875"/>
        <xdr:cNvSpPr/>
      </xdr:nvSpPr>
      <xdr:spPr>
        <a:xfrm>
          <a:off x="21272500" y="124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62647</xdr:rowOff>
    </xdr:from>
    <xdr:ext cx="534377" cy="259045"/>
    <xdr:sp macro="" textlink="">
      <xdr:nvSpPr>
        <xdr:cNvPr id="877" name="テキスト ボックス 876"/>
        <xdr:cNvSpPr txBox="1"/>
      </xdr:nvSpPr>
      <xdr:spPr>
        <a:xfrm>
          <a:off x="21056111" y="1223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101397</xdr:rowOff>
    </xdr:from>
    <xdr:to>
      <xdr:col>107</xdr:col>
      <xdr:colOff>101600</xdr:colOff>
      <xdr:row>73</xdr:row>
      <xdr:rowOff>31547</xdr:rowOff>
    </xdr:to>
    <xdr:sp macro="" textlink="">
      <xdr:nvSpPr>
        <xdr:cNvPr id="878" name="楕円 877"/>
        <xdr:cNvSpPr/>
      </xdr:nvSpPr>
      <xdr:spPr>
        <a:xfrm>
          <a:off x="20383500" y="124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48074</xdr:rowOff>
    </xdr:from>
    <xdr:ext cx="534377" cy="259045"/>
    <xdr:sp macro="" textlink="">
      <xdr:nvSpPr>
        <xdr:cNvPr id="879" name="テキスト ボックス 878"/>
        <xdr:cNvSpPr txBox="1"/>
      </xdr:nvSpPr>
      <xdr:spPr>
        <a:xfrm>
          <a:off x="20167111" y="122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49771</xdr:rowOff>
    </xdr:from>
    <xdr:to>
      <xdr:col>102</xdr:col>
      <xdr:colOff>165100</xdr:colOff>
      <xdr:row>71</xdr:row>
      <xdr:rowOff>151371</xdr:rowOff>
    </xdr:to>
    <xdr:sp macro="" textlink="">
      <xdr:nvSpPr>
        <xdr:cNvPr id="880" name="楕円 879"/>
        <xdr:cNvSpPr/>
      </xdr:nvSpPr>
      <xdr:spPr>
        <a:xfrm>
          <a:off x="19494500" y="122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167898</xdr:rowOff>
    </xdr:from>
    <xdr:ext cx="534377" cy="259045"/>
    <xdr:sp macro="" textlink="">
      <xdr:nvSpPr>
        <xdr:cNvPr id="881" name="テキスト ボックス 880"/>
        <xdr:cNvSpPr txBox="1"/>
      </xdr:nvSpPr>
      <xdr:spPr>
        <a:xfrm>
          <a:off x="19278111" y="119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145688</xdr:rowOff>
    </xdr:from>
    <xdr:to>
      <xdr:col>98</xdr:col>
      <xdr:colOff>38100</xdr:colOff>
      <xdr:row>73</xdr:row>
      <xdr:rowOff>75838</xdr:rowOff>
    </xdr:to>
    <xdr:sp macro="" textlink="">
      <xdr:nvSpPr>
        <xdr:cNvPr id="882" name="楕円 881"/>
        <xdr:cNvSpPr/>
      </xdr:nvSpPr>
      <xdr:spPr>
        <a:xfrm>
          <a:off x="18605500" y="1249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92365</xdr:rowOff>
    </xdr:from>
    <xdr:ext cx="534377" cy="259045"/>
    <xdr:sp macro="" textlink="">
      <xdr:nvSpPr>
        <xdr:cNvPr id="883" name="テキスト ボックス 882"/>
        <xdr:cNvSpPr txBox="1"/>
      </xdr:nvSpPr>
      <xdr:spPr>
        <a:xfrm>
          <a:off x="18389111" y="1226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1,130,929</a:t>
          </a:r>
          <a:r>
            <a:rPr kumimoji="1" lang="ja-JP" altLang="en-US" sz="1300">
              <a:latin typeface="ＭＳ Ｐゴシック" panose="020B0600070205080204" pitchFamily="50" charset="-128"/>
              <a:ea typeface="ＭＳ Ｐゴシック" panose="020B0600070205080204" pitchFamily="50" charset="-128"/>
            </a:rPr>
            <a:t>円となっている。中でも、主な構成項目である物件費については、住民一人当たり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177,874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にある。これについては、主にふるさと応援寄附金奨励事業に係る事業費が考えられる。また、扶助費や普通建設事業費についても高い水準にあり、扶助費は住民税非課税世帯や子育て世帯に対する臨時特別給付金に係る事業費が考えられる。普通建設事業は令和３年度の主な事業として、高度無線環境整備推進事業や研修牧場整備事業、地域会館整備事業などが挙げられる。今後、既存施設の老朽化が進み、普通建設事業費の増嵩が見込まれるが、公共施設等総合管理計画に基づき、施設の在り方を見極めながら事業費の抑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北海道八雲町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15,338
15,134
956.08
17,686,459
17,346,183
267,058
8,363,154
13,672,754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129184</xdr:rowOff>
    </xdr:from>
    <xdr:to>
      <xdr:col>24</xdr:col>
      <xdr:colOff>62865</xdr:colOff>
      <xdr:row>38</xdr:row>
      <xdr:rowOff>100381</xdr:rowOff>
    </xdr:to>
    <xdr:cxnSp macro="">
      <xdr:nvCxnSpPr>
        <xdr:cNvPr id="54" name="直線コネクタ 53"/>
        <xdr:cNvCxnSpPr/>
      </xdr:nvCxnSpPr>
      <xdr:spPr>
        <a:xfrm flipV="1">
          <a:off x="4633595" y="5272684"/>
          <a:ext cx="1270" cy="134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104208</xdr:rowOff>
    </xdr:from>
    <xdr:ext cx="469744" cy="259045"/>
    <xdr:sp macro="" textlink="">
      <xdr:nvSpPr>
        <xdr:cNvPr id="55" name="議会費最小値テキスト"/>
        <xdr:cNvSpPr txBox="1"/>
      </xdr:nvSpPr>
      <xdr:spPr>
        <a:xfrm>
          <a:off x="4686300" y="66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100381</xdr:rowOff>
    </xdr:from>
    <xdr:to>
      <xdr:col>24</xdr:col>
      <xdr:colOff>152400</xdr:colOff>
      <xdr:row>38</xdr:row>
      <xdr:rowOff>100381</xdr:rowOff>
    </xdr:to>
    <xdr:cxnSp macro="">
      <xdr:nvCxnSpPr>
        <xdr:cNvPr id="56" name="直線コネクタ 55"/>
        <xdr:cNvCxnSpPr/>
      </xdr:nvCxnSpPr>
      <xdr:spPr>
        <a:xfrm>
          <a:off x="4546600" y="66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75861</xdr:rowOff>
    </xdr:from>
    <xdr:ext cx="469744" cy="259045"/>
    <xdr:sp macro="" textlink="">
      <xdr:nvSpPr>
        <xdr:cNvPr id="57" name="議会費最大値テキスト"/>
        <xdr:cNvSpPr txBox="1"/>
      </xdr:nvSpPr>
      <xdr:spPr>
        <a:xfrm>
          <a:off x="4686300" y="50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129184</xdr:rowOff>
    </xdr:from>
    <xdr:to>
      <xdr:col>24</xdr:col>
      <xdr:colOff>152400</xdr:colOff>
      <xdr:row>30</xdr:row>
      <xdr:rowOff>129184</xdr:rowOff>
    </xdr:to>
    <xdr:cxnSp macro="">
      <xdr:nvCxnSpPr>
        <xdr:cNvPr id="58" name="直線コネクタ 57"/>
        <xdr:cNvCxnSpPr/>
      </xdr:nvCxnSpPr>
      <xdr:spPr>
        <a:xfrm>
          <a:off x="4546600" y="527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134671</xdr:rowOff>
    </xdr:from>
    <xdr:to>
      <xdr:col>24</xdr:col>
      <xdr:colOff>63500</xdr:colOff>
      <xdr:row>35</xdr:row>
      <xdr:rowOff>131013</xdr:rowOff>
    </xdr:to>
    <xdr:cxnSp macro="">
      <xdr:nvCxnSpPr>
        <xdr:cNvPr id="59" name="直線コネクタ 58"/>
        <xdr:cNvCxnSpPr/>
      </xdr:nvCxnSpPr>
      <xdr:spPr>
        <a:xfrm flipV="1">
          <a:off x="3797300" y="5963971"/>
          <a:ext cx="838200" cy="1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8450</xdr:rowOff>
    </xdr:from>
    <xdr:ext cx="469744" cy="259045"/>
    <xdr:sp macro="" textlink="">
      <xdr:nvSpPr>
        <xdr:cNvPr id="60" name="議会費平均値テキスト"/>
        <xdr:cNvSpPr txBox="1"/>
      </xdr:nvSpPr>
      <xdr:spPr>
        <a:xfrm>
          <a:off x="4686300" y="566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157023</xdr:rowOff>
    </xdr:from>
    <xdr:to>
      <xdr:col>24</xdr:col>
      <xdr:colOff>114300</xdr:colOff>
      <xdr:row>34</xdr:row>
      <xdr:rowOff>87173</xdr:rowOff>
    </xdr:to>
    <xdr:sp macro="" textlink="">
      <xdr:nvSpPr>
        <xdr:cNvPr id="61" name="フローチャート: 判断 60"/>
        <xdr:cNvSpPr/>
      </xdr:nvSpPr>
      <xdr:spPr>
        <a:xfrm>
          <a:off x="45847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131013</xdr:rowOff>
    </xdr:from>
    <xdr:to>
      <xdr:col>19</xdr:col>
      <xdr:colOff>177800</xdr:colOff>
      <xdr:row>36</xdr:row>
      <xdr:rowOff>13970</xdr:rowOff>
    </xdr:to>
    <xdr:cxnSp macro="">
      <xdr:nvCxnSpPr>
        <xdr:cNvPr id="62" name="直線コネクタ 61"/>
        <xdr:cNvCxnSpPr/>
      </xdr:nvCxnSpPr>
      <xdr:spPr>
        <a:xfrm flipV="1">
          <a:off x="2908300" y="6131763"/>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61468</xdr:rowOff>
    </xdr:from>
    <xdr:to>
      <xdr:col>20</xdr:col>
      <xdr:colOff>38100</xdr:colOff>
      <xdr:row>34</xdr:row>
      <xdr:rowOff>163068</xdr:rowOff>
    </xdr:to>
    <xdr:sp macro="" textlink="">
      <xdr:nvSpPr>
        <xdr:cNvPr id="63" name="フローチャート: 判断 62"/>
        <xdr:cNvSpPr/>
      </xdr:nvSpPr>
      <xdr:spPr>
        <a:xfrm>
          <a:off x="3746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8145</xdr:rowOff>
    </xdr:from>
    <xdr:ext cx="469744" cy="259045"/>
    <xdr:sp macro="" textlink="">
      <xdr:nvSpPr>
        <xdr:cNvPr id="64" name="テキスト ボックス 63"/>
        <xdr:cNvSpPr txBox="1"/>
      </xdr:nvSpPr>
      <xdr:spPr>
        <a:xfrm>
          <a:off x="3562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10769</xdr:rowOff>
    </xdr:from>
    <xdr:to>
      <xdr:col>15</xdr:col>
      <xdr:colOff>50800</xdr:colOff>
      <xdr:row>36</xdr:row>
      <xdr:rowOff>13970</xdr:rowOff>
    </xdr:to>
    <xdr:cxnSp macro="">
      <xdr:nvCxnSpPr>
        <xdr:cNvPr id="65" name="直線コネクタ 64"/>
        <xdr:cNvCxnSpPr/>
      </xdr:nvCxnSpPr>
      <xdr:spPr>
        <a:xfrm>
          <a:off x="2019300" y="6011519"/>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42266</xdr:rowOff>
    </xdr:from>
    <xdr:to>
      <xdr:col>15</xdr:col>
      <xdr:colOff>101600</xdr:colOff>
      <xdr:row>33</xdr:row>
      <xdr:rowOff>143866</xdr:rowOff>
    </xdr:to>
    <xdr:sp macro="" textlink="">
      <xdr:nvSpPr>
        <xdr:cNvPr id="66" name="フローチャート: 判断 65"/>
        <xdr:cNvSpPr/>
      </xdr:nvSpPr>
      <xdr:spPr>
        <a:xfrm>
          <a:off x="2857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160393</xdr:rowOff>
    </xdr:from>
    <xdr:ext cx="469744" cy="259045"/>
    <xdr:sp macro="" textlink="">
      <xdr:nvSpPr>
        <xdr:cNvPr id="67" name="テキスト ボックス 66"/>
        <xdr:cNvSpPr txBox="1"/>
      </xdr:nvSpPr>
      <xdr:spPr>
        <a:xfrm>
          <a:off x="2673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10769</xdr:rowOff>
    </xdr:from>
    <xdr:to>
      <xdr:col>10</xdr:col>
      <xdr:colOff>114300</xdr:colOff>
      <xdr:row>35</xdr:row>
      <xdr:rowOff>15799</xdr:rowOff>
    </xdr:to>
    <xdr:cxnSp macro="">
      <xdr:nvCxnSpPr>
        <xdr:cNvPr id="68" name="直線コネクタ 67"/>
        <xdr:cNvCxnSpPr/>
      </xdr:nvCxnSpPr>
      <xdr:spPr>
        <a:xfrm flipV="1">
          <a:off x="1130300" y="6011519"/>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34951</xdr:rowOff>
    </xdr:from>
    <xdr:to>
      <xdr:col>10</xdr:col>
      <xdr:colOff>165100</xdr:colOff>
      <xdr:row>33</xdr:row>
      <xdr:rowOff>136551</xdr:rowOff>
    </xdr:to>
    <xdr:sp macro="" textlink="">
      <xdr:nvSpPr>
        <xdr:cNvPr id="69" name="フローチャート: 判断 68"/>
        <xdr:cNvSpPr/>
      </xdr:nvSpPr>
      <xdr:spPr>
        <a:xfrm>
          <a:off x="1968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153078</xdr:rowOff>
    </xdr:from>
    <xdr:ext cx="469744" cy="259045"/>
    <xdr:sp macro="" textlink="">
      <xdr:nvSpPr>
        <xdr:cNvPr id="70" name="テキスト ボックス 69"/>
        <xdr:cNvSpPr txBox="1"/>
      </xdr:nvSpPr>
      <xdr:spPr>
        <a:xfrm>
          <a:off x="1784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78" name="楕円 77"/>
        <xdr:cNvSpPr/>
      </xdr:nvSpPr>
      <xdr:spPr>
        <a:xfrm>
          <a:off x="4584700" y="59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62298</xdr:rowOff>
    </xdr:from>
    <xdr:ext cx="469744" cy="259045"/>
    <xdr:sp macro="" textlink="">
      <xdr:nvSpPr>
        <xdr:cNvPr id="79" name="議会費該当値テキスト"/>
        <xdr:cNvSpPr txBox="1"/>
      </xdr:nvSpPr>
      <xdr:spPr>
        <a:xfrm>
          <a:off x="4686300" y="58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80213</xdr:rowOff>
    </xdr:from>
    <xdr:to>
      <xdr:col>20</xdr:col>
      <xdr:colOff>38100</xdr:colOff>
      <xdr:row>36</xdr:row>
      <xdr:rowOff>10363</xdr:rowOff>
    </xdr:to>
    <xdr:sp macro="" textlink="">
      <xdr:nvSpPr>
        <xdr:cNvPr id="80" name="楕円 79"/>
        <xdr:cNvSpPr/>
      </xdr:nvSpPr>
      <xdr:spPr>
        <a:xfrm>
          <a:off x="3746500" y="60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1490</xdr:rowOff>
    </xdr:from>
    <xdr:ext cx="469744" cy="259045"/>
    <xdr:sp macro="" textlink="">
      <xdr:nvSpPr>
        <xdr:cNvPr id="81" name="テキスト ボックス 80"/>
        <xdr:cNvSpPr txBox="1"/>
      </xdr:nvSpPr>
      <xdr:spPr>
        <a:xfrm>
          <a:off x="3562428" y="617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134620</xdr:rowOff>
    </xdr:from>
    <xdr:to>
      <xdr:col>15</xdr:col>
      <xdr:colOff>101600</xdr:colOff>
      <xdr:row>36</xdr:row>
      <xdr:rowOff>64770</xdr:rowOff>
    </xdr:to>
    <xdr:sp macro="" textlink="">
      <xdr:nvSpPr>
        <xdr:cNvPr id="82" name="楕円 81"/>
        <xdr:cNvSpPr/>
      </xdr:nvSpPr>
      <xdr:spPr>
        <a:xfrm>
          <a:off x="2857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83" name="テキスト ボックス 82"/>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131419</xdr:rowOff>
    </xdr:from>
    <xdr:to>
      <xdr:col>10</xdr:col>
      <xdr:colOff>165100</xdr:colOff>
      <xdr:row>35</xdr:row>
      <xdr:rowOff>61569</xdr:rowOff>
    </xdr:to>
    <xdr:sp macro="" textlink="">
      <xdr:nvSpPr>
        <xdr:cNvPr id="84" name="楕円 83"/>
        <xdr:cNvSpPr/>
      </xdr:nvSpPr>
      <xdr:spPr>
        <a:xfrm>
          <a:off x="1968500" y="5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52696</xdr:rowOff>
    </xdr:from>
    <xdr:ext cx="469744" cy="259045"/>
    <xdr:sp macro="" textlink="">
      <xdr:nvSpPr>
        <xdr:cNvPr id="85" name="テキスト ボックス 84"/>
        <xdr:cNvSpPr txBox="1"/>
      </xdr:nvSpPr>
      <xdr:spPr>
        <a:xfrm>
          <a:off x="1784428" y="60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136449</xdr:rowOff>
    </xdr:from>
    <xdr:to>
      <xdr:col>6</xdr:col>
      <xdr:colOff>38100</xdr:colOff>
      <xdr:row>35</xdr:row>
      <xdr:rowOff>66599</xdr:rowOff>
    </xdr:to>
    <xdr:sp macro="" textlink="">
      <xdr:nvSpPr>
        <xdr:cNvPr id="86" name="楕円 85"/>
        <xdr:cNvSpPr/>
      </xdr:nvSpPr>
      <xdr:spPr>
        <a:xfrm>
          <a:off x="10795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57726</xdr:rowOff>
    </xdr:from>
    <xdr:ext cx="469744" cy="259045"/>
    <xdr:sp macro="" textlink="">
      <xdr:nvSpPr>
        <xdr:cNvPr id="87" name="テキスト ボックス 86"/>
        <xdr:cNvSpPr txBox="1"/>
      </xdr:nvSpPr>
      <xdr:spPr>
        <a:xfrm>
          <a:off x="895428" y="6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73677</xdr:rowOff>
    </xdr:from>
    <xdr:ext cx="595419" cy="259045"/>
    <xdr:sp macro="" textlink="">
      <xdr:nvSpPr>
        <xdr:cNvPr id="100" name="テキスト ボックス 99"/>
        <xdr:cNvSpPr txBox="1"/>
      </xdr:nvSpPr>
      <xdr:spPr>
        <a:xfrm>
          <a:off x="166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66281</xdr:rowOff>
    </xdr:from>
    <xdr:to>
      <xdr:col>24</xdr:col>
      <xdr:colOff>62865</xdr:colOff>
      <xdr:row>59</xdr:row>
      <xdr:rowOff>83796</xdr:rowOff>
    </xdr:to>
    <xdr:cxnSp macro="">
      <xdr:nvCxnSpPr>
        <xdr:cNvPr id="112" name="直線コネクタ 111"/>
        <xdr:cNvCxnSpPr/>
      </xdr:nvCxnSpPr>
      <xdr:spPr>
        <a:xfrm flipV="1">
          <a:off x="4633595" y="9153131"/>
          <a:ext cx="1270" cy="1046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87623</xdr:rowOff>
    </xdr:from>
    <xdr:ext cx="534377" cy="259045"/>
    <xdr:sp macro="" textlink="">
      <xdr:nvSpPr>
        <xdr:cNvPr id="113" name="総務費最小値テキスト"/>
        <xdr:cNvSpPr txBox="1"/>
      </xdr:nvSpPr>
      <xdr:spPr>
        <a:xfrm>
          <a:off x="4686300" y="102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83796</xdr:rowOff>
    </xdr:from>
    <xdr:to>
      <xdr:col>24</xdr:col>
      <xdr:colOff>152400</xdr:colOff>
      <xdr:row>59</xdr:row>
      <xdr:rowOff>83796</xdr:rowOff>
    </xdr:to>
    <xdr:cxnSp macro="">
      <xdr:nvCxnSpPr>
        <xdr:cNvPr id="114" name="直線コネクタ 113"/>
        <xdr:cNvCxnSpPr/>
      </xdr:nvCxnSpPr>
      <xdr:spPr>
        <a:xfrm>
          <a:off x="4546600" y="101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12958</xdr:rowOff>
    </xdr:from>
    <xdr:ext cx="599010" cy="259045"/>
    <xdr:sp macro="" textlink="">
      <xdr:nvSpPr>
        <xdr:cNvPr id="115" name="総務費最大値テキスト"/>
        <xdr:cNvSpPr txBox="1"/>
      </xdr:nvSpPr>
      <xdr:spPr>
        <a:xfrm>
          <a:off x="4686300" y="892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66281</xdr:rowOff>
    </xdr:from>
    <xdr:to>
      <xdr:col>24</xdr:col>
      <xdr:colOff>152400</xdr:colOff>
      <xdr:row>53</xdr:row>
      <xdr:rowOff>66281</xdr:rowOff>
    </xdr:to>
    <xdr:cxnSp macro="">
      <xdr:nvCxnSpPr>
        <xdr:cNvPr id="116" name="直線コネクタ 115"/>
        <xdr:cNvCxnSpPr/>
      </xdr:nvCxnSpPr>
      <xdr:spPr>
        <a:xfrm>
          <a:off x="4546600" y="915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36030</xdr:rowOff>
    </xdr:from>
    <xdr:to>
      <xdr:col>24</xdr:col>
      <xdr:colOff>63500</xdr:colOff>
      <xdr:row>53</xdr:row>
      <xdr:rowOff>66281</xdr:rowOff>
    </xdr:to>
    <xdr:cxnSp macro="">
      <xdr:nvCxnSpPr>
        <xdr:cNvPr id="117" name="直線コネクタ 116"/>
        <xdr:cNvCxnSpPr/>
      </xdr:nvCxnSpPr>
      <xdr:spPr>
        <a:xfrm>
          <a:off x="3797300" y="9122880"/>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40204</xdr:rowOff>
    </xdr:from>
    <xdr:ext cx="599010" cy="259045"/>
    <xdr:sp macro="" textlink="">
      <xdr:nvSpPr>
        <xdr:cNvPr id="118" name="総務費平均値テキスト"/>
        <xdr:cNvSpPr txBox="1"/>
      </xdr:nvSpPr>
      <xdr:spPr>
        <a:xfrm>
          <a:off x="4686300" y="9812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61777</xdr:rowOff>
    </xdr:from>
    <xdr:to>
      <xdr:col>24</xdr:col>
      <xdr:colOff>114300</xdr:colOff>
      <xdr:row>57</xdr:row>
      <xdr:rowOff>163377</xdr:rowOff>
    </xdr:to>
    <xdr:sp macro="" textlink="">
      <xdr:nvSpPr>
        <xdr:cNvPr id="119" name="フローチャート: 判断 118"/>
        <xdr:cNvSpPr/>
      </xdr:nvSpPr>
      <xdr:spPr>
        <a:xfrm>
          <a:off x="4584700" y="983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36030</xdr:rowOff>
    </xdr:from>
    <xdr:to>
      <xdr:col>19</xdr:col>
      <xdr:colOff>177800</xdr:colOff>
      <xdr:row>55</xdr:row>
      <xdr:rowOff>3100</xdr:rowOff>
    </xdr:to>
    <xdr:cxnSp macro="">
      <xdr:nvCxnSpPr>
        <xdr:cNvPr id="120" name="直線コネクタ 119"/>
        <xdr:cNvCxnSpPr/>
      </xdr:nvCxnSpPr>
      <xdr:spPr>
        <a:xfrm flipV="1">
          <a:off x="2908300" y="9122880"/>
          <a:ext cx="889000" cy="30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163409</xdr:rowOff>
    </xdr:from>
    <xdr:to>
      <xdr:col>20</xdr:col>
      <xdr:colOff>38100</xdr:colOff>
      <xdr:row>56</xdr:row>
      <xdr:rowOff>93559</xdr:rowOff>
    </xdr:to>
    <xdr:sp macro="" textlink="">
      <xdr:nvSpPr>
        <xdr:cNvPr id="121" name="フローチャート: 判断 120"/>
        <xdr:cNvSpPr/>
      </xdr:nvSpPr>
      <xdr:spPr>
        <a:xfrm>
          <a:off x="3746500" y="959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84686</xdr:rowOff>
    </xdr:from>
    <xdr:ext cx="599010" cy="259045"/>
    <xdr:sp macro="" textlink="">
      <xdr:nvSpPr>
        <xdr:cNvPr id="122" name="テキスト ボックス 121"/>
        <xdr:cNvSpPr txBox="1"/>
      </xdr:nvSpPr>
      <xdr:spPr>
        <a:xfrm>
          <a:off x="3497795" y="968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12541</xdr:rowOff>
    </xdr:from>
    <xdr:to>
      <xdr:col>15</xdr:col>
      <xdr:colOff>50800</xdr:colOff>
      <xdr:row>55</xdr:row>
      <xdr:rowOff>3100</xdr:rowOff>
    </xdr:to>
    <xdr:cxnSp macro="">
      <xdr:nvCxnSpPr>
        <xdr:cNvPr id="123" name="直線コネクタ 122"/>
        <xdr:cNvCxnSpPr/>
      </xdr:nvCxnSpPr>
      <xdr:spPr>
        <a:xfrm>
          <a:off x="2019300" y="8756491"/>
          <a:ext cx="889000" cy="67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124737</xdr:rowOff>
    </xdr:from>
    <xdr:to>
      <xdr:col>15</xdr:col>
      <xdr:colOff>101600</xdr:colOff>
      <xdr:row>59</xdr:row>
      <xdr:rowOff>54887</xdr:rowOff>
    </xdr:to>
    <xdr:sp macro="" textlink="">
      <xdr:nvSpPr>
        <xdr:cNvPr id="124" name="フローチャート: 判断 123"/>
        <xdr:cNvSpPr/>
      </xdr:nvSpPr>
      <xdr:spPr>
        <a:xfrm>
          <a:off x="2857500" y="1006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46014</xdr:rowOff>
    </xdr:from>
    <xdr:ext cx="599010" cy="259045"/>
    <xdr:sp macro="" textlink="">
      <xdr:nvSpPr>
        <xdr:cNvPr id="125" name="テキスト ボックス 124"/>
        <xdr:cNvSpPr txBox="1"/>
      </xdr:nvSpPr>
      <xdr:spPr>
        <a:xfrm>
          <a:off x="2608795" y="1016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12541</xdr:rowOff>
    </xdr:from>
    <xdr:to>
      <xdr:col>10</xdr:col>
      <xdr:colOff>114300</xdr:colOff>
      <xdr:row>56</xdr:row>
      <xdr:rowOff>44621</xdr:rowOff>
    </xdr:to>
    <xdr:cxnSp macro="">
      <xdr:nvCxnSpPr>
        <xdr:cNvPr id="126" name="直線コネクタ 125"/>
        <xdr:cNvCxnSpPr/>
      </xdr:nvCxnSpPr>
      <xdr:spPr>
        <a:xfrm flipV="1">
          <a:off x="1130300" y="8756491"/>
          <a:ext cx="889000" cy="88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158638</xdr:rowOff>
    </xdr:from>
    <xdr:to>
      <xdr:col>10</xdr:col>
      <xdr:colOff>165100</xdr:colOff>
      <xdr:row>59</xdr:row>
      <xdr:rowOff>88788</xdr:rowOff>
    </xdr:to>
    <xdr:sp macro="" textlink="">
      <xdr:nvSpPr>
        <xdr:cNvPr id="127" name="フローチャート: 判断 126"/>
        <xdr:cNvSpPr/>
      </xdr:nvSpPr>
      <xdr:spPr>
        <a:xfrm>
          <a:off x="1968500" y="1010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79915</xdr:rowOff>
    </xdr:from>
    <xdr:ext cx="599010" cy="259045"/>
    <xdr:sp macro="" textlink="">
      <xdr:nvSpPr>
        <xdr:cNvPr id="128" name="テキスト ボックス 127"/>
        <xdr:cNvSpPr txBox="1"/>
      </xdr:nvSpPr>
      <xdr:spPr>
        <a:xfrm>
          <a:off x="1719795" y="1019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165382</xdr:rowOff>
    </xdr:from>
    <xdr:to>
      <xdr:col>6</xdr:col>
      <xdr:colOff>38100</xdr:colOff>
      <xdr:row>59</xdr:row>
      <xdr:rowOff>95532</xdr:rowOff>
    </xdr:to>
    <xdr:sp macro="" textlink="">
      <xdr:nvSpPr>
        <xdr:cNvPr id="129" name="フローチャート: 判断 128"/>
        <xdr:cNvSpPr/>
      </xdr:nvSpPr>
      <xdr:spPr>
        <a:xfrm>
          <a:off x="1079500" y="1010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86659</xdr:rowOff>
    </xdr:from>
    <xdr:ext cx="534377" cy="259045"/>
    <xdr:sp macro="" textlink="">
      <xdr:nvSpPr>
        <xdr:cNvPr id="130" name="テキスト ボックス 129"/>
        <xdr:cNvSpPr txBox="1"/>
      </xdr:nvSpPr>
      <xdr:spPr>
        <a:xfrm>
          <a:off x="863111" y="102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15481</xdr:rowOff>
    </xdr:from>
    <xdr:to>
      <xdr:col>24</xdr:col>
      <xdr:colOff>114300</xdr:colOff>
      <xdr:row>53</xdr:row>
      <xdr:rowOff>117081</xdr:rowOff>
    </xdr:to>
    <xdr:sp macro="" textlink="">
      <xdr:nvSpPr>
        <xdr:cNvPr id="136" name="楕円 135"/>
        <xdr:cNvSpPr/>
      </xdr:nvSpPr>
      <xdr:spPr>
        <a:xfrm>
          <a:off x="4584700" y="91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139958</xdr:rowOff>
    </xdr:from>
    <xdr:ext cx="599010" cy="259045"/>
    <xdr:sp macro="" textlink="">
      <xdr:nvSpPr>
        <xdr:cNvPr id="137" name="総務費該当値テキスト"/>
        <xdr:cNvSpPr txBox="1"/>
      </xdr:nvSpPr>
      <xdr:spPr>
        <a:xfrm>
          <a:off x="4686300" y="905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156680</xdr:rowOff>
    </xdr:from>
    <xdr:to>
      <xdr:col>20</xdr:col>
      <xdr:colOff>38100</xdr:colOff>
      <xdr:row>53</xdr:row>
      <xdr:rowOff>86830</xdr:rowOff>
    </xdr:to>
    <xdr:sp macro="" textlink="">
      <xdr:nvSpPr>
        <xdr:cNvPr id="138" name="楕円 137"/>
        <xdr:cNvSpPr/>
      </xdr:nvSpPr>
      <xdr:spPr>
        <a:xfrm>
          <a:off x="3746500" y="90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103357</xdr:rowOff>
    </xdr:from>
    <xdr:ext cx="599010" cy="259045"/>
    <xdr:sp macro="" textlink="">
      <xdr:nvSpPr>
        <xdr:cNvPr id="139" name="テキスト ボックス 138"/>
        <xdr:cNvSpPr txBox="1"/>
      </xdr:nvSpPr>
      <xdr:spPr>
        <a:xfrm>
          <a:off x="3497795" y="884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123750</xdr:rowOff>
    </xdr:from>
    <xdr:to>
      <xdr:col>15</xdr:col>
      <xdr:colOff>101600</xdr:colOff>
      <xdr:row>55</xdr:row>
      <xdr:rowOff>53900</xdr:rowOff>
    </xdr:to>
    <xdr:sp macro="" textlink="">
      <xdr:nvSpPr>
        <xdr:cNvPr id="140" name="楕円 139"/>
        <xdr:cNvSpPr/>
      </xdr:nvSpPr>
      <xdr:spPr>
        <a:xfrm>
          <a:off x="2857500" y="93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70427</xdr:rowOff>
    </xdr:from>
    <xdr:ext cx="599010" cy="259045"/>
    <xdr:sp macro="" textlink="">
      <xdr:nvSpPr>
        <xdr:cNvPr id="141" name="テキスト ボックス 140"/>
        <xdr:cNvSpPr txBox="1"/>
      </xdr:nvSpPr>
      <xdr:spPr>
        <a:xfrm>
          <a:off x="2608795" y="9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133191</xdr:rowOff>
    </xdr:from>
    <xdr:to>
      <xdr:col>10</xdr:col>
      <xdr:colOff>165100</xdr:colOff>
      <xdr:row>51</xdr:row>
      <xdr:rowOff>63341</xdr:rowOff>
    </xdr:to>
    <xdr:sp macro="" textlink="">
      <xdr:nvSpPr>
        <xdr:cNvPr id="142" name="楕円 141"/>
        <xdr:cNvSpPr/>
      </xdr:nvSpPr>
      <xdr:spPr>
        <a:xfrm>
          <a:off x="1968500" y="87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79868</xdr:rowOff>
    </xdr:from>
    <xdr:ext cx="599010" cy="259045"/>
    <xdr:sp macro="" textlink="">
      <xdr:nvSpPr>
        <xdr:cNvPr id="143" name="テキスト ボックス 142"/>
        <xdr:cNvSpPr txBox="1"/>
      </xdr:nvSpPr>
      <xdr:spPr>
        <a:xfrm>
          <a:off x="1719795" y="848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165271</xdr:rowOff>
    </xdr:from>
    <xdr:to>
      <xdr:col>6</xdr:col>
      <xdr:colOff>38100</xdr:colOff>
      <xdr:row>56</xdr:row>
      <xdr:rowOff>95421</xdr:rowOff>
    </xdr:to>
    <xdr:sp macro="" textlink="">
      <xdr:nvSpPr>
        <xdr:cNvPr id="144" name="楕円 143"/>
        <xdr:cNvSpPr/>
      </xdr:nvSpPr>
      <xdr:spPr>
        <a:xfrm>
          <a:off x="1079500" y="95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111948</xdr:rowOff>
    </xdr:from>
    <xdr:ext cx="599010" cy="259045"/>
    <xdr:sp macro="" textlink="">
      <xdr:nvSpPr>
        <xdr:cNvPr id="145" name="テキスト ボックス 144"/>
        <xdr:cNvSpPr txBox="1"/>
      </xdr:nvSpPr>
      <xdr:spPr>
        <a:xfrm>
          <a:off x="830795" y="937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53632</xdr:rowOff>
    </xdr:from>
    <xdr:to>
      <xdr:col>24</xdr:col>
      <xdr:colOff>62865</xdr:colOff>
      <xdr:row>79</xdr:row>
      <xdr:rowOff>10528</xdr:rowOff>
    </xdr:to>
    <xdr:cxnSp macro="">
      <xdr:nvCxnSpPr>
        <xdr:cNvPr id="170" name="直線コネクタ 169"/>
        <xdr:cNvCxnSpPr/>
      </xdr:nvCxnSpPr>
      <xdr:spPr>
        <a:xfrm flipV="1">
          <a:off x="4633595" y="12226582"/>
          <a:ext cx="1270" cy="1328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14355</xdr:rowOff>
    </xdr:from>
    <xdr:ext cx="599010" cy="259045"/>
    <xdr:sp macro="" textlink="">
      <xdr:nvSpPr>
        <xdr:cNvPr id="171" name="民生費最小値テキスト"/>
        <xdr:cNvSpPr txBox="1"/>
      </xdr:nvSpPr>
      <xdr:spPr>
        <a:xfrm>
          <a:off x="4686300" y="1355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10528</xdr:rowOff>
    </xdr:from>
    <xdr:to>
      <xdr:col>24</xdr:col>
      <xdr:colOff>152400</xdr:colOff>
      <xdr:row>79</xdr:row>
      <xdr:rowOff>10528</xdr:rowOff>
    </xdr:to>
    <xdr:cxnSp macro="">
      <xdr:nvCxnSpPr>
        <xdr:cNvPr id="172" name="直線コネクタ 171"/>
        <xdr:cNvCxnSpPr/>
      </xdr:nvCxnSpPr>
      <xdr:spPr>
        <a:xfrm>
          <a:off x="4546600" y="1355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309</xdr:rowOff>
    </xdr:from>
    <xdr:ext cx="599010" cy="259045"/>
    <xdr:sp macro="" textlink="">
      <xdr:nvSpPr>
        <xdr:cNvPr id="173" name="民生費最大値テキスト"/>
        <xdr:cNvSpPr txBox="1"/>
      </xdr:nvSpPr>
      <xdr:spPr>
        <a:xfrm>
          <a:off x="4686300" y="1200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53632</xdr:rowOff>
    </xdr:from>
    <xdr:to>
      <xdr:col>24</xdr:col>
      <xdr:colOff>152400</xdr:colOff>
      <xdr:row>71</xdr:row>
      <xdr:rowOff>53632</xdr:rowOff>
    </xdr:to>
    <xdr:cxnSp macro="">
      <xdr:nvCxnSpPr>
        <xdr:cNvPr id="174" name="直線コネクタ 173"/>
        <xdr:cNvCxnSpPr/>
      </xdr:nvCxnSpPr>
      <xdr:spPr>
        <a:xfrm>
          <a:off x="4546600" y="1222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36906</xdr:rowOff>
    </xdr:from>
    <xdr:to>
      <xdr:col>24</xdr:col>
      <xdr:colOff>63500</xdr:colOff>
      <xdr:row>77</xdr:row>
      <xdr:rowOff>141415</xdr:rowOff>
    </xdr:to>
    <xdr:cxnSp macro="">
      <xdr:nvCxnSpPr>
        <xdr:cNvPr id="175" name="直線コネクタ 174"/>
        <xdr:cNvCxnSpPr/>
      </xdr:nvCxnSpPr>
      <xdr:spPr>
        <a:xfrm flipV="1">
          <a:off x="3797300" y="12895656"/>
          <a:ext cx="838200" cy="44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147807</xdr:rowOff>
    </xdr:from>
    <xdr:ext cx="599010" cy="259045"/>
    <xdr:sp macro="" textlink="">
      <xdr:nvSpPr>
        <xdr:cNvPr id="176" name="民生費平均値テキスト"/>
        <xdr:cNvSpPr txBox="1"/>
      </xdr:nvSpPr>
      <xdr:spPr>
        <a:xfrm>
          <a:off x="4686300" y="12835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169380</xdr:rowOff>
    </xdr:from>
    <xdr:to>
      <xdr:col>24</xdr:col>
      <xdr:colOff>114300</xdr:colOff>
      <xdr:row>75</xdr:row>
      <xdr:rowOff>99530</xdr:rowOff>
    </xdr:to>
    <xdr:sp macro="" textlink="">
      <xdr:nvSpPr>
        <xdr:cNvPr id="177" name="フローチャート: 判断 176"/>
        <xdr:cNvSpPr/>
      </xdr:nvSpPr>
      <xdr:spPr>
        <a:xfrm>
          <a:off x="4584700" y="128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125781</xdr:rowOff>
    </xdr:from>
    <xdr:to>
      <xdr:col>19</xdr:col>
      <xdr:colOff>177800</xdr:colOff>
      <xdr:row>77</xdr:row>
      <xdr:rowOff>141415</xdr:rowOff>
    </xdr:to>
    <xdr:cxnSp macro="">
      <xdr:nvCxnSpPr>
        <xdr:cNvPr id="178" name="直線コネクタ 177"/>
        <xdr:cNvCxnSpPr/>
      </xdr:nvCxnSpPr>
      <xdr:spPr>
        <a:xfrm>
          <a:off x="2908300" y="13327431"/>
          <a:ext cx="889000" cy="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162243</xdr:rowOff>
    </xdr:from>
    <xdr:to>
      <xdr:col>20</xdr:col>
      <xdr:colOff>38100</xdr:colOff>
      <xdr:row>77</xdr:row>
      <xdr:rowOff>92393</xdr:rowOff>
    </xdr:to>
    <xdr:sp macro="" textlink="">
      <xdr:nvSpPr>
        <xdr:cNvPr id="179" name="フローチャート: 判断 178"/>
        <xdr:cNvSpPr/>
      </xdr:nvSpPr>
      <xdr:spPr>
        <a:xfrm>
          <a:off x="3746500" y="131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108920</xdr:rowOff>
    </xdr:from>
    <xdr:ext cx="599010" cy="259045"/>
    <xdr:sp macro="" textlink="">
      <xdr:nvSpPr>
        <xdr:cNvPr id="180" name="テキスト ボックス 179"/>
        <xdr:cNvSpPr txBox="1"/>
      </xdr:nvSpPr>
      <xdr:spPr>
        <a:xfrm>
          <a:off x="3497795" y="1296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108383</xdr:rowOff>
    </xdr:from>
    <xdr:to>
      <xdr:col>15</xdr:col>
      <xdr:colOff>50800</xdr:colOff>
      <xdr:row>77</xdr:row>
      <xdr:rowOff>125781</xdr:rowOff>
    </xdr:to>
    <xdr:cxnSp macro="">
      <xdr:nvCxnSpPr>
        <xdr:cNvPr id="181" name="直線コネクタ 180"/>
        <xdr:cNvCxnSpPr/>
      </xdr:nvCxnSpPr>
      <xdr:spPr>
        <a:xfrm>
          <a:off x="2019300" y="13310033"/>
          <a:ext cx="889000" cy="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71044</xdr:rowOff>
    </xdr:from>
    <xdr:to>
      <xdr:col>15</xdr:col>
      <xdr:colOff>101600</xdr:colOff>
      <xdr:row>78</xdr:row>
      <xdr:rowOff>1194</xdr:rowOff>
    </xdr:to>
    <xdr:sp macro="" textlink="">
      <xdr:nvSpPr>
        <xdr:cNvPr id="182" name="フローチャート: 判断 181"/>
        <xdr:cNvSpPr/>
      </xdr:nvSpPr>
      <xdr:spPr>
        <a:xfrm>
          <a:off x="2857500" y="1327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17721</xdr:rowOff>
    </xdr:from>
    <xdr:ext cx="599010" cy="259045"/>
    <xdr:sp macro="" textlink="">
      <xdr:nvSpPr>
        <xdr:cNvPr id="183" name="テキスト ボックス 182"/>
        <xdr:cNvSpPr txBox="1"/>
      </xdr:nvSpPr>
      <xdr:spPr>
        <a:xfrm>
          <a:off x="2608795" y="130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108383</xdr:rowOff>
    </xdr:from>
    <xdr:to>
      <xdr:col>10</xdr:col>
      <xdr:colOff>114300</xdr:colOff>
      <xdr:row>78</xdr:row>
      <xdr:rowOff>112052</xdr:rowOff>
    </xdr:to>
    <xdr:cxnSp macro="">
      <xdr:nvCxnSpPr>
        <xdr:cNvPr id="184" name="直線コネクタ 183"/>
        <xdr:cNvCxnSpPr/>
      </xdr:nvCxnSpPr>
      <xdr:spPr>
        <a:xfrm flipV="1">
          <a:off x="1130300" y="13310033"/>
          <a:ext cx="889000" cy="17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138937</xdr:rowOff>
    </xdr:from>
    <xdr:to>
      <xdr:col>10</xdr:col>
      <xdr:colOff>165100</xdr:colOff>
      <xdr:row>78</xdr:row>
      <xdr:rowOff>69087</xdr:rowOff>
    </xdr:to>
    <xdr:sp macro="" textlink="">
      <xdr:nvSpPr>
        <xdr:cNvPr id="185" name="フローチャート: 判断 184"/>
        <xdr:cNvSpPr/>
      </xdr:nvSpPr>
      <xdr:spPr>
        <a:xfrm>
          <a:off x="1968500" y="133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60214</xdr:rowOff>
    </xdr:from>
    <xdr:ext cx="599010" cy="259045"/>
    <xdr:sp macro="" textlink="">
      <xdr:nvSpPr>
        <xdr:cNvPr id="186" name="テキスト ボックス 185"/>
        <xdr:cNvSpPr txBox="1"/>
      </xdr:nvSpPr>
      <xdr:spPr>
        <a:xfrm>
          <a:off x="1719795" y="1343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115799</xdr:rowOff>
    </xdr:from>
    <xdr:to>
      <xdr:col>6</xdr:col>
      <xdr:colOff>38100</xdr:colOff>
      <xdr:row>78</xdr:row>
      <xdr:rowOff>45949</xdr:rowOff>
    </xdr:to>
    <xdr:sp macro="" textlink="">
      <xdr:nvSpPr>
        <xdr:cNvPr id="187" name="フローチャート: 判断 186"/>
        <xdr:cNvSpPr/>
      </xdr:nvSpPr>
      <xdr:spPr>
        <a:xfrm>
          <a:off x="1079500" y="133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62476</xdr:rowOff>
    </xdr:from>
    <xdr:ext cx="599010" cy="259045"/>
    <xdr:sp macro="" textlink="">
      <xdr:nvSpPr>
        <xdr:cNvPr id="188" name="テキスト ボックス 187"/>
        <xdr:cNvSpPr txBox="1"/>
      </xdr:nvSpPr>
      <xdr:spPr>
        <a:xfrm>
          <a:off x="830795" y="130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157556</xdr:rowOff>
    </xdr:from>
    <xdr:to>
      <xdr:col>24</xdr:col>
      <xdr:colOff>114300</xdr:colOff>
      <xdr:row>75</xdr:row>
      <xdr:rowOff>87706</xdr:rowOff>
    </xdr:to>
    <xdr:sp macro="" textlink="">
      <xdr:nvSpPr>
        <xdr:cNvPr id="194" name="楕円 193"/>
        <xdr:cNvSpPr/>
      </xdr:nvSpPr>
      <xdr:spPr>
        <a:xfrm>
          <a:off x="4584700" y="128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8983</xdr:rowOff>
    </xdr:from>
    <xdr:ext cx="599010" cy="259045"/>
    <xdr:sp macro="" textlink="">
      <xdr:nvSpPr>
        <xdr:cNvPr id="195" name="民生費該当値テキスト"/>
        <xdr:cNvSpPr txBox="1"/>
      </xdr:nvSpPr>
      <xdr:spPr>
        <a:xfrm>
          <a:off x="4686300" y="1269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90615</xdr:rowOff>
    </xdr:from>
    <xdr:to>
      <xdr:col>20</xdr:col>
      <xdr:colOff>38100</xdr:colOff>
      <xdr:row>78</xdr:row>
      <xdr:rowOff>20765</xdr:rowOff>
    </xdr:to>
    <xdr:sp macro="" textlink="">
      <xdr:nvSpPr>
        <xdr:cNvPr id="196" name="楕円 195"/>
        <xdr:cNvSpPr/>
      </xdr:nvSpPr>
      <xdr:spPr>
        <a:xfrm>
          <a:off x="3746500" y="132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11892</xdr:rowOff>
    </xdr:from>
    <xdr:ext cx="599010" cy="259045"/>
    <xdr:sp macro="" textlink="">
      <xdr:nvSpPr>
        <xdr:cNvPr id="197" name="テキスト ボックス 196"/>
        <xdr:cNvSpPr txBox="1"/>
      </xdr:nvSpPr>
      <xdr:spPr>
        <a:xfrm>
          <a:off x="3497795" y="1338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74981</xdr:rowOff>
    </xdr:from>
    <xdr:to>
      <xdr:col>15</xdr:col>
      <xdr:colOff>101600</xdr:colOff>
      <xdr:row>78</xdr:row>
      <xdr:rowOff>5131</xdr:rowOff>
    </xdr:to>
    <xdr:sp macro="" textlink="">
      <xdr:nvSpPr>
        <xdr:cNvPr id="198" name="楕円 197"/>
        <xdr:cNvSpPr/>
      </xdr:nvSpPr>
      <xdr:spPr>
        <a:xfrm>
          <a:off x="2857500" y="132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167708</xdr:rowOff>
    </xdr:from>
    <xdr:ext cx="599010" cy="259045"/>
    <xdr:sp macro="" textlink="">
      <xdr:nvSpPr>
        <xdr:cNvPr id="199" name="テキスト ボックス 198"/>
        <xdr:cNvSpPr txBox="1"/>
      </xdr:nvSpPr>
      <xdr:spPr>
        <a:xfrm>
          <a:off x="2608795" y="1336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57583</xdr:rowOff>
    </xdr:from>
    <xdr:to>
      <xdr:col>10</xdr:col>
      <xdr:colOff>165100</xdr:colOff>
      <xdr:row>77</xdr:row>
      <xdr:rowOff>159183</xdr:rowOff>
    </xdr:to>
    <xdr:sp macro="" textlink="">
      <xdr:nvSpPr>
        <xdr:cNvPr id="200" name="楕円 199"/>
        <xdr:cNvSpPr/>
      </xdr:nvSpPr>
      <xdr:spPr>
        <a:xfrm>
          <a:off x="1968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4260</xdr:rowOff>
    </xdr:from>
    <xdr:ext cx="599010" cy="259045"/>
    <xdr:sp macro="" textlink="">
      <xdr:nvSpPr>
        <xdr:cNvPr id="201" name="テキスト ボックス 200"/>
        <xdr:cNvSpPr txBox="1"/>
      </xdr:nvSpPr>
      <xdr:spPr>
        <a:xfrm>
          <a:off x="1719795" y="1303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61252</xdr:rowOff>
    </xdr:from>
    <xdr:to>
      <xdr:col>6</xdr:col>
      <xdr:colOff>38100</xdr:colOff>
      <xdr:row>78</xdr:row>
      <xdr:rowOff>162852</xdr:rowOff>
    </xdr:to>
    <xdr:sp macro="" textlink="">
      <xdr:nvSpPr>
        <xdr:cNvPr id="202" name="楕円 201"/>
        <xdr:cNvSpPr/>
      </xdr:nvSpPr>
      <xdr:spPr>
        <a:xfrm>
          <a:off x="1079500" y="134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153979</xdr:rowOff>
    </xdr:from>
    <xdr:ext cx="599010" cy="259045"/>
    <xdr:sp macro="" textlink="">
      <xdr:nvSpPr>
        <xdr:cNvPr id="203" name="テキスト ボックス 202"/>
        <xdr:cNvSpPr txBox="1"/>
      </xdr:nvSpPr>
      <xdr:spPr>
        <a:xfrm>
          <a:off x="830795" y="1352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112029</xdr:rowOff>
    </xdr:from>
    <xdr:to>
      <xdr:col>24</xdr:col>
      <xdr:colOff>62865</xdr:colOff>
      <xdr:row>99</xdr:row>
      <xdr:rowOff>26096</xdr:rowOff>
    </xdr:to>
    <xdr:cxnSp macro="">
      <xdr:nvCxnSpPr>
        <xdr:cNvPr id="230" name="直線コネクタ 229"/>
        <xdr:cNvCxnSpPr/>
      </xdr:nvCxnSpPr>
      <xdr:spPr>
        <a:xfrm flipV="1">
          <a:off x="4633595" y="15542529"/>
          <a:ext cx="1270" cy="145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29923</xdr:rowOff>
    </xdr:from>
    <xdr:ext cx="534377" cy="259045"/>
    <xdr:sp macro="" textlink="">
      <xdr:nvSpPr>
        <xdr:cNvPr id="231" name="衛生費最小値テキスト"/>
        <xdr:cNvSpPr txBox="1"/>
      </xdr:nvSpPr>
      <xdr:spPr>
        <a:xfrm>
          <a:off x="4686300" y="170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26096</xdr:rowOff>
    </xdr:from>
    <xdr:to>
      <xdr:col>24</xdr:col>
      <xdr:colOff>152400</xdr:colOff>
      <xdr:row>99</xdr:row>
      <xdr:rowOff>26096</xdr:rowOff>
    </xdr:to>
    <xdr:cxnSp macro="">
      <xdr:nvCxnSpPr>
        <xdr:cNvPr id="232" name="直線コネクタ 231"/>
        <xdr:cNvCxnSpPr/>
      </xdr:nvCxnSpPr>
      <xdr:spPr>
        <a:xfrm>
          <a:off x="4546600" y="1699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58706</xdr:rowOff>
    </xdr:from>
    <xdr:ext cx="599010" cy="259045"/>
    <xdr:sp macro="" textlink="">
      <xdr:nvSpPr>
        <xdr:cNvPr id="233" name="衛生費最大値テキスト"/>
        <xdr:cNvSpPr txBox="1"/>
      </xdr:nvSpPr>
      <xdr:spPr>
        <a:xfrm>
          <a:off x="4686300" y="1531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112029</xdr:rowOff>
    </xdr:from>
    <xdr:to>
      <xdr:col>24</xdr:col>
      <xdr:colOff>152400</xdr:colOff>
      <xdr:row>90</xdr:row>
      <xdr:rowOff>112029</xdr:rowOff>
    </xdr:to>
    <xdr:cxnSp macro="">
      <xdr:nvCxnSpPr>
        <xdr:cNvPr id="234" name="直線コネクタ 233"/>
        <xdr:cNvCxnSpPr/>
      </xdr:nvCxnSpPr>
      <xdr:spPr>
        <a:xfrm>
          <a:off x="4546600" y="1554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112029</xdr:rowOff>
    </xdr:from>
    <xdr:to>
      <xdr:col>24</xdr:col>
      <xdr:colOff>63500</xdr:colOff>
      <xdr:row>92</xdr:row>
      <xdr:rowOff>7928</xdr:rowOff>
    </xdr:to>
    <xdr:cxnSp macro="">
      <xdr:nvCxnSpPr>
        <xdr:cNvPr id="235" name="直線コネクタ 234"/>
        <xdr:cNvCxnSpPr/>
      </xdr:nvCxnSpPr>
      <xdr:spPr>
        <a:xfrm flipV="1">
          <a:off x="3797300" y="15542529"/>
          <a:ext cx="838200" cy="23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21683</xdr:rowOff>
    </xdr:from>
    <xdr:ext cx="534377" cy="259045"/>
    <xdr:sp macro="" textlink="">
      <xdr:nvSpPr>
        <xdr:cNvPr id="236" name="衛生費平均値テキスト"/>
        <xdr:cNvSpPr txBox="1"/>
      </xdr:nvSpPr>
      <xdr:spPr>
        <a:xfrm>
          <a:off x="4686300" y="16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43256</xdr:rowOff>
    </xdr:from>
    <xdr:to>
      <xdr:col>24</xdr:col>
      <xdr:colOff>114300</xdr:colOff>
      <xdr:row>96</xdr:row>
      <xdr:rowOff>144856</xdr:rowOff>
    </xdr:to>
    <xdr:sp macro="" textlink="">
      <xdr:nvSpPr>
        <xdr:cNvPr id="237" name="フローチャート: 判断 236"/>
        <xdr:cNvSpPr/>
      </xdr:nvSpPr>
      <xdr:spPr>
        <a:xfrm>
          <a:off x="45847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149116</xdr:rowOff>
    </xdr:from>
    <xdr:to>
      <xdr:col>19</xdr:col>
      <xdr:colOff>177800</xdr:colOff>
      <xdr:row>92</xdr:row>
      <xdr:rowOff>7928</xdr:rowOff>
    </xdr:to>
    <xdr:cxnSp macro="">
      <xdr:nvCxnSpPr>
        <xdr:cNvPr id="238" name="直線コネクタ 237"/>
        <xdr:cNvCxnSpPr/>
      </xdr:nvCxnSpPr>
      <xdr:spPr>
        <a:xfrm>
          <a:off x="2908300" y="15751066"/>
          <a:ext cx="889000" cy="3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96248</xdr:rowOff>
    </xdr:from>
    <xdr:to>
      <xdr:col>20</xdr:col>
      <xdr:colOff>38100</xdr:colOff>
      <xdr:row>97</xdr:row>
      <xdr:rowOff>26398</xdr:rowOff>
    </xdr:to>
    <xdr:sp macro="" textlink="">
      <xdr:nvSpPr>
        <xdr:cNvPr id="239" name="フローチャート: 判断 238"/>
        <xdr:cNvSpPr/>
      </xdr:nvSpPr>
      <xdr:spPr>
        <a:xfrm>
          <a:off x="3746500" y="165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17525</xdr:rowOff>
    </xdr:from>
    <xdr:ext cx="534377" cy="259045"/>
    <xdr:sp macro="" textlink="">
      <xdr:nvSpPr>
        <xdr:cNvPr id="240" name="テキスト ボックス 239"/>
        <xdr:cNvSpPr txBox="1"/>
      </xdr:nvSpPr>
      <xdr:spPr>
        <a:xfrm>
          <a:off x="3530111" y="166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149116</xdr:rowOff>
    </xdr:from>
    <xdr:to>
      <xdr:col>15</xdr:col>
      <xdr:colOff>50800</xdr:colOff>
      <xdr:row>93</xdr:row>
      <xdr:rowOff>165009</xdr:rowOff>
    </xdr:to>
    <xdr:cxnSp macro="">
      <xdr:nvCxnSpPr>
        <xdr:cNvPr id="241" name="直線コネクタ 240"/>
        <xdr:cNvCxnSpPr/>
      </xdr:nvCxnSpPr>
      <xdr:spPr>
        <a:xfrm flipV="1">
          <a:off x="2019300" y="15751066"/>
          <a:ext cx="889000" cy="35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40132</xdr:rowOff>
    </xdr:from>
    <xdr:to>
      <xdr:col>15</xdr:col>
      <xdr:colOff>101600</xdr:colOff>
      <xdr:row>97</xdr:row>
      <xdr:rowOff>141732</xdr:rowOff>
    </xdr:to>
    <xdr:sp macro="" textlink="">
      <xdr:nvSpPr>
        <xdr:cNvPr id="242" name="フローチャート: 判断 241"/>
        <xdr:cNvSpPr/>
      </xdr:nvSpPr>
      <xdr:spPr>
        <a:xfrm>
          <a:off x="2857500" y="1667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132859</xdr:rowOff>
    </xdr:from>
    <xdr:ext cx="534377" cy="259045"/>
    <xdr:sp macro="" textlink="">
      <xdr:nvSpPr>
        <xdr:cNvPr id="243" name="テキスト ボックス 242"/>
        <xdr:cNvSpPr txBox="1"/>
      </xdr:nvSpPr>
      <xdr:spPr>
        <a:xfrm>
          <a:off x="2641111" y="167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165009</xdr:rowOff>
    </xdr:from>
    <xdr:to>
      <xdr:col>10</xdr:col>
      <xdr:colOff>114300</xdr:colOff>
      <xdr:row>94</xdr:row>
      <xdr:rowOff>43786</xdr:rowOff>
    </xdr:to>
    <xdr:cxnSp macro="">
      <xdr:nvCxnSpPr>
        <xdr:cNvPr id="244" name="直線コネクタ 243"/>
        <xdr:cNvCxnSpPr/>
      </xdr:nvCxnSpPr>
      <xdr:spPr>
        <a:xfrm flipV="1">
          <a:off x="1130300" y="16109859"/>
          <a:ext cx="889000" cy="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132497</xdr:rowOff>
    </xdr:from>
    <xdr:to>
      <xdr:col>10</xdr:col>
      <xdr:colOff>165100</xdr:colOff>
      <xdr:row>98</xdr:row>
      <xdr:rowOff>62647</xdr:rowOff>
    </xdr:to>
    <xdr:sp macro="" textlink="">
      <xdr:nvSpPr>
        <xdr:cNvPr id="245" name="フローチャート: 判断 244"/>
        <xdr:cNvSpPr/>
      </xdr:nvSpPr>
      <xdr:spPr>
        <a:xfrm>
          <a:off x="1968500" y="1676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53774</xdr:rowOff>
    </xdr:from>
    <xdr:ext cx="534377" cy="259045"/>
    <xdr:sp macro="" textlink="">
      <xdr:nvSpPr>
        <xdr:cNvPr id="246" name="テキスト ボックス 245"/>
        <xdr:cNvSpPr txBox="1"/>
      </xdr:nvSpPr>
      <xdr:spPr>
        <a:xfrm>
          <a:off x="1752111" y="1685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120686</xdr:rowOff>
    </xdr:from>
    <xdr:to>
      <xdr:col>6</xdr:col>
      <xdr:colOff>38100</xdr:colOff>
      <xdr:row>98</xdr:row>
      <xdr:rowOff>50836</xdr:rowOff>
    </xdr:to>
    <xdr:sp macro="" textlink="">
      <xdr:nvSpPr>
        <xdr:cNvPr id="247" name="フローチャート: 判断 246"/>
        <xdr:cNvSpPr/>
      </xdr:nvSpPr>
      <xdr:spPr>
        <a:xfrm>
          <a:off x="1079500" y="1675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41963</xdr:rowOff>
    </xdr:from>
    <xdr:ext cx="534377" cy="259045"/>
    <xdr:sp macro="" textlink="">
      <xdr:nvSpPr>
        <xdr:cNvPr id="248" name="テキスト ボックス 247"/>
        <xdr:cNvSpPr txBox="1"/>
      </xdr:nvSpPr>
      <xdr:spPr>
        <a:xfrm>
          <a:off x="863111" y="1684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61229</xdr:rowOff>
    </xdr:from>
    <xdr:to>
      <xdr:col>24</xdr:col>
      <xdr:colOff>114300</xdr:colOff>
      <xdr:row>90</xdr:row>
      <xdr:rowOff>162829</xdr:rowOff>
    </xdr:to>
    <xdr:sp macro="" textlink="">
      <xdr:nvSpPr>
        <xdr:cNvPr id="254" name="楕円 253"/>
        <xdr:cNvSpPr/>
      </xdr:nvSpPr>
      <xdr:spPr>
        <a:xfrm>
          <a:off x="4584700" y="1549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14256</xdr:rowOff>
    </xdr:from>
    <xdr:ext cx="599010" cy="259045"/>
    <xdr:sp macro="" textlink="">
      <xdr:nvSpPr>
        <xdr:cNvPr id="255" name="衛生費該当値テキスト"/>
        <xdr:cNvSpPr txBox="1"/>
      </xdr:nvSpPr>
      <xdr:spPr>
        <a:xfrm>
          <a:off x="4686300" y="1544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128578</xdr:rowOff>
    </xdr:from>
    <xdr:to>
      <xdr:col>20</xdr:col>
      <xdr:colOff>38100</xdr:colOff>
      <xdr:row>92</xdr:row>
      <xdr:rowOff>58728</xdr:rowOff>
    </xdr:to>
    <xdr:sp macro="" textlink="">
      <xdr:nvSpPr>
        <xdr:cNvPr id="256" name="楕円 255"/>
        <xdr:cNvSpPr/>
      </xdr:nvSpPr>
      <xdr:spPr>
        <a:xfrm>
          <a:off x="3746500" y="157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75255</xdr:rowOff>
    </xdr:from>
    <xdr:ext cx="599010" cy="259045"/>
    <xdr:sp macro="" textlink="">
      <xdr:nvSpPr>
        <xdr:cNvPr id="257" name="テキスト ボックス 256"/>
        <xdr:cNvSpPr txBox="1"/>
      </xdr:nvSpPr>
      <xdr:spPr>
        <a:xfrm>
          <a:off x="3497795" y="1550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98316</xdr:rowOff>
    </xdr:from>
    <xdr:to>
      <xdr:col>15</xdr:col>
      <xdr:colOff>101600</xdr:colOff>
      <xdr:row>92</xdr:row>
      <xdr:rowOff>28466</xdr:rowOff>
    </xdr:to>
    <xdr:sp macro="" textlink="">
      <xdr:nvSpPr>
        <xdr:cNvPr id="258" name="楕円 257"/>
        <xdr:cNvSpPr/>
      </xdr:nvSpPr>
      <xdr:spPr>
        <a:xfrm>
          <a:off x="2857500" y="157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44993</xdr:rowOff>
    </xdr:from>
    <xdr:ext cx="599010" cy="259045"/>
    <xdr:sp macro="" textlink="">
      <xdr:nvSpPr>
        <xdr:cNvPr id="259" name="テキスト ボックス 258"/>
        <xdr:cNvSpPr txBox="1"/>
      </xdr:nvSpPr>
      <xdr:spPr>
        <a:xfrm>
          <a:off x="2608795" y="1547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114209</xdr:rowOff>
    </xdr:from>
    <xdr:to>
      <xdr:col>10</xdr:col>
      <xdr:colOff>165100</xdr:colOff>
      <xdr:row>94</xdr:row>
      <xdr:rowOff>44359</xdr:rowOff>
    </xdr:to>
    <xdr:sp macro="" textlink="">
      <xdr:nvSpPr>
        <xdr:cNvPr id="260" name="楕円 259"/>
        <xdr:cNvSpPr/>
      </xdr:nvSpPr>
      <xdr:spPr>
        <a:xfrm>
          <a:off x="1968500" y="160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60886</xdr:rowOff>
    </xdr:from>
    <xdr:ext cx="599010" cy="259045"/>
    <xdr:sp macro="" textlink="">
      <xdr:nvSpPr>
        <xdr:cNvPr id="261" name="テキスト ボックス 260"/>
        <xdr:cNvSpPr txBox="1"/>
      </xdr:nvSpPr>
      <xdr:spPr>
        <a:xfrm>
          <a:off x="1719795" y="1583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164436</xdr:rowOff>
    </xdr:from>
    <xdr:to>
      <xdr:col>6</xdr:col>
      <xdr:colOff>38100</xdr:colOff>
      <xdr:row>94</xdr:row>
      <xdr:rowOff>94586</xdr:rowOff>
    </xdr:to>
    <xdr:sp macro="" textlink="">
      <xdr:nvSpPr>
        <xdr:cNvPr id="262" name="楕円 261"/>
        <xdr:cNvSpPr/>
      </xdr:nvSpPr>
      <xdr:spPr>
        <a:xfrm>
          <a:off x="1079500" y="1610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111113</xdr:rowOff>
    </xdr:from>
    <xdr:ext cx="599010" cy="259045"/>
    <xdr:sp macro="" textlink="">
      <xdr:nvSpPr>
        <xdr:cNvPr id="263" name="テキスト ボックス 262"/>
        <xdr:cNvSpPr txBox="1"/>
      </xdr:nvSpPr>
      <xdr:spPr>
        <a:xfrm>
          <a:off x="830795" y="1588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35230</xdr:rowOff>
    </xdr:from>
    <xdr:to>
      <xdr:col>54</xdr:col>
      <xdr:colOff>189865</xdr:colOff>
      <xdr:row>38</xdr:row>
      <xdr:rowOff>139700</xdr:rowOff>
    </xdr:to>
    <xdr:cxnSp macro="">
      <xdr:nvCxnSpPr>
        <xdr:cNvPr id="285" name="直線コネクタ 284"/>
        <xdr:cNvCxnSpPr/>
      </xdr:nvCxnSpPr>
      <xdr:spPr>
        <a:xfrm flipV="1">
          <a:off x="10475595" y="5864530"/>
          <a:ext cx="1270" cy="790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153357</xdr:rowOff>
    </xdr:from>
    <xdr:ext cx="469744" cy="259045"/>
    <xdr:sp macro="" textlink="">
      <xdr:nvSpPr>
        <xdr:cNvPr id="288" name="労働費最大値テキスト"/>
        <xdr:cNvSpPr txBox="1"/>
      </xdr:nvSpPr>
      <xdr:spPr>
        <a:xfrm>
          <a:off x="10528300" y="563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35230</xdr:rowOff>
    </xdr:from>
    <xdr:to>
      <xdr:col>55</xdr:col>
      <xdr:colOff>88900</xdr:colOff>
      <xdr:row>34</xdr:row>
      <xdr:rowOff>35230</xdr:rowOff>
    </xdr:to>
    <xdr:cxnSp macro="">
      <xdr:nvCxnSpPr>
        <xdr:cNvPr id="289" name="直線コネクタ 288"/>
        <xdr:cNvCxnSpPr/>
      </xdr:nvCxnSpPr>
      <xdr:spPr>
        <a:xfrm>
          <a:off x="10388600" y="586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116383</xdr:rowOff>
    </xdr:from>
    <xdr:to>
      <xdr:col>55</xdr:col>
      <xdr:colOff>0</xdr:colOff>
      <xdr:row>34</xdr:row>
      <xdr:rowOff>35230</xdr:rowOff>
    </xdr:to>
    <xdr:cxnSp macro="">
      <xdr:nvCxnSpPr>
        <xdr:cNvPr id="290" name="直線コネクタ 289"/>
        <xdr:cNvCxnSpPr/>
      </xdr:nvCxnSpPr>
      <xdr:spPr>
        <a:xfrm>
          <a:off x="9639300" y="5431333"/>
          <a:ext cx="838200" cy="4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145966</xdr:rowOff>
    </xdr:from>
    <xdr:ext cx="378565" cy="259045"/>
    <xdr:sp macro="" textlink="">
      <xdr:nvSpPr>
        <xdr:cNvPr id="291" name="労働費平均値テキスト"/>
        <xdr:cNvSpPr txBox="1"/>
      </xdr:nvSpPr>
      <xdr:spPr>
        <a:xfrm>
          <a:off x="10528300" y="64896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167539</xdr:rowOff>
    </xdr:from>
    <xdr:to>
      <xdr:col>55</xdr:col>
      <xdr:colOff>50800</xdr:colOff>
      <xdr:row>38</xdr:row>
      <xdr:rowOff>97689</xdr:rowOff>
    </xdr:to>
    <xdr:sp macro="" textlink="">
      <xdr:nvSpPr>
        <xdr:cNvPr id="292" name="フローチャート: 判断 291"/>
        <xdr:cNvSpPr/>
      </xdr:nvSpPr>
      <xdr:spPr>
        <a:xfrm>
          <a:off x="104267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116383</xdr:rowOff>
    </xdr:from>
    <xdr:to>
      <xdr:col>50</xdr:col>
      <xdr:colOff>114300</xdr:colOff>
      <xdr:row>33</xdr:row>
      <xdr:rowOff>151130</xdr:rowOff>
    </xdr:to>
    <xdr:cxnSp macro="">
      <xdr:nvCxnSpPr>
        <xdr:cNvPr id="293" name="直線コネクタ 292"/>
        <xdr:cNvCxnSpPr/>
      </xdr:nvCxnSpPr>
      <xdr:spPr>
        <a:xfrm flipV="1">
          <a:off x="8750300" y="5431333"/>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138049</xdr:rowOff>
    </xdr:from>
    <xdr:to>
      <xdr:col>50</xdr:col>
      <xdr:colOff>165100</xdr:colOff>
      <xdr:row>38</xdr:row>
      <xdr:rowOff>68199</xdr:rowOff>
    </xdr:to>
    <xdr:sp macro="" textlink="">
      <xdr:nvSpPr>
        <xdr:cNvPr id="294" name="フローチャート: 判断 293"/>
        <xdr:cNvSpPr/>
      </xdr:nvSpPr>
      <xdr:spPr>
        <a:xfrm>
          <a:off x="9588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59326</xdr:rowOff>
    </xdr:from>
    <xdr:ext cx="378565" cy="259045"/>
    <xdr:sp macro="" textlink="">
      <xdr:nvSpPr>
        <xdr:cNvPr id="295" name="テキスト ボックス 294"/>
        <xdr:cNvSpPr txBox="1"/>
      </xdr:nvSpPr>
      <xdr:spPr>
        <a:xfrm>
          <a:off x="9450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106325</xdr:rowOff>
    </xdr:from>
    <xdr:to>
      <xdr:col>45</xdr:col>
      <xdr:colOff>177800</xdr:colOff>
      <xdr:row>33</xdr:row>
      <xdr:rowOff>151130</xdr:rowOff>
    </xdr:to>
    <xdr:cxnSp macro="">
      <xdr:nvCxnSpPr>
        <xdr:cNvPr id="296" name="直線コネクタ 295"/>
        <xdr:cNvCxnSpPr/>
      </xdr:nvCxnSpPr>
      <xdr:spPr>
        <a:xfrm>
          <a:off x="7861300" y="5764175"/>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171424</xdr:rowOff>
    </xdr:from>
    <xdr:to>
      <xdr:col>46</xdr:col>
      <xdr:colOff>38100</xdr:colOff>
      <xdr:row>38</xdr:row>
      <xdr:rowOff>101574</xdr:rowOff>
    </xdr:to>
    <xdr:sp macro="" textlink="">
      <xdr:nvSpPr>
        <xdr:cNvPr id="297" name="フローチャート: 判断 296"/>
        <xdr:cNvSpPr/>
      </xdr:nvSpPr>
      <xdr:spPr>
        <a:xfrm>
          <a:off x="8699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92701</xdr:rowOff>
    </xdr:from>
    <xdr:ext cx="378565" cy="259045"/>
    <xdr:sp macro="" textlink="">
      <xdr:nvSpPr>
        <xdr:cNvPr id="298" name="テキスト ボックス 297"/>
        <xdr:cNvSpPr txBox="1"/>
      </xdr:nvSpPr>
      <xdr:spPr>
        <a:xfrm>
          <a:off x="8561017" y="660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28372</xdr:rowOff>
    </xdr:from>
    <xdr:to>
      <xdr:col>41</xdr:col>
      <xdr:colOff>50800</xdr:colOff>
      <xdr:row>33</xdr:row>
      <xdr:rowOff>106325</xdr:rowOff>
    </xdr:to>
    <xdr:cxnSp macro="">
      <xdr:nvCxnSpPr>
        <xdr:cNvPr id="299" name="直線コネクタ 298"/>
        <xdr:cNvCxnSpPr/>
      </xdr:nvCxnSpPr>
      <xdr:spPr>
        <a:xfrm>
          <a:off x="6972300" y="5686222"/>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31293</xdr:rowOff>
    </xdr:from>
    <xdr:to>
      <xdr:col>41</xdr:col>
      <xdr:colOff>101600</xdr:colOff>
      <xdr:row>38</xdr:row>
      <xdr:rowOff>132893</xdr:rowOff>
    </xdr:to>
    <xdr:sp macro="" textlink="">
      <xdr:nvSpPr>
        <xdr:cNvPr id="300" name="フローチャート: 判断 299"/>
        <xdr:cNvSpPr/>
      </xdr:nvSpPr>
      <xdr:spPr>
        <a:xfrm>
          <a:off x="7810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124020</xdr:rowOff>
    </xdr:from>
    <xdr:ext cx="378565" cy="259045"/>
    <xdr:sp macro="" textlink="">
      <xdr:nvSpPr>
        <xdr:cNvPr id="301" name="テキスト ボックス 300"/>
        <xdr:cNvSpPr txBox="1"/>
      </xdr:nvSpPr>
      <xdr:spPr>
        <a:xfrm>
          <a:off x="7672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15291</xdr:rowOff>
    </xdr:from>
    <xdr:to>
      <xdr:col>36</xdr:col>
      <xdr:colOff>165100</xdr:colOff>
      <xdr:row>38</xdr:row>
      <xdr:rowOff>116891</xdr:rowOff>
    </xdr:to>
    <xdr:sp macro="" textlink="">
      <xdr:nvSpPr>
        <xdr:cNvPr id="302" name="フローチャート: 判断 301"/>
        <xdr:cNvSpPr/>
      </xdr:nvSpPr>
      <xdr:spPr>
        <a:xfrm>
          <a:off x="6921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108018</xdr:rowOff>
    </xdr:from>
    <xdr:ext cx="378565" cy="259045"/>
    <xdr:sp macro="" textlink="">
      <xdr:nvSpPr>
        <xdr:cNvPr id="303" name="テキスト ボックス 302"/>
        <xdr:cNvSpPr txBox="1"/>
      </xdr:nvSpPr>
      <xdr:spPr>
        <a:xfrm>
          <a:off x="6783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155880</xdr:rowOff>
    </xdr:from>
    <xdr:to>
      <xdr:col>55</xdr:col>
      <xdr:colOff>50800</xdr:colOff>
      <xdr:row>34</xdr:row>
      <xdr:rowOff>86030</xdr:rowOff>
    </xdr:to>
    <xdr:sp macro="" textlink="">
      <xdr:nvSpPr>
        <xdr:cNvPr id="309" name="楕円 308"/>
        <xdr:cNvSpPr/>
      </xdr:nvSpPr>
      <xdr:spPr>
        <a:xfrm>
          <a:off x="10426700" y="58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108907</xdr:rowOff>
    </xdr:from>
    <xdr:ext cx="469744" cy="259045"/>
    <xdr:sp macro="" textlink="">
      <xdr:nvSpPr>
        <xdr:cNvPr id="310" name="労働費該当値テキスト"/>
        <xdr:cNvSpPr txBox="1"/>
      </xdr:nvSpPr>
      <xdr:spPr>
        <a:xfrm>
          <a:off x="10528300" y="57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65583</xdr:rowOff>
    </xdr:from>
    <xdr:to>
      <xdr:col>50</xdr:col>
      <xdr:colOff>165100</xdr:colOff>
      <xdr:row>31</xdr:row>
      <xdr:rowOff>167183</xdr:rowOff>
    </xdr:to>
    <xdr:sp macro="" textlink="">
      <xdr:nvSpPr>
        <xdr:cNvPr id="311" name="楕円 310"/>
        <xdr:cNvSpPr/>
      </xdr:nvSpPr>
      <xdr:spPr>
        <a:xfrm>
          <a:off x="9588500" y="538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12260</xdr:rowOff>
    </xdr:from>
    <xdr:ext cx="469744" cy="259045"/>
    <xdr:sp macro="" textlink="">
      <xdr:nvSpPr>
        <xdr:cNvPr id="312" name="テキスト ボックス 311"/>
        <xdr:cNvSpPr txBox="1"/>
      </xdr:nvSpPr>
      <xdr:spPr>
        <a:xfrm>
          <a:off x="9404428" y="515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100330</xdr:rowOff>
    </xdr:from>
    <xdr:to>
      <xdr:col>46</xdr:col>
      <xdr:colOff>38100</xdr:colOff>
      <xdr:row>34</xdr:row>
      <xdr:rowOff>30480</xdr:rowOff>
    </xdr:to>
    <xdr:sp macro="" textlink="">
      <xdr:nvSpPr>
        <xdr:cNvPr id="313" name="楕円 312"/>
        <xdr:cNvSpPr/>
      </xdr:nvSpPr>
      <xdr:spPr>
        <a:xfrm>
          <a:off x="8699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47007</xdr:rowOff>
    </xdr:from>
    <xdr:ext cx="469744" cy="259045"/>
    <xdr:sp macro="" textlink="">
      <xdr:nvSpPr>
        <xdr:cNvPr id="314" name="テキスト ボックス 313"/>
        <xdr:cNvSpPr txBox="1"/>
      </xdr:nvSpPr>
      <xdr:spPr>
        <a:xfrm>
          <a:off x="8515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55525</xdr:rowOff>
    </xdr:from>
    <xdr:to>
      <xdr:col>41</xdr:col>
      <xdr:colOff>101600</xdr:colOff>
      <xdr:row>33</xdr:row>
      <xdr:rowOff>157125</xdr:rowOff>
    </xdr:to>
    <xdr:sp macro="" textlink="">
      <xdr:nvSpPr>
        <xdr:cNvPr id="315" name="楕円 314"/>
        <xdr:cNvSpPr/>
      </xdr:nvSpPr>
      <xdr:spPr>
        <a:xfrm>
          <a:off x="7810500" y="57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2202</xdr:rowOff>
    </xdr:from>
    <xdr:ext cx="469744" cy="259045"/>
    <xdr:sp macro="" textlink="">
      <xdr:nvSpPr>
        <xdr:cNvPr id="316" name="テキスト ボックス 315"/>
        <xdr:cNvSpPr txBox="1"/>
      </xdr:nvSpPr>
      <xdr:spPr>
        <a:xfrm>
          <a:off x="7626428" y="54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149022</xdr:rowOff>
    </xdr:from>
    <xdr:to>
      <xdr:col>36</xdr:col>
      <xdr:colOff>165100</xdr:colOff>
      <xdr:row>33</xdr:row>
      <xdr:rowOff>79172</xdr:rowOff>
    </xdr:to>
    <xdr:sp macro="" textlink="">
      <xdr:nvSpPr>
        <xdr:cNvPr id="317" name="楕円 316"/>
        <xdr:cNvSpPr/>
      </xdr:nvSpPr>
      <xdr:spPr>
        <a:xfrm>
          <a:off x="6921500" y="56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95699</xdr:rowOff>
    </xdr:from>
    <xdr:ext cx="469744" cy="259045"/>
    <xdr:sp macro="" textlink="">
      <xdr:nvSpPr>
        <xdr:cNvPr id="318" name="テキスト ボックス 317"/>
        <xdr:cNvSpPr txBox="1"/>
      </xdr:nvSpPr>
      <xdr:spPr>
        <a:xfrm>
          <a:off x="6737428" y="54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147134</xdr:rowOff>
    </xdr:from>
    <xdr:to>
      <xdr:col>54</xdr:col>
      <xdr:colOff>189865</xdr:colOff>
      <xdr:row>58</xdr:row>
      <xdr:rowOff>10038</xdr:rowOff>
    </xdr:to>
    <xdr:cxnSp macro="">
      <xdr:nvCxnSpPr>
        <xdr:cNvPr id="340" name="直線コネクタ 339"/>
        <xdr:cNvCxnSpPr/>
      </xdr:nvCxnSpPr>
      <xdr:spPr>
        <a:xfrm flipV="1">
          <a:off x="10475595" y="9405434"/>
          <a:ext cx="1270" cy="54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xdr:rowOff>
    </xdr:from>
    <xdr:ext cx="534377" cy="259045"/>
    <xdr:sp macro="" textlink="">
      <xdr:nvSpPr>
        <xdr:cNvPr id="341" name="農林水産業費最小値テキスト"/>
        <xdr:cNvSpPr txBox="1"/>
      </xdr:nvSpPr>
      <xdr:spPr>
        <a:xfrm>
          <a:off x="10528300" y="995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10038</xdr:rowOff>
    </xdr:from>
    <xdr:to>
      <xdr:col>55</xdr:col>
      <xdr:colOff>88900</xdr:colOff>
      <xdr:row>58</xdr:row>
      <xdr:rowOff>10038</xdr:rowOff>
    </xdr:to>
    <xdr:cxnSp macro="">
      <xdr:nvCxnSpPr>
        <xdr:cNvPr id="342" name="直線コネクタ 341"/>
        <xdr:cNvCxnSpPr/>
      </xdr:nvCxnSpPr>
      <xdr:spPr>
        <a:xfrm>
          <a:off x="10388600" y="995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93811</xdr:rowOff>
    </xdr:from>
    <xdr:ext cx="599010" cy="259045"/>
    <xdr:sp macro="" textlink="">
      <xdr:nvSpPr>
        <xdr:cNvPr id="343" name="農林水産業費最大値テキスト"/>
        <xdr:cNvSpPr txBox="1"/>
      </xdr:nvSpPr>
      <xdr:spPr>
        <a:xfrm>
          <a:off x="10528300" y="91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148,374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147134</xdr:rowOff>
    </xdr:from>
    <xdr:to>
      <xdr:col>55</xdr:col>
      <xdr:colOff>88900</xdr:colOff>
      <xdr:row>54</xdr:row>
      <xdr:rowOff>147134</xdr:rowOff>
    </xdr:to>
    <xdr:cxnSp macro="">
      <xdr:nvCxnSpPr>
        <xdr:cNvPr id="344" name="直線コネクタ 343"/>
        <xdr:cNvCxnSpPr/>
      </xdr:nvCxnSpPr>
      <xdr:spPr>
        <a:xfrm>
          <a:off x="10388600" y="940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107833</xdr:rowOff>
    </xdr:from>
    <xdr:to>
      <xdr:col>55</xdr:col>
      <xdr:colOff>0</xdr:colOff>
      <xdr:row>56</xdr:row>
      <xdr:rowOff>157225</xdr:rowOff>
    </xdr:to>
    <xdr:cxnSp macro="">
      <xdr:nvCxnSpPr>
        <xdr:cNvPr id="345" name="直線コネクタ 344"/>
        <xdr:cNvCxnSpPr/>
      </xdr:nvCxnSpPr>
      <xdr:spPr>
        <a:xfrm>
          <a:off x="9639300" y="8851783"/>
          <a:ext cx="838200" cy="9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113742</xdr:rowOff>
    </xdr:from>
    <xdr:ext cx="534377" cy="259045"/>
    <xdr:sp macro="" textlink="">
      <xdr:nvSpPr>
        <xdr:cNvPr id="346" name="農林水産業費平均値テキスト"/>
        <xdr:cNvSpPr txBox="1"/>
      </xdr:nvSpPr>
      <xdr:spPr>
        <a:xfrm>
          <a:off x="10528300" y="971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135315</xdr:rowOff>
    </xdr:from>
    <xdr:to>
      <xdr:col>55</xdr:col>
      <xdr:colOff>50800</xdr:colOff>
      <xdr:row>57</xdr:row>
      <xdr:rowOff>65465</xdr:rowOff>
    </xdr:to>
    <xdr:sp macro="" textlink="">
      <xdr:nvSpPr>
        <xdr:cNvPr id="347" name="フローチャート: 判断 346"/>
        <xdr:cNvSpPr/>
      </xdr:nvSpPr>
      <xdr:spPr>
        <a:xfrm>
          <a:off x="10426700" y="973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107833</xdr:rowOff>
    </xdr:from>
    <xdr:to>
      <xdr:col>50</xdr:col>
      <xdr:colOff>114300</xdr:colOff>
      <xdr:row>57</xdr:row>
      <xdr:rowOff>79491</xdr:rowOff>
    </xdr:to>
    <xdr:cxnSp macro="">
      <xdr:nvCxnSpPr>
        <xdr:cNvPr id="348" name="直線コネクタ 347"/>
        <xdr:cNvCxnSpPr/>
      </xdr:nvCxnSpPr>
      <xdr:spPr>
        <a:xfrm flipV="1">
          <a:off x="8750300" y="8851783"/>
          <a:ext cx="889000" cy="100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66346</xdr:rowOff>
    </xdr:from>
    <xdr:to>
      <xdr:col>50</xdr:col>
      <xdr:colOff>165100</xdr:colOff>
      <xdr:row>56</xdr:row>
      <xdr:rowOff>167946</xdr:rowOff>
    </xdr:to>
    <xdr:sp macro="" textlink="">
      <xdr:nvSpPr>
        <xdr:cNvPr id="349" name="フローチャート: 判断 348"/>
        <xdr:cNvSpPr/>
      </xdr:nvSpPr>
      <xdr:spPr>
        <a:xfrm>
          <a:off x="95885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159073</xdr:rowOff>
    </xdr:from>
    <xdr:ext cx="534377" cy="259045"/>
    <xdr:sp macro="" textlink="">
      <xdr:nvSpPr>
        <xdr:cNvPr id="350" name="テキスト ボックス 349"/>
        <xdr:cNvSpPr txBox="1"/>
      </xdr:nvSpPr>
      <xdr:spPr>
        <a:xfrm>
          <a:off x="9372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13284</xdr:rowOff>
    </xdr:from>
    <xdr:to>
      <xdr:col>45</xdr:col>
      <xdr:colOff>177800</xdr:colOff>
      <xdr:row>57</xdr:row>
      <xdr:rowOff>79491</xdr:rowOff>
    </xdr:to>
    <xdr:cxnSp macro="">
      <xdr:nvCxnSpPr>
        <xdr:cNvPr id="351" name="直線コネクタ 350"/>
        <xdr:cNvCxnSpPr/>
      </xdr:nvCxnSpPr>
      <xdr:spPr>
        <a:xfrm>
          <a:off x="7861300" y="9785934"/>
          <a:ext cx="889000" cy="6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86267</xdr:rowOff>
    </xdr:from>
    <xdr:to>
      <xdr:col>46</xdr:col>
      <xdr:colOff>38100</xdr:colOff>
      <xdr:row>57</xdr:row>
      <xdr:rowOff>16417</xdr:rowOff>
    </xdr:to>
    <xdr:sp macro="" textlink="">
      <xdr:nvSpPr>
        <xdr:cNvPr id="352" name="フローチャート: 判断 351"/>
        <xdr:cNvSpPr/>
      </xdr:nvSpPr>
      <xdr:spPr>
        <a:xfrm>
          <a:off x="8699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32944</xdr:rowOff>
    </xdr:from>
    <xdr:ext cx="534377" cy="259045"/>
    <xdr:sp macro="" textlink="">
      <xdr:nvSpPr>
        <xdr:cNvPr id="353" name="テキスト ボックス 352"/>
        <xdr:cNvSpPr txBox="1"/>
      </xdr:nvSpPr>
      <xdr:spPr>
        <a:xfrm>
          <a:off x="8483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13284</xdr:rowOff>
    </xdr:from>
    <xdr:to>
      <xdr:col>41</xdr:col>
      <xdr:colOff>50800</xdr:colOff>
      <xdr:row>57</xdr:row>
      <xdr:rowOff>114243</xdr:rowOff>
    </xdr:to>
    <xdr:cxnSp macro="">
      <xdr:nvCxnSpPr>
        <xdr:cNvPr id="354" name="直線コネクタ 353"/>
        <xdr:cNvCxnSpPr/>
      </xdr:nvCxnSpPr>
      <xdr:spPr>
        <a:xfrm flipV="1">
          <a:off x="6972300" y="9785934"/>
          <a:ext cx="889000" cy="10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107421</xdr:rowOff>
    </xdr:from>
    <xdr:to>
      <xdr:col>41</xdr:col>
      <xdr:colOff>101600</xdr:colOff>
      <xdr:row>57</xdr:row>
      <xdr:rowOff>37571</xdr:rowOff>
    </xdr:to>
    <xdr:sp macro="" textlink="">
      <xdr:nvSpPr>
        <xdr:cNvPr id="355" name="フローチャート: 判断 354"/>
        <xdr:cNvSpPr/>
      </xdr:nvSpPr>
      <xdr:spPr>
        <a:xfrm>
          <a:off x="7810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54098</xdr:rowOff>
    </xdr:from>
    <xdr:ext cx="534377" cy="259045"/>
    <xdr:sp macro="" textlink="">
      <xdr:nvSpPr>
        <xdr:cNvPr id="356" name="テキスト ボックス 355"/>
        <xdr:cNvSpPr txBox="1"/>
      </xdr:nvSpPr>
      <xdr:spPr>
        <a:xfrm>
          <a:off x="7594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109949</xdr:rowOff>
    </xdr:from>
    <xdr:to>
      <xdr:col>36</xdr:col>
      <xdr:colOff>165100</xdr:colOff>
      <xdr:row>57</xdr:row>
      <xdr:rowOff>40099</xdr:rowOff>
    </xdr:to>
    <xdr:sp macro="" textlink="">
      <xdr:nvSpPr>
        <xdr:cNvPr id="357" name="フローチャート: 判断 356"/>
        <xdr:cNvSpPr/>
      </xdr:nvSpPr>
      <xdr:spPr>
        <a:xfrm>
          <a:off x="6921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56626</xdr:rowOff>
    </xdr:from>
    <xdr:ext cx="534377" cy="259045"/>
    <xdr:sp macro="" textlink="">
      <xdr:nvSpPr>
        <xdr:cNvPr id="358" name="テキスト ボックス 357"/>
        <xdr:cNvSpPr txBox="1"/>
      </xdr:nvSpPr>
      <xdr:spPr>
        <a:xfrm>
          <a:off x="6705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106425</xdr:rowOff>
    </xdr:from>
    <xdr:to>
      <xdr:col>55</xdr:col>
      <xdr:colOff>50800</xdr:colOff>
      <xdr:row>57</xdr:row>
      <xdr:rowOff>36575</xdr:rowOff>
    </xdr:to>
    <xdr:sp macro="" textlink="">
      <xdr:nvSpPr>
        <xdr:cNvPr id="364" name="楕円 363"/>
        <xdr:cNvSpPr/>
      </xdr:nvSpPr>
      <xdr:spPr>
        <a:xfrm>
          <a:off x="10426700" y="97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129302</xdr:rowOff>
    </xdr:from>
    <xdr:ext cx="534377" cy="259045"/>
    <xdr:sp macro="" textlink="">
      <xdr:nvSpPr>
        <xdr:cNvPr id="365" name="農林水産業費該当値テキスト"/>
        <xdr:cNvSpPr txBox="1"/>
      </xdr:nvSpPr>
      <xdr:spPr>
        <a:xfrm>
          <a:off x="10528300" y="95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57033</xdr:rowOff>
    </xdr:from>
    <xdr:to>
      <xdr:col>50</xdr:col>
      <xdr:colOff>165100</xdr:colOff>
      <xdr:row>51</xdr:row>
      <xdr:rowOff>158633</xdr:rowOff>
    </xdr:to>
    <xdr:sp macro="" textlink="">
      <xdr:nvSpPr>
        <xdr:cNvPr id="366" name="楕円 365"/>
        <xdr:cNvSpPr/>
      </xdr:nvSpPr>
      <xdr:spPr>
        <a:xfrm>
          <a:off x="9588500" y="88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3710</xdr:rowOff>
    </xdr:from>
    <xdr:ext cx="599010" cy="259045"/>
    <xdr:sp macro="" textlink="">
      <xdr:nvSpPr>
        <xdr:cNvPr id="367" name="テキスト ボックス 366"/>
        <xdr:cNvSpPr txBox="1"/>
      </xdr:nvSpPr>
      <xdr:spPr>
        <a:xfrm>
          <a:off x="9339795" y="857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28691</xdr:rowOff>
    </xdr:from>
    <xdr:to>
      <xdr:col>46</xdr:col>
      <xdr:colOff>38100</xdr:colOff>
      <xdr:row>57</xdr:row>
      <xdr:rowOff>130291</xdr:rowOff>
    </xdr:to>
    <xdr:sp macro="" textlink="">
      <xdr:nvSpPr>
        <xdr:cNvPr id="368" name="楕円 367"/>
        <xdr:cNvSpPr/>
      </xdr:nvSpPr>
      <xdr:spPr>
        <a:xfrm>
          <a:off x="8699500" y="98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121418</xdr:rowOff>
    </xdr:from>
    <xdr:ext cx="534377" cy="259045"/>
    <xdr:sp macro="" textlink="">
      <xdr:nvSpPr>
        <xdr:cNvPr id="369" name="テキスト ボックス 368"/>
        <xdr:cNvSpPr txBox="1"/>
      </xdr:nvSpPr>
      <xdr:spPr>
        <a:xfrm>
          <a:off x="8483111" y="989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133934</xdr:rowOff>
    </xdr:from>
    <xdr:to>
      <xdr:col>41</xdr:col>
      <xdr:colOff>101600</xdr:colOff>
      <xdr:row>57</xdr:row>
      <xdr:rowOff>64084</xdr:rowOff>
    </xdr:to>
    <xdr:sp macro="" textlink="">
      <xdr:nvSpPr>
        <xdr:cNvPr id="370" name="楕円 369"/>
        <xdr:cNvSpPr/>
      </xdr:nvSpPr>
      <xdr:spPr>
        <a:xfrm>
          <a:off x="7810500" y="9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55211</xdr:rowOff>
    </xdr:from>
    <xdr:ext cx="534377" cy="259045"/>
    <xdr:sp macro="" textlink="">
      <xdr:nvSpPr>
        <xdr:cNvPr id="371" name="テキスト ボックス 370"/>
        <xdr:cNvSpPr txBox="1"/>
      </xdr:nvSpPr>
      <xdr:spPr>
        <a:xfrm>
          <a:off x="7594111" y="9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63443</xdr:rowOff>
    </xdr:from>
    <xdr:to>
      <xdr:col>36</xdr:col>
      <xdr:colOff>165100</xdr:colOff>
      <xdr:row>57</xdr:row>
      <xdr:rowOff>165043</xdr:rowOff>
    </xdr:to>
    <xdr:sp macro="" textlink="">
      <xdr:nvSpPr>
        <xdr:cNvPr id="372" name="楕円 371"/>
        <xdr:cNvSpPr/>
      </xdr:nvSpPr>
      <xdr:spPr>
        <a:xfrm>
          <a:off x="6921500" y="98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156170</xdr:rowOff>
    </xdr:from>
    <xdr:ext cx="534377" cy="259045"/>
    <xdr:sp macro="" textlink="">
      <xdr:nvSpPr>
        <xdr:cNvPr id="373" name="テキスト ボックス 372"/>
        <xdr:cNvSpPr txBox="1"/>
      </xdr:nvSpPr>
      <xdr:spPr>
        <a:xfrm>
          <a:off x="6705111" y="99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4" name="テキスト ボックス 383"/>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6" name="テキスト ボックス 385"/>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139091</xdr:rowOff>
    </xdr:from>
    <xdr:to>
      <xdr:col>54</xdr:col>
      <xdr:colOff>189865</xdr:colOff>
      <xdr:row>79</xdr:row>
      <xdr:rowOff>110249</xdr:rowOff>
    </xdr:to>
    <xdr:cxnSp macro="">
      <xdr:nvCxnSpPr>
        <xdr:cNvPr id="398" name="直線コネクタ 397"/>
        <xdr:cNvCxnSpPr/>
      </xdr:nvCxnSpPr>
      <xdr:spPr>
        <a:xfrm flipV="1">
          <a:off x="10475595" y="11969141"/>
          <a:ext cx="1270" cy="168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114076</xdr:rowOff>
    </xdr:from>
    <xdr:ext cx="469744" cy="259045"/>
    <xdr:sp macro="" textlink="">
      <xdr:nvSpPr>
        <xdr:cNvPr id="399" name="商工費最小値テキスト"/>
        <xdr:cNvSpPr txBox="1"/>
      </xdr:nvSpPr>
      <xdr:spPr>
        <a:xfrm>
          <a:off x="10528300" y="1365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110249</xdr:rowOff>
    </xdr:from>
    <xdr:to>
      <xdr:col>55</xdr:col>
      <xdr:colOff>88900</xdr:colOff>
      <xdr:row>79</xdr:row>
      <xdr:rowOff>110249</xdr:rowOff>
    </xdr:to>
    <xdr:cxnSp macro="">
      <xdr:nvCxnSpPr>
        <xdr:cNvPr id="400" name="直線コネクタ 399"/>
        <xdr:cNvCxnSpPr/>
      </xdr:nvCxnSpPr>
      <xdr:spPr>
        <a:xfrm>
          <a:off x="10388600" y="1365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85768</xdr:rowOff>
    </xdr:from>
    <xdr:ext cx="534377" cy="259045"/>
    <xdr:sp macro="" textlink="">
      <xdr:nvSpPr>
        <xdr:cNvPr id="401" name="商工費最大値テキスト"/>
        <xdr:cNvSpPr txBox="1"/>
      </xdr:nvSpPr>
      <xdr:spPr>
        <a:xfrm>
          <a:off x="10528300" y="117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139091</xdr:rowOff>
    </xdr:from>
    <xdr:to>
      <xdr:col>55</xdr:col>
      <xdr:colOff>88900</xdr:colOff>
      <xdr:row>69</xdr:row>
      <xdr:rowOff>139091</xdr:rowOff>
    </xdr:to>
    <xdr:cxnSp macro="">
      <xdr:nvCxnSpPr>
        <xdr:cNvPr id="402" name="直線コネクタ 401"/>
        <xdr:cNvCxnSpPr/>
      </xdr:nvCxnSpPr>
      <xdr:spPr>
        <a:xfrm>
          <a:off x="10388600" y="119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13360</xdr:rowOff>
    </xdr:from>
    <xdr:to>
      <xdr:col>55</xdr:col>
      <xdr:colOff>0</xdr:colOff>
      <xdr:row>73</xdr:row>
      <xdr:rowOff>50470</xdr:rowOff>
    </xdr:to>
    <xdr:cxnSp macro="">
      <xdr:nvCxnSpPr>
        <xdr:cNvPr id="403" name="直線コネクタ 402"/>
        <xdr:cNvCxnSpPr/>
      </xdr:nvCxnSpPr>
      <xdr:spPr>
        <a:xfrm flipV="1">
          <a:off x="9639300" y="12529210"/>
          <a:ext cx="8382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144060</xdr:rowOff>
    </xdr:from>
    <xdr:ext cx="534377" cy="259045"/>
    <xdr:sp macro="" textlink="">
      <xdr:nvSpPr>
        <xdr:cNvPr id="404" name="商工費平均値テキスト"/>
        <xdr:cNvSpPr txBox="1"/>
      </xdr:nvSpPr>
      <xdr:spPr>
        <a:xfrm>
          <a:off x="10528300" y="12831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165633</xdr:rowOff>
    </xdr:from>
    <xdr:to>
      <xdr:col>55</xdr:col>
      <xdr:colOff>50800</xdr:colOff>
      <xdr:row>75</xdr:row>
      <xdr:rowOff>95783</xdr:rowOff>
    </xdr:to>
    <xdr:sp macro="" textlink="">
      <xdr:nvSpPr>
        <xdr:cNvPr id="405" name="フローチャート: 判断 404"/>
        <xdr:cNvSpPr/>
      </xdr:nvSpPr>
      <xdr:spPr>
        <a:xfrm>
          <a:off x="104267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50470</xdr:rowOff>
    </xdr:from>
    <xdr:to>
      <xdr:col>50</xdr:col>
      <xdr:colOff>114300</xdr:colOff>
      <xdr:row>76</xdr:row>
      <xdr:rowOff>88836</xdr:rowOff>
    </xdr:to>
    <xdr:cxnSp macro="">
      <xdr:nvCxnSpPr>
        <xdr:cNvPr id="406" name="直線コネクタ 405"/>
        <xdr:cNvCxnSpPr/>
      </xdr:nvCxnSpPr>
      <xdr:spPr>
        <a:xfrm flipV="1">
          <a:off x="8750300" y="12566320"/>
          <a:ext cx="889000" cy="55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132067</xdr:rowOff>
    </xdr:from>
    <xdr:to>
      <xdr:col>50</xdr:col>
      <xdr:colOff>165100</xdr:colOff>
      <xdr:row>75</xdr:row>
      <xdr:rowOff>62217</xdr:rowOff>
    </xdr:to>
    <xdr:sp macro="" textlink="">
      <xdr:nvSpPr>
        <xdr:cNvPr id="407" name="フローチャート: 判断 406"/>
        <xdr:cNvSpPr/>
      </xdr:nvSpPr>
      <xdr:spPr>
        <a:xfrm>
          <a:off x="9588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53344</xdr:rowOff>
    </xdr:from>
    <xdr:ext cx="534377" cy="259045"/>
    <xdr:sp macro="" textlink="">
      <xdr:nvSpPr>
        <xdr:cNvPr id="408" name="テキスト ボックス 407"/>
        <xdr:cNvSpPr txBox="1"/>
      </xdr:nvSpPr>
      <xdr:spPr>
        <a:xfrm>
          <a:off x="9372111" y="129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88836</xdr:rowOff>
    </xdr:from>
    <xdr:to>
      <xdr:col>45</xdr:col>
      <xdr:colOff>177800</xdr:colOff>
      <xdr:row>77</xdr:row>
      <xdr:rowOff>10389</xdr:rowOff>
    </xdr:to>
    <xdr:cxnSp macro="">
      <xdr:nvCxnSpPr>
        <xdr:cNvPr id="409" name="直線コネクタ 408"/>
        <xdr:cNvCxnSpPr/>
      </xdr:nvCxnSpPr>
      <xdr:spPr>
        <a:xfrm flipV="1">
          <a:off x="7861300" y="13119036"/>
          <a:ext cx="889000" cy="9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160032</xdr:rowOff>
    </xdr:from>
    <xdr:to>
      <xdr:col>46</xdr:col>
      <xdr:colOff>38100</xdr:colOff>
      <xdr:row>76</xdr:row>
      <xdr:rowOff>90182</xdr:rowOff>
    </xdr:to>
    <xdr:sp macro="" textlink="">
      <xdr:nvSpPr>
        <xdr:cNvPr id="410" name="フローチャート: 判断 409"/>
        <xdr:cNvSpPr/>
      </xdr:nvSpPr>
      <xdr:spPr>
        <a:xfrm>
          <a:off x="8699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106710</xdr:rowOff>
    </xdr:from>
    <xdr:ext cx="534377" cy="259045"/>
    <xdr:sp macro="" textlink="">
      <xdr:nvSpPr>
        <xdr:cNvPr id="411" name="テキスト ボックス 410"/>
        <xdr:cNvSpPr txBox="1"/>
      </xdr:nvSpPr>
      <xdr:spPr>
        <a:xfrm>
          <a:off x="8483111" y="127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6578</xdr:rowOff>
    </xdr:from>
    <xdr:to>
      <xdr:col>41</xdr:col>
      <xdr:colOff>50800</xdr:colOff>
      <xdr:row>77</xdr:row>
      <xdr:rowOff>10389</xdr:rowOff>
    </xdr:to>
    <xdr:cxnSp macro="">
      <xdr:nvCxnSpPr>
        <xdr:cNvPr id="412" name="直線コネクタ 411"/>
        <xdr:cNvCxnSpPr/>
      </xdr:nvCxnSpPr>
      <xdr:spPr>
        <a:xfrm>
          <a:off x="6972300" y="13208228"/>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71</xdr:row>
      <xdr:rowOff>1498</xdr:rowOff>
    </xdr:from>
    <xdr:to>
      <xdr:col>41</xdr:col>
      <xdr:colOff>101600</xdr:colOff>
      <xdr:row>71</xdr:row>
      <xdr:rowOff>103098</xdr:rowOff>
    </xdr:to>
    <xdr:sp macro="" textlink="">
      <xdr:nvSpPr>
        <xdr:cNvPr id="413" name="フローチャート: 判断 412"/>
        <xdr:cNvSpPr/>
      </xdr:nvSpPr>
      <xdr:spPr>
        <a:xfrm>
          <a:off x="7810500" y="121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119625</xdr:rowOff>
    </xdr:from>
    <xdr:ext cx="534377" cy="259045"/>
    <xdr:sp macro="" textlink="">
      <xdr:nvSpPr>
        <xdr:cNvPr id="414" name="テキスト ボックス 413"/>
        <xdr:cNvSpPr txBox="1"/>
      </xdr:nvSpPr>
      <xdr:spPr>
        <a:xfrm>
          <a:off x="7594111" y="11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80556</xdr:rowOff>
    </xdr:from>
    <xdr:to>
      <xdr:col>36</xdr:col>
      <xdr:colOff>165100</xdr:colOff>
      <xdr:row>75</xdr:row>
      <xdr:rowOff>10706</xdr:rowOff>
    </xdr:to>
    <xdr:sp macro="" textlink="">
      <xdr:nvSpPr>
        <xdr:cNvPr id="415" name="フローチャート: 判断 414"/>
        <xdr:cNvSpPr/>
      </xdr:nvSpPr>
      <xdr:spPr>
        <a:xfrm>
          <a:off x="6921500" y="127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27233</xdr:rowOff>
    </xdr:from>
    <xdr:ext cx="534377" cy="259045"/>
    <xdr:sp macro="" textlink="">
      <xdr:nvSpPr>
        <xdr:cNvPr id="416" name="テキスト ボックス 415"/>
        <xdr:cNvSpPr txBox="1"/>
      </xdr:nvSpPr>
      <xdr:spPr>
        <a:xfrm>
          <a:off x="6705111" y="125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134010</xdr:rowOff>
    </xdr:from>
    <xdr:to>
      <xdr:col>55</xdr:col>
      <xdr:colOff>50800</xdr:colOff>
      <xdr:row>73</xdr:row>
      <xdr:rowOff>64160</xdr:rowOff>
    </xdr:to>
    <xdr:sp macro="" textlink="">
      <xdr:nvSpPr>
        <xdr:cNvPr id="422" name="楕円 421"/>
        <xdr:cNvSpPr/>
      </xdr:nvSpPr>
      <xdr:spPr>
        <a:xfrm>
          <a:off x="10426700" y="124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156887</xdr:rowOff>
    </xdr:from>
    <xdr:ext cx="534377" cy="259045"/>
    <xdr:sp macro="" textlink="">
      <xdr:nvSpPr>
        <xdr:cNvPr id="423" name="商工費該当値テキスト"/>
        <xdr:cNvSpPr txBox="1"/>
      </xdr:nvSpPr>
      <xdr:spPr>
        <a:xfrm>
          <a:off x="10528300" y="1232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171120</xdr:rowOff>
    </xdr:from>
    <xdr:to>
      <xdr:col>50</xdr:col>
      <xdr:colOff>165100</xdr:colOff>
      <xdr:row>73</xdr:row>
      <xdr:rowOff>101270</xdr:rowOff>
    </xdr:to>
    <xdr:sp macro="" textlink="">
      <xdr:nvSpPr>
        <xdr:cNvPr id="424" name="楕円 423"/>
        <xdr:cNvSpPr/>
      </xdr:nvSpPr>
      <xdr:spPr>
        <a:xfrm>
          <a:off x="9588500" y="1251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117797</xdr:rowOff>
    </xdr:from>
    <xdr:ext cx="534377" cy="259045"/>
    <xdr:sp macro="" textlink="">
      <xdr:nvSpPr>
        <xdr:cNvPr id="425" name="テキスト ボックス 424"/>
        <xdr:cNvSpPr txBox="1"/>
      </xdr:nvSpPr>
      <xdr:spPr>
        <a:xfrm>
          <a:off x="9372111" y="1229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38036</xdr:rowOff>
    </xdr:from>
    <xdr:to>
      <xdr:col>46</xdr:col>
      <xdr:colOff>38100</xdr:colOff>
      <xdr:row>76</xdr:row>
      <xdr:rowOff>139636</xdr:rowOff>
    </xdr:to>
    <xdr:sp macro="" textlink="">
      <xdr:nvSpPr>
        <xdr:cNvPr id="426" name="楕円 425"/>
        <xdr:cNvSpPr/>
      </xdr:nvSpPr>
      <xdr:spPr>
        <a:xfrm>
          <a:off x="8699500" y="130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130763</xdr:rowOff>
    </xdr:from>
    <xdr:ext cx="534377" cy="259045"/>
    <xdr:sp macro="" textlink="">
      <xdr:nvSpPr>
        <xdr:cNvPr id="427" name="テキスト ボックス 426"/>
        <xdr:cNvSpPr txBox="1"/>
      </xdr:nvSpPr>
      <xdr:spPr>
        <a:xfrm>
          <a:off x="8483111" y="131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131039</xdr:rowOff>
    </xdr:from>
    <xdr:to>
      <xdr:col>41</xdr:col>
      <xdr:colOff>101600</xdr:colOff>
      <xdr:row>77</xdr:row>
      <xdr:rowOff>61189</xdr:rowOff>
    </xdr:to>
    <xdr:sp macro="" textlink="">
      <xdr:nvSpPr>
        <xdr:cNvPr id="428" name="楕円 427"/>
        <xdr:cNvSpPr/>
      </xdr:nvSpPr>
      <xdr:spPr>
        <a:xfrm>
          <a:off x="7810500" y="131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52316</xdr:rowOff>
    </xdr:from>
    <xdr:ext cx="534377" cy="259045"/>
    <xdr:sp macro="" textlink="">
      <xdr:nvSpPr>
        <xdr:cNvPr id="429" name="テキスト ボックス 428"/>
        <xdr:cNvSpPr txBox="1"/>
      </xdr:nvSpPr>
      <xdr:spPr>
        <a:xfrm>
          <a:off x="7594111" y="132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127228</xdr:rowOff>
    </xdr:from>
    <xdr:to>
      <xdr:col>36</xdr:col>
      <xdr:colOff>165100</xdr:colOff>
      <xdr:row>77</xdr:row>
      <xdr:rowOff>57378</xdr:rowOff>
    </xdr:to>
    <xdr:sp macro="" textlink="">
      <xdr:nvSpPr>
        <xdr:cNvPr id="430" name="楕円 429"/>
        <xdr:cNvSpPr/>
      </xdr:nvSpPr>
      <xdr:spPr>
        <a:xfrm>
          <a:off x="6921500" y="131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48505</xdr:rowOff>
    </xdr:from>
    <xdr:ext cx="534377" cy="259045"/>
    <xdr:sp macro="" textlink="">
      <xdr:nvSpPr>
        <xdr:cNvPr id="431" name="テキスト ボックス 430"/>
        <xdr:cNvSpPr txBox="1"/>
      </xdr:nvSpPr>
      <xdr:spPr>
        <a:xfrm>
          <a:off x="6705111" y="132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21041</xdr:rowOff>
    </xdr:from>
    <xdr:to>
      <xdr:col>54</xdr:col>
      <xdr:colOff>189865</xdr:colOff>
      <xdr:row>98</xdr:row>
      <xdr:rowOff>80280</xdr:rowOff>
    </xdr:to>
    <xdr:cxnSp macro="">
      <xdr:nvCxnSpPr>
        <xdr:cNvPr id="457" name="直線コネクタ 456"/>
        <xdr:cNvCxnSpPr/>
      </xdr:nvCxnSpPr>
      <xdr:spPr>
        <a:xfrm flipV="1">
          <a:off x="10475595" y="15451541"/>
          <a:ext cx="1270" cy="14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84107</xdr:rowOff>
    </xdr:from>
    <xdr:ext cx="534377" cy="259045"/>
    <xdr:sp macro="" textlink="">
      <xdr:nvSpPr>
        <xdr:cNvPr id="458" name="土木費最小値テキスト"/>
        <xdr:cNvSpPr txBox="1"/>
      </xdr:nvSpPr>
      <xdr:spPr>
        <a:xfrm>
          <a:off x="10528300" y="168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80280</xdr:rowOff>
    </xdr:from>
    <xdr:to>
      <xdr:col>55</xdr:col>
      <xdr:colOff>88900</xdr:colOff>
      <xdr:row>98</xdr:row>
      <xdr:rowOff>80280</xdr:rowOff>
    </xdr:to>
    <xdr:cxnSp macro="">
      <xdr:nvCxnSpPr>
        <xdr:cNvPr id="459" name="直線コネクタ 458"/>
        <xdr:cNvCxnSpPr/>
      </xdr:nvCxnSpPr>
      <xdr:spPr>
        <a:xfrm>
          <a:off x="10388600" y="1688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139168</xdr:rowOff>
    </xdr:from>
    <xdr:ext cx="534377" cy="259045"/>
    <xdr:sp macro="" textlink="">
      <xdr:nvSpPr>
        <xdr:cNvPr id="460" name="土木費最大値テキスト"/>
        <xdr:cNvSpPr txBox="1"/>
      </xdr:nvSpPr>
      <xdr:spPr>
        <a:xfrm>
          <a:off x="10528300" y="152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21041</xdr:rowOff>
    </xdr:from>
    <xdr:to>
      <xdr:col>55</xdr:col>
      <xdr:colOff>88900</xdr:colOff>
      <xdr:row>90</xdr:row>
      <xdr:rowOff>21041</xdr:rowOff>
    </xdr:to>
    <xdr:cxnSp macro="">
      <xdr:nvCxnSpPr>
        <xdr:cNvPr id="461" name="直線コネクタ 460"/>
        <xdr:cNvCxnSpPr/>
      </xdr:nvCxnSpPr>
      <xdr:spPr>
        <a:xfrm>
          <a:off x="10388600" y="1545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108986</xdr:rowOff>
    </xdr:from>
    <xdr:to>
      <xdr:col>55</xdr:col>
      <xdr:colOff>0</xdr:colOff>
      <xdr:row>91</xdr:row>
      <xdr:rowOff>139585</xdr:rowOff>
    </xdr:to>
    <xdr:cxnSp macro="">
      <xdr:nvCxnSpPr>
        <xdr:cNvPr id="462" name="直線コネクタ 461"/>
        <xdr:cNvCxnSpPr/>
      </xdr:nvCxnSpPr>
      <xdr:spPr>
        <a:xfrm>
          <a:off x="9639300" y="15368036"/>
          <a:ext cx="838200" cy="37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21803</xdr:rowOff>
    </xdr:from>
    <xdr:ext cx="534377" cy="259045"/>
    <xdr:sp macro="" textlink="">
      <xdr:nvSpPr>
        <xdr:cNvPr id="463" name="土木費平均値テキスト"/>
        <xdr:cNvSpPr txBox="1"/>
      </xdr:nvSpPr>
      <xdr:spPr>
        <a:xfrm>
          <a:off x="10528300" y="1596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43376</xdr:rowOff>
    </xdr:from>
    <xdr:to>
      <xdr:col>55</xdr:col>
      <xdr:colOff>50800</xdr:colOff>
      <xdr:row>93</xdr:row>
      <xdr:rowOff>144976</xdr:rowOff>
    </xdr:to>
    <xdr:sp macro="" textlink="">
      <xdr:nvSpPr>
        <xdr:cNvPr id="464" name="フローチャート: 判断 463"/>
        <xdr:cNvSpPr/>
      </xdr:nvSpPr>
      <xdr:spPr>
        <a:xfrm>
          <a:off x="10426700" y="1598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108986</xdr:rowOff>
    </xdr:from>
    <xdr:to>
      <xdr:col>50</xdr:col>
      <xdr:colOff>114300</xdr:colOff>
      <xdr:row>90</xdr:row>
      <xdr:rowOff>155425</xdr:rowOff>
    </xdr:to>
    <xdr:cxnSp macro="">
      <xdr:nvCxnSpPr>
        <xdr:cNvPr id="465" name="直線コネクタ 464"/>
        <xdr:cNvCxnSpPr/>
      </xdr:nvCxnSpPr>
      <xdr:spPr>
        <a:xfrm flipV="1">
          <a:off x="8750300" y="15368036"/>
          <a:ext cx="889000" cy="2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123321</xdr:rowOff>
    </xdr:from>
    <xdr:to>
      <xdr:col>50</xdr:col>
      <xdr:colOff>165100</xdr:colOff>
      <xdr:row>94</xdr:row>
      <xdr:rowOff>53471</xdr:rowOff>
    </xdr:to>
    <xdr:sp macro="" textlink="">
      <xdr:nvSpPr>
        <xdr:cNvPr id="466" name="フローチャート: 判断 465"/>
        <xdr:cNvSpPr/>
      </xdr:nvSpPr>
      <xdr:spPr>
        <a:xfrm>
          <a:off x="9588500" y="160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44598</xdr:rowOff>
    </xdr:from>
    <xdr:ext cx="534377" cy="259045"/>
    <xdr:sp macro="" textlink="">
      <xdr:nvSpPr>
        <xdr:cNvPr id="467" name="テキスト ボックス 466"/>
        <xdr:cNvSpPr txBox="1"/>
      </xdr:nvSpPr>
      <xdr:spPr>
        <a:xfrm>
          <a:off x="9372111" y="161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155425</xdr:rowOff>
    </xdr:from>
    <xdr:to>
      <xdr:col>45</xdr:col>
      <xdr:colOff>177800</xdr:colOff>
      <xdr:row>91</xdr:row>
      <xdr:rowOff>2801</xdr:rowOff>
    </xdr:to>
    <xdr:cxnSp macro="">
      <xdr:nvCxnSpPr>
        <xdr:cNvPr id="468" name="直線コネクタ 467"/>
        <xdr:cNvCxnSpPr/>
      </xdr:nvCxnSpPr>
      <xdr:spPr>
        <a:xfrm flipV="1">
          <a:off x="7861300" y="15585925"/>
          <a:ext cx="8890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112103</xdr:rowOff>
    </xdr:from>
    <xdr:to>
      <xdr:col>46</xdr:col>
      <xdr:colOff>38100</xdr:colOff>
      <xdr:row>94</xdr:row>
      <xdr:rowOff>42253</xdr:rowOff>
    </xdr:to>
    <xdr:sp macro="" textlink="">
      <xdr:nvSpPr>
        <xdr:cNvPr id="469" name="フローチャート: 判断 468"/>
        <xdr:cNvSpPr/>
      </xdr:nvSpPr>
      <xdr:spPr>
        <a:xfrm>
          <a:off x="8699500" y="160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33380</xdr:rowOff>
    </xdr:from>
    <xdr:ext cx="534377" cy="259045"/>
    <xdr:sp macro="" textlink="">
      <xdr:nvSpPr>
        <xdr:cNvPr id="470" name="テキスト ボックス 469"/>
        <xdr:cNvSpPr txBox="1"/>
      </xdr:nvSpPr>
      <xdr:spPr>
        <a:xfrm>
          <a:off x="8483111" y="161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109165</xdr:rowOff>
    </xdr:from>
    <xdr:to>
      <xdr:col>41</xdr:col>
      <xdr:colOff>50800</xdr:colOff>
      <xdr:row>91</xdr:row>
      <xdr:rowOff>2801</xdr:rowOff>
    </xdr:to>
    <xdr:cxnSp macro="">
      <xdr:nvCxnSpPr>
        <xdr:cNvPr id="471" name="直線コネクタ 470"/>
        <xdr:cNvCxnSpPr/>
      </xdr:nvCxnSpPr>
      <xdr:spPr>
        <a:xfrm>
          <a:off x="6972300" y="15539665"/>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146262</xdr:rowOff>
    </xdr:from>
    <xdr:to>
      <xdr:col>41</xdr:col>
      <xdr:colOff>101600</xdr:colOff>
      <xdr:row>94</xdr:row>
      <xdr:rowOff>76412</xdr:rowOff>
    </xdr:to>
    <xdr:sp macro="" textlink="">
      <xdr:nvSpPr>
        <xdr:cNvPr id="472" name="フローチャート: 判断 471"/>
        <xdr:cNvSpPr/>
      </xdr:nvSpPr>
      <xdr:spPr>
        <a:xfrm>
          <a:off x="7810500" y="1609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67539</xdr:rowOff>
    </xdr:from>
    <xdr:ext cx="534377" cy="259045"/>
    <xdr:sp macro="" textlink="">
      <xdr:nvSpPr>
        <xdr:cNvPr id="473" name="テキスト ボックス 472"/>
        <xdr:cNvSpPr txBox="1"/>
      </xdr:nvSpPr>
      <xdr:spPr>
        <a:xfrm>
          <a:off x="7594111" y="161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154001</xdr:rowOff>
    </xdr:from>
    <xdr:to>
      <xdr:col>36</xdr:col>
      <xdr:colOff>165100</xdr:colOff>
      <xdr:row>94</xdr:row>
      <xdr:rowOff>84151</xdr:rowOff>
    </xdr:to>
    <xdr:sp macro="" textlink="">
      <xdr:nvSpPr>
        <xdr:cNvPr id="474" name="フローチャート: 判断 473"/>
        <xdr:cNvSpPr/>
      </xdr:nvSpPr>
      <xdr:spPr>
        <a:xfrm>
          <a:off x="6921500" y="1609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75278</xdr:rowOff>
    </xdr:from>
    <xdr:ext cx="534377" cy="259045"/>
    <xdr:sp macro="" textlink="">
      <xdr:nvSpPr>
        <xdr:cNvPr id="475" name="テキスト ボックス 474"/>
        <xdr:cNvSpPr txBox="1"/>
      </xdr:nvSpPr>
      <xdr:spPr>
        <a:xfrm>
          <a:off x="6705111" y="161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88785</xdr:rowOff>
    </xdr:from>
    <xdr:to>
      <xdr:col>55</xdr:col>
      <xdr:colOff>50800</xdr:colOff>
      <xdr:row>92</xdr:row>
      <xdr:rowOff>18935</xdr:rowOff>
    </xdr:to>
    <xdr:sp macro="" textlink="">
      <xdr:nvSpPr>
        <xdr:cNvPr id="481" name="楕円 480"/>
        <xdr:cNvSpPr/>
      </xdr:nvSpPr>
      <xdr:spPr>
        <a:xfrm>
          <a:off x="10426700" y="15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111662</xdr:rowOff>
    </xdr:from>
    <xdr:ext cx="534377" cy="259045"/>
    <xdr:sp macro="" textlink="">
      <xdr:nvSpPr>
        <xdr:cNvPr id="482" name="土木費該当値テキスト"/>
        <xdr:cNvSpPr txBox="1"/>
      </xdr:nvSpPr>
      <xdr:spPr>
        <a:xfrm>
          <a:off x="10528300" y="1554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58186</xdr:rowOff>
    </xdr:from>
    <xdr:to>
      <xdr:col>50</xdr:col>
      <xdr:colOff>165100</xdr:colOff>
      <xdr:row>89</xdr:row>
      <xdr:rowOff>159786</xdr:rowOff>
    </xdr:to>
    <xdr:sp macro="" textlink="">
      <xdr:nvSpPr>
        <xdr:cNvPr id="483" name="楕円 482"/>
        <xdr:cNvSpPr/>
      </xdr:nvSpPr>
      <xdr:spPr>
        <a:xfrm>
          <a:off x="9588500" y="153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4863</xdr:rowOff>
    </xdr:from>
    <xdr:ext cx="599010" cy="259045"/>
    <xdr:sp macro="" textlink="">
      <xdr:nvSpPr>
        <xdr:cNvPr id="484" name="テキスト ボックス 483"/>
        <xdr:cNvSpPr txBox="1"/>
      </xdr:nvSpPr>
      <xdr:spPr>
        <a:xfrm>
          <a:off x="9339795" y="1509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104625</xdr:rowOff>
    </xdr:from>
    <xdr:to>
      <xdr:col>46</xdr:col>
      <xdr:colOff>38100</xdr:colOff>
      <xdr:row>91</xdr:row>
      <xdr:rowOff>34775</xdr:rowOff>
    </xdr:to>
    <xdr:sp macro="" textlink="">
      <xdr:nvSpPr>
        <xdr:cNvPr id="485" name="楕円 484"/>
        <xdr:cNvSpPr/>
      </xdr:nvSpPr>
      <xdr:spPr>
        <a:xfrm>
          <a:off x="8699500" y="155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51302</xdr:rowOff>
    </xdr:from>
    <xdr:ext cx="534377" cy="259045"/>
    <xdr:sp macro="" textlink="">
      <xdr:nvSpPr>
        <xdr:cNvPr id="486" name="テキスト ボックス 485"/>
        <xdr:cNvSpPr txBox="1"/>
      </xdr:nvSpPr>
      <xdr:spPr>
        <a:xfrm>
          <a:off x="8483111" y="1531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123451</xdr:rowOff>
    </xdr:from>
    <xdr:to>
      <xdr:col>41</xdr:col>
      <xdr:colOff>101600</xdr:colOff>
      <xdr:row>91</xdr:row>
      <xdr:rowOff>53601</xdr:rowOff>
    </xdr:to>
    <xdr:sp macro="" textlink="">
      <xdr:nvSpPr>
        <xdr:cNvPr id="487" name="楕円 486"/>
        <xdr:cNvSpPr/>
      </xdr:nvSpPr>
      <xdr:spPr>
        <a:xfrm>
          <a:off x="7810500" y="1555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70128</xdr:rowOff>
    </xdr:from>
    <xdr:ext cx="534377" cy="259045"/>
    <xdr:sp macro="" textlink="">
      <xdr:nvSpPr>
        <xdr:cNvPr id="488" name="テキスト ボックス 487"/>
        <xdr:cNvSpPr txBox="1"/>
      </xdr:nvSpPr>
      <xdr:spPr>
        <a:xfrm>
          <a:off x="7594111" y="153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58365</xdr:rowOff>
    </xdr:from>
    <xdr:to>
      <xdr:col>36</xdr:col>
      <xdr:colOff>165100</xdr:colOff>
      <xdr:row>90</xdr:row>
      <xdr:rowOff>159965</xdr:rowOff>
    </xdr:to>
    <xdr:sp macro="" textlink="">
      <xdr:nvSpPr>
        <xdr:cNvPr id="489" name="楕円 488"/>
        <xdr:cNvSpPr/>
      </xdr:nvSpPr>
      <xdr:spPr>
        <a:xfrm>
          <a:off x="6921500" y="1548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5042</xdr:rowOff>
    </xdr:from>
    <xdr:ext cx="534377" cy="259045"/>
    <xdr:sp macro="" textlink="">
      <xdr:nvSpPr>
        <xdr:cNvPr id="490" name="テキスト ボックス 489"/>
        <xdr:cNvSpPr txBox="1"/>
      </xdr:nvSpPr>
      <xdr:spPr>
        <a:xfrm>
          <a:off x="6705111" y="152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152502</xdr:rowOff>
    </xdr:from>
    <xdr:to>
      <xdr:col>85</xdr:col>
      <xdr:colOff>126364</xdr:colOff>
      <xdr:row>39</xdr:row>
      <xdr:rowOff>64510</xdr:rowOff>
    </xdr:to>
    <xdr:cxnSp macro="">
      <xdr:nvCxnSpPr>
        <xdr:cNvPr id="515" name="直線コネクタ 514"/>
        <xdr:cNvCxnSpPr/>
      </xdr:nvCxnSpPr>
      <xdr:spPr>
        <a:xfrm flipV="1">
          <a:off x="16317595" y="5467452"/>
          <a:ext cx="1269"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68337</xdr:rowOff>
    </xdr:from>
    <xdr:ext cx="534377" cy="259045"/>
    <xdr:sp macro="" textlink="">
      <xdr:nvSpPr>
        <xdr:cNvPr id="516" name="消防費最小値テキスト"/>
        <xdr:cNvSpPr txBox="1"/>
      </xdr:nvSpPr>
      <xdr:spPr>
        <a:xfrm>
          <a:off x="16370300" y="67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64510</xdr:rowOff>
    </xdr:from>
    <xdr:to>
      <xdr:col>86</xdr:col>
      <xdr:colOff>25400</xdr:colOff>
      <xdr:row>39</xdr:row>
      <xdr:rowOff>64510</xdr:rowOff>
    </xdr:to>
    <xdr:cxnSp macro="">
      <xdr:nvCxnSpPr>
        <xdr:cNvPr id="517" name="直線コネクタ 516"/>
        <xdr:cNvCxnSpPr/>
      </xdr:nvCxnSpPr>
      <xdr:spPr>
        <a:xfrm>
          <a:off x="16230600" y="6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99179</xdr:rowOff>
    </xdr:from>
    <xdr:ext cx="534377" cy="259045"/>
    <xdr:sp macro="" textlink="">
      <xdr:nvSpPr>
        <xdr:cNvPr id="518" name="消防費最大値テキスト"/>
        <xdr:cNvSpPr txBox="1"/>
      </xdr:nvSpPr>
      <xdr:spPr>
        <a:xfrm>
          <a:off x="16370300" y="52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152502</xdr:rowOff>
    </xdr:from>
    <xdr:to>
      <xdr:col>86</xdr:col>
      <xdr:colOff>25400</xdr:colOff>
      <xdr:row>31</xdr:row>
      <xdr:rowOff>152502</xdr:rowOff>
    </xdr:to>
    <xdr:cxnSp macro="">
      <xdr:nvCxnSpPr>
        <xdr:cNvPr id="519" name="直線コネクタ 518"/>
        <xdr:cNvCxnSpPr/>
      </xdr:nvCxnSpPr>
      <xdr:spPr>
        <a:xfrm>
          <a:off x="16230600" y="546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123069</xdr:rowOff>
    </xdr:from>
    <xdr:to>
      <xdr:col>85</xdr:col>
      <xdr:colOff>127000</xdr:colOff>
      <xdr:row>37</xdr:row>
      <xdr:rowOff>12751</xdr:rowOff>
    </xdr:to>
    <xdr:cxnSp macro="">
      <xdr:nvCxnSpPr>
        <xdr:cNvPr id="520" name="直線コネクタ 519"/>
        <xdr:cNvCxnSpPr/>
      </xdr:nvCxnSpPr>
      <xdr:spPr>
        <a:xfrm flipV="1">
          <a:off x="15481300" y="6295269"/>
          <a:ext cx="8382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59669</xdr:rowOff>
    </xdr:from>
    <xdr:ext cx="534377" cy="259045"/>
    <xdr:sp macro="" textlink="">
      <xdr:nvSpPr>
        <xdr:cNvPr id="521" name="消防費平均値テキスト"/>
        <xdr:cNvSpPr txBox="1"/>
      </xdr:nvSpPr>
      <xdr:spPr>
        <a:xfrm>
          <a:off x="16370300" y="640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81242</xdr:rowOff>
    </xdr:from>
    <xdr:to>
      <xdr:col>85</xdr:col>
      <xdr:colOff>177800</xdr:colOff>
      <xdr:row>38</xdr:row>
      <xdr:rowOff>11392</xdr:rowOff>
    </xdr:to>
    <xdr:sp macro="" textlink="">
      <xdr:nvSpPr>
        <xdr:cNvPr id="522" name="フローチャート: 判断 521"/>
        <xdr:cNvSpPr/>
      </xdr:nvSpPr>
      <xdr:spPr>
        <a:xfrm>
          <a:off x="16268700" y="64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8560</xdr:rowOff>
    </xdr:from>
    <xdr:to>
      <xdr:col>81</xdr:col>
      <xdr:colOff>50800</xdr:colOff>
      <xdr:row>37</xdr:row>
      <xdr:rowOff>12751</xdr:rowOff>
    </xdr:to>
    <xdr:cxnSp macro="">
      <xdr:nvCxnSpPr>
        <xdr:cNvPr id="523" name="直線コネクタ 522"/>
        <xdr:cNvCxnSpPr/>
      </xdr:nvCxnSpPr>
      <xdr:spPr>
        <a:xfrm>
          <a:off x="14592300" y="635221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130067</xdr:rowOff>
    </xdr:from>
    <xdr:to>
      <xdr:col>81</xdr:col>
      <xdr:colOff>101600</xdr:colOff>
      <xdr:row>38</xdr:row>
      <xdr:rowOff>60216</xdr:rowOff>
    </xdr:to>
    <xdr:sp macro="" textlink="">
      <xdr:nvSpPr>
        <xdr:cNvPr id="524" name="フローチャート: 判断 523"/>
        <xdr:cNvSpPr/>
      </xdr:nvSpPr>
      <xdr:spPr>
        <a:xfrm>
          <a:off x="15430500" y="64737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51344</xdr:rowOff>
    </xdr:from>
    <xdr:ext cx="534377" cy="259045"/>
    <xdr:sp macro="" textlink="">
      <xdr:nvSpPr>
        <xdr:cNvPr id="525" name="テキスト ボックス 524"/>
        <xdr:cNvSpPr txBox="1"/>
      </xdr:nvSpPr>
      <xdr:spPr>
        <a:xfrm>
          <a:off x="15214111" y="65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8560</xdr:rowOff>
    </xdr:from>
    <xdr:to>
      <xdr:col>76</xdr:col>
      <xdr:colOff>114300</xdr:colOff>
      <xdr:row>37</xdr:row>
      <xdr:rowOff>93008</xdr:rowOff>
    </xdr:to>
    <xdr:cxnSp macro="">
      <xdr:nvCxnSpPr>
        <xdr:cNvPr id="526" name="直線コネクタ 525"/>
        <xdr:cNvCxnSpPr/>
      </xdr:nvCxnSpPr>
      <xdr:spPr>
        <a:xfrm flipV="1">
          <a:off x="13703300" y="6352210"/>
          <a:ext cx="889000" cy="8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132582</xdr:rowOff>
    </xdr:from>
    <xdr:to>
      <xdr:col>76</xdr:col>
      <xdr:colOff>165100</xdr:colOff>
      <xdr:row>38</xdr:row>
      <xdr:rowOff>62732</xdr:rowOff>
    </xdr:to>
    <xdr:sp macro="" textlink="">
      <xdr:nvSpPr>
        <xdr:cNvPr id="527" name="フローチャート: 判断 526"/>
        <xdr:cNvSpPr/>
      </xdr:nvSpPr>
      <xdr:spPr>
        <a:xfrm>
          <a:off x="14541500" y="64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53859</xdr:rowOff>
    </xdr:from>
    <xdr:ext cx="534377" cy="259045"/>
    <xdr:sp macro="" textlink="">
      <xdr:nvSpPr>
        <xdr:cNvPr id="528" name="テキスト ボックス 527"/>
        <xdr:cNvSpPr txBox="1"/>
      </xdr:nvSpPr>
      <xdr:spPr>
        <a:xfrm>
          <a:off x="14325111" y="65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93008</xdr:rowOff>
    </xdr:from>
    <xdr:to>
      <xdr:col>71</xdr:col>
      <xdr:colOff>177800</xdr:colOff>
      <xdr:row>38</xdr:row>
      <xdr:rowOff>3587</xdr:rowOff>
    </xdr:to>
    <xdr:cxnSp macro="">
      <xdr:nvCxnSpPr>
        <xdr:cNvPr id="529" name="直線コネクタ 528"/>
        <xdr:cNvCxnSpPr/>
      </xdr:nvCxnSpPr>
      <xdr:spPr>
        <a:xfrm flipV="1">
          <a:off x="12814300" y="6436658"/>
          <a:ext cx="889000" cy="8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125400</xdr:rowOff>
    </xdr:from>
    <xdr:to>
      <xdr:col>72</xdr:col>
      <xdr:colOff>38100</xdr:colOff>
      <xdr:row>38</xdr:row>
      <xdr:rowOff>55550</xdr:rowOff>
    </xdr:to>
    <xdr:sp macro="" textlink="">
      <xdr:nvSpPr>
        <xdr:cNvPr id="530" name="フローチャート: 判断 529"/>
        <xdr:cNvSpPr/>
      </xdr:nvSpPr>
      <xdr:spPr>
        <a:xfrm>
          <a:off x="13652500" y="64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46677</xdr:rowOff>
    </xdr:from>
    <xdr:ext cx="534377" cy="259045"/>
    <xdr:sp macro="" textlink="">
      <xdr:nvSpPr>
        <xdr:cNvPr id="531" name="テキスト ボックス 530"/>
        <xdr:cNvSpPr txBox="1"/>
      </xdr:nvSpPr>
      <xdr:spPr>
        <a:xfrm>
          <a:off x="13436111" y="65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127552</xdr:rowOff>
    </xdr:from>
    <xdr:to>
      <xdr:col>67</xdr:col>
      <xdr:colOff>101600</xdr:colOff>
      <xdr:row>38</xdr:row>
      <xdr:rowOff>57702</xdr:rowOff>
    </xdr:to>
    <xdr:sp macro="" textlink="">
      <xdr:nvSpPr>
        <xdr:cNvPr id="532" name="フローチャート: 判断 531"/>
        <xdr:cNvSpPr/>
      </xdr:nvSpPr>
      <xdr:spPr>
        <a:xfrm>
          <a:off x="12763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48830</xdr:rowOff>
    </xdr:from>
    <xdr:ext cx="534377" cy="259045"/>
    <xdr:sp macro="" textlink="">
      <xdr:nvSpPr>
        <xdr:cNvPr id="533" name="テキスト ボックス 532"/>
        <xdr:cNvSpPr txBox="1"/>
      </xdr:nvSpPr>
      <xdr:spPr>
        <a:xfrm>
          <a:off x="12547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72269</xdr:rowOff>
    </xdr:from>
    <xdr:to>
      <xdr:col>85</xdr:col>
      <xdr:colOff>177800</xdr:colOff>
      <xdr:row>37</xdr:row>
      <xdr:rowOff>2419</xdr:rowOff>
    </xdr:to>
    <xdr:sp macro="" textlink="">
      <xdr:nvSpPr>
        <xdr:cNvPr id="539" name="楕円 538"/>
        <xdr:cNvSpPr/>
      </xdr:nvSpPr>
      <xdr:spPr>
        <a:xfrm>
          <a:off x="16268700" y="62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95146</xdr:rowOff>
    </xdr:from>
    <xdr:ext cx="534377" cy="259045"/>
    <xdr:sp macro="" textlink="">
      <xdr:nvSpPr>
        <xdr:cNvPr id="540" name="消防費該当値テキスト"/>
        <xdr:cNvSpPr txBox="1"/>
      </xdr:nvSpPr>
      <xdr:spPr>
        <a:xfrm>
          <a:off x="16370300" y="609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133401</xdr:rowOff>
    </xdr:from>
    <xdr:to>
      <xdr:col>81</xdr:col>
      <xdr:colOff>101600</xdr:colOff>
      <xdr:row>37</xdr:row>
      <xdr:rowOff>63551</xdr:rowOff>
    </xdr:to>
    <xdr:sp macro="" textlink="">
      <xdr:nvSpPr>
        <xdr:cNvPr id="541" name="楕円 540"/>
        <xdr:cNvSpPr/>
      </xdr:nvSpPr>
      <xdr:spPr>
        <a:xfrm>
          <a:off x="15430500" y="630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80078</xdr:rowOff>
    </xdr:from>
    <xdr:ext cx="534377" cy="259045"/>
    <xdr:sp macro="" textlink="">
      <xdr:nvSpPr>
        <xdr:cNvPr id="542" name="テキスト ボックス 541"/>
        <xdr:cNvSpPr txBox="1"/>
      </xdr:nvSpPr>
      <xdr:spPr>
        <a:xfrm>
          <a:off x="15214111" y="608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129210</xdr:rowOff>
    </xdr:from>
    <xdr:to>
      <xdr:col>76</xdr:col>
      <xdr:colOff>165100</xdr:colOff>
      <xdr:row>37</xdr:row>
      <xdr:rowOff>59360</xdr:rowOff>
    </xdr:to>
    <xdr:sp macro="" textlink="">
      <xdr:nvSpPr>
        <xdr:cNvPr id="543" name="楕円 542"/>
        <xdr:cNvSpPr/>
      </xdr:nvSpPr>
      <xdr:spPr>
        <a:xfrm>
          <a:off x="14541500" y="63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75887</xdr:rowOff>
    </xdr:from>
    <xdr:ext cx="534377" cy="259045"/>
    <xdr:sp macro="" textlink="">
      <xdr:nvSpPr>
        <xdr:cNvPr id="544" name="テキスト ボックス 543"/>
        <xdr:cNvSpPr txBox="1"/>
      </xdr:nvSpPr>
      <xdr:spPr>
        <a:xfrm>
          <a:off x="14325111" y="60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42208</xdr:rowOff>
    </xdr:from>
    <xdr:to>
      <xdr:col>72</xdr:col>
      <xdr:colOff>38100</xdr:colOff>
      <xdr:row>37</xdr:row>
      <xdr:rowOff>143808</xdr:rowOff>
    </xdr:to>
    <xdr:sp macro="" textlink="">
      <xdr:nvSpPr>
        <xdr:cNvPr id="545" name="楕円 544"/>
        <xdr:cNvSpPr/>
      </xdr:nvSpPr>
      <xdr:spPr>
        <a:xfrm>
          <a:off x="13652500" y="63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160335</xdr:rowOff>
    </xdr:from>
    <xdr:ext cx="534377" cy="259045"/>
    <xdr:sp macro="" textlink="">
      <xdr:nvSpPr>
        <xdr:cNvPr id="546" name="テキスト ボックス 545"/>
        <xdr:cNvSpPr txBox="1"/>
      </xdr:nvSpPr>
      <xdr:spPr>
        <a:xfrm>
          <a:off x="13436111" y="616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124238</xdr:rowOff>
    </xdr:from>
    <xdr:to>
      <xdr:col>67</xdr:col>
      <xdr:colOff>101600</xdr:colOff>
      <xdr:row>38</xdr:row>
      <xdr:rowOff>54387</xdr:rowOff>
    </xdr:to>
    <xdr:sp macro="" textlink="">
      <xdr:nvSpPr>
        <xdr:cNvPr id="547" name="楕円 546"/>
        <xdr:cNvSpPr/>
      </xdr:nvSpPr>
      <xdr:spPr>
        <a:xfrm>
          <a:off x="12763500" y="6467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70915</xdr:rowOff>
    </xdr:from>
    <xdr:ext cx="534377" cy="259045"/>
    <xdr:sp macro="" textlink="">
      <xdr:nvSpPr>
        <xdr:cNvPr id="548" name="テキスト ボックス 547"/>
        <xdr:cNvSpPr txBox="1"/>
      </xdr:nvSpPr>
      <xdr:spPr>
        <a:xfrm>
          <a:off x="12547111" y="62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101353</xdr:rowOff>
    </xdr:from>
    <xdr:to>
      <xdr:col>85</xdr:col>
      <xdr:colOff>126364</xdr:colOff>
      <xdr:row>58</xdr:row>
      <xdr:rowOff>148958</xdr:rowOff>
    </xdr:to>
    <xdr:cxnSp macro="">
      <xdr:nvCxnSpPr>
        <xdr:cNvPr id="573" name="直線コネクタ 572"/>
        <xdr:cNvCxnSpPr/>
      </xdr:nvCxnSpPr>
      <xdr:spPr>
        <a:xfrm flipV="1">
          <a:off x="16317595" y="9188203"/>
          <a:ext cx="1269" cy="904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152785</xdr:rowOff>
    </xdr:from>
    <xdr:ext cx="534377" cy="259045"/>
    <xdr:sp macro="" textlink="">
      <xdr:nvSpPr>
        <xdr:cNvPr id="574" name="教育費最小値テキスト"/>
        <xdr:cNvSpPr txBox="1"/>
      </xdr:nvSpPr>
      <xdr:spPr>
        <a:xfrm>
          <a:off x="16370300" y="1009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148958</xdr:rowOff>
    </xdr:from>
    <xdr:to>
      <xdr:col>86</xdr:col>
      <xdr:colOff>25400</xdr:colOff>
      <xdr:row>58</xdr:row>
      <xdr:rowOff>148958</xdr:rowOff>
    </xdr:to>
    <xdr:cxnSp macro="">
      <xdr:nvCxnSpPr>
        <xdr:cNvPr id="575" name="直線コネクタ 574"/>
        <xdr:cNvCxnSpPr/>
      </xdr:nvCxnSpPr>
      <xdr:spPr>
        <a:xfrm>
          <a:off x="16230600" y="10093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48030</xdr:rowOff>
    </xdr:from>
    <xdr:ext cx="534377" cy="259045"/>
    <xdr:sp macro="" textlink="">
      <xdr:nvSpPr>
        <xdr:cNvPr id="576" name="教育費最大値テキスト"/>
        <xdr:cNvSpPr txBox="1"/>
      </xdr:nvSpPr>
      <xdr:spPr>
        <a:xfrm>
          <a:off x="16370300" y="89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101353</xdr:rowOff>
    </xdr:from>
    <xdr:to>
      <xdr:col>86</xdr:col>
      <xdr:colOff>25400</xdr:colOff>
      <xdr:row>53</xdr:row>
      <xdr:rowOff>101353</xdr:rowOff>
    </xdr:to>
    <xdr:cxnSp macro="">
      <xdr:nvCxnSpPr>
        <xdr:cNvPr id="577" name="直線コネクタ 576"/>
        <xdr:cNvCxnSpPr/>
      </xdr:nvCxnSpPr>
      <xdr:spPr>
        <a:xfrm>
          <a:off x="16230600" y="918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15951</xdr:rowOff>
    </xdr:from>
    <xdr:to>
      <xdr:col>85</xdr:col>
      <xdr:colOff>127000</xdr:colOff>
      <xdr:row>57</xdr:row>
      <xdr:rowOff>139509</xdr:rowOff>
    </xdr:to>
    <xdr:cxnSp macro="">
      <xdr:nvCxnSpPr>
        <xdr:cNvPr id="578" name="直線コネクタ 577"/>
        <xdr:cNvCxnSpPr/>
      </xdr:nvCxnSpPr>
      <xdr:spPr>
        <a:xfrm>
          <a:off x="15481300" y="8931351"/>
          <a:ext cx="838200" cy="98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84859</xdr:rowOff>
    </xdr:from>
    <xdr:ext cx="534377" cy="259045"/>
    <xdr:sp macro="" textlink="">
      <xdr:nvSpPr>
        <xdr:cNvPr id="579" name="教育費平均値テキスト"/>
        <xdr:cNvSpPr txBox="1"/>
      </xdr:nvSpPr>
      <xdr:spPr>
        <a:xfrm>
          <a:off x="16370300" y="951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61982</xdr:rowOff>
    </xdr:from>
    <xdr:to>
      <xdr:col>85</xdr:col>
      <xdr:colOff>177800</xdr:colOff>
      <xdr:row>56</xdr:row>
      <xdr:rowOff>163582</xdr:rowOff>
    </xdr:to>
    <xdr:sp macro="" textlink="">
      <xdr:nvSpPr>
        <xdr:cNvPr id="580" name="フローチャート: 判断 579"/>
        <xdr:cNvSpPr/>
      </xdr:nvSpPr>
      <xdr:spPr>
        <a:xfrm>
          <a:off x="16268700" y="96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37821</xdr:rowOff>
    </xdr:from>
    <xdr:to>
      <xdr:col>81</xdr:col>
      <xdr:colOff>50800</xdr:colOff>
      <xdr:row>52</xdr:row>
      <xdr:rowOff>15951</xdr:rowOff>
    </xdr:to>
    <xdr:cxnSp macro="">
      <xdr:nvCxnSpPr>
        <xdr:cNvPr id="581" name="直線コネクタ 580"/>
        <xdr:cNvCxnSpPr/>
      </xdr:nvCxnSpPr>
      <xdr:spPr>
        <a:xfrm>
          <a:off x="14592300" y="8610321"/>
          <a:ext cx="889000" cy="3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51715</xdr:rowOff>
    </xdr:from>
    <xdr:to>
      <xdr:col>81</xdr:col>
      <xdr:colOff>101600</xdr:colOff>
      <xdr:row>55</xdr:row>
      <xdr:rowOff>153315</xdr:rowOff>
    </xdr:to>
    <xdr:sp macro="" textlink="">
      <xdr:nvSpPr>
        <xdr:cNvPr id="582" name="フローチャート: 判断 581"/>
        <xdr:cNvSpPr/>
      </xdr:nvSpPr>
      <xdr:spPr>
        <a:xfrm>
          <a:off x="15430500" y="948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144442</xdr:rowOff>
    </xdr:from>
    <xdr:ext cx="534377" cy="259045"/>
    <xdr:sp macro="" textlink="">
      <xdr:nvSpPr>
        <xdr:cNvPr id="583" name="テキスト ボックス 582"/>
        <xdr:cNvSpPr txBox="1"/>
      </xdr:nvSpPr>
      <xdr:spPr>
        <a:xfrm>
          <a:off x="15214111" y="95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37821</xdr:rowOff>
    </xdr:from>
    <xdr:to>
      <xdr:col>76</xdr:col>
      <xdr:colOff>114300</xdr:colOff>
      <xdr:row>57</xdr:row>
      <xdr:rowOff>144634</xdr:rowOff>
    </xdr:to>
    <xdr:cxnSp macro="">
      <xdr:nvCxnSpPr>
        <xdr:cNvPr id="584" name="直線コネクタ 583"/>
        <xdr:cNvCxnSpPr/>
      </xdr:nvCxnSpPr>
      <xdr:spPr>
        <a:xfrm flipV="1">
          <a:off x="13703300" y="8610321"/>
          <a:ext cx="889000" cy="130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34112</xdr:rowOff>
    </xdr:from>
    <xdr:to>
      <xdr:col>76</xdr:col>
      <xdr:colOff>165100</xdr:colOff>
      <xdr:row>55</xdr:row>
      <xdr:rowOff>135712</xdr:rowOff>
    </xdr:to>
    <xdr:sp macro="" textlink="">
      <xdr:nvSpPr>
        <xdr:cNvPr id="585" name="フローチャート: 判断 584"/>
        <xdr:cNvSpPr/>
      </xdr:nvSpPr>
      <xdr:spPr>
        <a:xfrm>
          <a:off x="14541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126839</xdr:rowOff>
    </xdr:from>
    <xdr:ext cx="534377" cy="259045"/>
    <xdr:sp macro="" textlink="">
      <xdr:nvSpPr>
        <xdr:cNvPr id="586" name="テキスト ボックス 585"/>
        <xdr:cNvSpPr txBox="1"/>
      </xdr:nvSpPr>
      <xdr:spPr>
        <a:xfrm>
          <a:off x="14325111" y="95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144634</xdr:rowOff>
    </xdr:from>
    <xdr:to>
      <xdr:col>71</xdr:col>
      <xdr:colOff>177800</xdr:colOff>
      <xdr:row>57</xdr:row>
      <xdr:rowOff>158636</xdr:rowOff>
    </xdr:to>
    <xdr:cxnSp macro="">
      <xdr:nvCxnSpPr>
        <xdr:cNvPr id="587" name="直線コネクタ 586"/>
        <xdr:cNvCxnSpPr/>
      </xdr:nvCxnSpPr>
      <xdr:spPr>
        <a:xfrm flipV="1">
          <a:off x="12814300" y="9917284"/>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139782</xdr:rowOff>
    </xdr:from>
    <xdr:to>
      <xdr:col>72</xdr:col>
      <xdr:colOff>38100</xdr:colOff>
      <xdr:row>56</xdr:row>
      <xdr:rowOff>69932</xdr:rowOff>
    </xdr:to>
    <xdr:sp macro="" textlink="">
      <xdr:nvSpPr>
        <xdr:cNvPr id="588" name="フローチャート: 判断 587"/>
        <xdr:cNvSpPr/>
      </xdr:nvSpPr>
      <xdr:spPr>
        <a:xfrm>
          <a:off x="13652500" y="95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86459</xdr:rowOff>
    </xdr:from>
    <xdr:ext cx="534377" cy="259045"/>
    <xdr:sp macro="" textlink="">
      <xdr:nvSpPr>
        <xdr:cNvPr id="589" name="テキスト ボックス 588"/>
        <xdr:cNvSpPr txBox="1"/>
      </xdr:nvSpPr>
      <xdr:spPr>
        <a:xfrm>
          <a:off x="13436111" y="93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54458</xdr:rowOff>
    </xdr:from>
    <xdr:to>
      <xdr:col>67</xdr:col>
      <xdr:colOff>101600</xdr:colOff>
      <xdr:row>56</xdr:row>
      <xdr:rowOff>156058</xdr:rowOff>
    </xdr:to>
    <xdr:sp macro="" textlink="">
      <xdr:nvSpPr>
        <xdr:cNvPr id="590" name="フローチャート: 判断 589"/>
        <xdr:cNvSpPr/>
      </xdr:nvSpPr>
      <xdr:spPr>
        <a:xfrm>
          <a:off x="12763500" y="965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1135</xdr:rowOff>
    </xdr:from>
    <xdr:ext cx="534377" cy="259045"/>
    <xdr:sp macro="" textlink="">
      <xdr:nvSpPr>
        <xdr:cNvPr id="591" name="テキスト ボックス 590"/>
        <xdr:cNvSpPr txBox="1"/>
      </xdr:nvSpPr>
      <xdr:spPr>
        <a:xfrm>
          <a:off x="12547111" y="94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88709</xdr:rowOff>
    </xdr:from>
    <xdr:to>
      <xdr:col>85</xdr:col>
      <xdr:colOff>177800</xdr:colOff>
      <xdr:row>58</xdr:row>
      <xdr:rowOff>18859</xdr:rowOff>
    </xdr:to>
    <xdr:sp macro="" textlink="">
      <xdr:nvSpPr>
        <xdr:cNvPr id="597" name="楕円 596"/>
        <xdr:cNvSpPr/>
      </xdr:nvSpPr>
      <xdr:spPr>
        <a:xfrm>
          <a:off x="16268700" y="98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67136</xdr:rowOff>
    </xdr:from>
    <xdr:ext cx="534377" cy="259045"/>
    <xdr:sp macro="" textlink="">
      <xdr:nvSpPr>
        <xdr:cNvPr id="598" name="教育費該当値テキスト"/>
        <xdr:cNvSpPr txBox="1"/>
      </xdr:nvSpPr>
      <xdr:spPr>
        <a:xfrm>
          <a:off x="16370300" y="983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136601</xdr:rowOff>
    </xdr:from>
    <xdr:to>
      <xdr:col>81</xdr:col>
      <xdr:colOff>101600</xdr:colOff>
      <xdr:row>52</xdr:row>
      <xdr:rowOff>66751</xdr:rowOff>
    </xdr:to>
    <xdr:sp macro="" textlink="">
      <xdr:nvSpPr>
        <xdr:cNvPr id="599" name="楕円 598"/>
        <xdr:cNvSpPr/>
      </xdr:nvSpPr>
      <xdr:spPr>
        <a:xfrm>
          <a:off x="15430500" y="888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83278</xdr:rowOff>
    </xdr:from>
    <xdr:ext cx="599010" cy="259045"/>
    <xdr:sp macro="" textlink="">
      <xdr:nvSpPr>
        <xdr:cNvPr id="600" name="テキスト ボックス 599"/>
        <xdr:cNvSpPr txBox="1"/>
      </xdr:nvSpPr>
      <xdr:spPr>
        <a:xfrm>
          <a:off x="15181795" y="865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158471</xdr:rowOff>
    </xdr:from>
    <xdr:to>
      <xdr:col>76</xdr:col>
      <xdr:colOff>165100</xdr:colOff>
      <xdr:row>50</xdr:row>
      <xdr:rowOff>88621</xdr:rowOff>
    </xdr:to>
    <xdr:sp macro="" textlink="">
      <xdr:nvSpPr>
        <xdr:cNvPr id="601" name="楕円 600"/>
        <xdr:cNvSpPr/>
      </xdr:nvSpPr>
      <xdr:spPr>
        <a:xfrm>
          <a:off x="14541500" y="855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105148</xdr:rowOff>
    </xdr:from>
    <xdr:ext cx="599010" cy="259045"/>
    <xdr:sp macro="" textlink="">
      <xdr:nvSpPr>
        <xdr:cNvPr id="602" name="テキスト ボックス 601"/>
        <xdr:cNvSpPr txBox="1"/>
      </xdr:nvSpPr>
      <xdr:spPr>
        <a:xfrm>
          <a:off x="14292795" y="833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93834</xdr:rowOff>
    </xdr:from>
    <xdr:to>
      <xdr:col>72</xdr:col>
      <xdr:colOff>38100</xdr:colOff>
      <xdr:row>58</xdr:row>
      <xdr:rowOff>23984</xdr:rowOff>
    </xdr:to>
    <xdr:sp macro="" textlink="">
      <xdr:nvSpPr>
        <xdr:cNvPr id="603" name="楕円 602"/>
        <xdr:cNvSpPr/>
      </xdr:nvSpPr>
      <xdr:spPr>
        <a:xfrm>
          <a:off x="13652500" y="98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15111</xdr:rowOff>
    </xdr:from>
    <xdr:ext cx="534377" cy="259045"/>
    <xdr:sp macro="" textlink="">
      <xdr:nvSpPr>
        <xdr:cNvPr id="604" name="テキスト ボックス 603"/>
        <xdr:cNvSpPr txBox="1"/>
      </xdr:nvSpPr>
      <xdr:spPr>
        <a:xfrm>
          <a:off x="13436111" y="99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107836</xdr:rowOff>
    </xdr:from>
    <xdr:to>
      <xdr:col>67</xdr:col>
      <xdr:colOff>101600</xdr:colOff>
      <xdr:row>58</xdr:row>
      <xdr:rowOff>37986</xdr:rowOff>
    </xdr:to>
    <xdr:sp macro="" textlink="">
      <xdr:nvSpPr>
        <xdr:cNvPr id="605" name="楕円 604"/>
        <xdr:cNvSpPr/>
      </xdr:nvSpPr>
      <xdr:spPr>
        <a:xfrm>
          <a:off x="12763500" y="9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29113</xdr:rowOff>
    </xdr:from>
    <xdr:ext cx="534377" cy="259045"/>
    <xdr:sp macro="" textlink="">
      <xdr:nvSpPr>
        <xdr:cNvPr id="606" name="テキスト ボックス 605"/>
        <xdr:cNvSpPr txBox="1"/>
      </xdr:nvSpPr>
      <xdr:spPr>
        <a:xfrm>
          <a:off x="12547111" y="99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126761</xdr:rowOff>
    </xdr:from>
    <xdr:to>
      <xdr:col>85</xdr:col>
      <xdr:colOff>126364</xdr:colOff>
      <xdr:row>78</xdr:row>
      <xdr:rowOff>138054</xdr:rowOff>
    </xdr:to>
    <xdr:cxnSp macro="">
      <xdr:nvCxnSpPr>
        <xdr:cNvPr id="628" name="直線コネクタ 627"/>
        <xdr:cNvCxnSpPr/>
      </xdr:nvCxnSpPr>
      <xdr:spPr>
        <a:xfrm flipV="1">
          <a:off x="16317595" y="12299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141881</xdr:rowOff>
    </xdr:from>
    <xdr:ext cx="313932" cy="259045"/>
    <xdr:sp macro="" textlink="">
      <xdr:nvSpPr>
        <xdr:cNvPr id="629" name="災害復旧費最小値テキスト"/>
        <xdr:cNvSpPr txBox="1"/>
      </xdr:nvSpPr>
      <xdr:spPr>
        <a:xfrm>
          <a:off x="16370300" y="1351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138054</xdr:rowOff>
    </xdr:from>
    <xdr:to>
      <xdr:col>86</xdr:col>
      <xdr:colOff>25400</xdr:colOff>
      <xdr:row>78</xdr:row>
      <xdr:rowOff>138054</xdr:rowOff>
    </xdr:to>
    <xdr:cxnSp macro="">
      <xdr:nvCxnSpPr>
        <xdr:cNvPr id="630" name="直線コネクタ 629"/>
        <xdr:cNvCxnSpPr/>
      </xdr:nvCxnSpPr>
      <xdr:spPr>
        <a:xfrm>
          <a:off x="16230600" y="1351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73438</xdr:rowOff>
    </xdr:from>
    <xdr:ext cx="534377" cy="259045"/>
    <xdr:sp macro="" textlink="">
      <xdr:nvSpPr>
        <xdr:cNvPr id="631" name="災害復旧費最大値テキスト"/>
        <xdr:cNvSpPr txBox="1"/>
      </xdr:nvSpPr>
      <xdr:spPr>
        <a:xfrm>
          <a:off x="16370300" y="1207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126761</xdr:rowOff>
    </xdr:from>
    <xdr:to>
      <xdr:col>86</xdr:col>
      <xdr:colOff>25400</xdr:colOff>
      <xdr:row>71</xdr:row>
      <xdr:rowOff>126761</xdr:rowOff>
    </xdr:to>
    <xdr:cxnSp macro="">
      <xdr:nvCxnSpPr>
        <xdr:cNvPr id="632" name="直線コネクタ 631"/>
        <xdr:cNvCxnSpPr/>
      </xdr:nvCxnSpPr>
      <xdr:spPr>
        <a:xfrm>
          <a:off x="16230600" y="12299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112954</xdr:rowOff>
    </xdr:from>
    <xdr:to>
      <xdr:col>85</xdr:col>
      <xdr:colOff>127000</xdr:colOff>
      <xdr:row>78</xdr:row>
      <xdr:rowOff>133528</xdr:rowOff>
    </xdr:to>
    <xdr:cxnSp macro="">
      <xdr:nvCxnSpPr>
        <xdr:cNvPr id="633" name="直線コネクタ 632"/>
        <xdr:cNvCxnSpPr/>
      </xdr:nvCxnSpPr>
      <xdr:spPr>
        <a:xfrm>
          <a:off x="15481300" y="1348605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7627</xdr:rowOff>
    </xdr:from>
    <xdr:ext cx="469744" cy="259045"/>
    <xdr:sp macro="" textlink="">
      <xdr:nvSpPr>
        <xdr:cNvPr id="634" name="災害復旧費平均値テキスト"/>
        <xdr:cNvSpPr txBox="1"/>
      </xdr:nvSpPr>
      <xdr:spPr>
        <a:xfrm>
          <a:off x="16370300" y="1303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156200</xdr:rowOff>
    </xdr:from>
    <xdr:to>
      <xdr:col>85</xdr:col>
      <xdr:colOff>177800</xdr:colOff>
      <xdr:row>77</xdr:row>
      <xdr:rowOff>86350</xdr:rowOff>
    </xdr:to>
    <xdr:sp macro="" textlink="">
      <xdr:nvSpPr>
        <xdr:cNvPr id="635" name="フローチャート: 判断 634"/>
        <xdr:cNvSpPr/>
      </xdr:nvSpPr>
      <xdr:spPr>
        <a:xfrm>
          <a:off x="16268700" y="1318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109342</xdr:rowOff>
    </xdr:from>
    <xdr:to>
      <xdr:col>81</xdr:col>
      <xdr:colOff>50800</xdr:colOff>
      <xdr:row>78</xdr:row>
      <xdr:rowOff>112954</xdr:rowOff>
    </xdr:to>
    <xdr:cxnSp macro="">
      <xdr:nvCxnSpPr>
        <xdr:cNvPr id="636" name="直線コネクタ 635"/>
        <xdr:cNvCxnSpPr/>
      </xdr:nvCxnSpPr>
      <xdr:spPr>
        <a:xfrm>
          <a:off x="14592300" y="1348244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98547</xdr:rowOff>
    </xdr:from>
    <xdr:to>
      <xdr:col>81</xdr:col>
      <xdr:colOff>101600</xdr:colOff>
      <xdr:row>77</xdr:row>
      <xdr:rowOff>28697</xdr:rowOff>
    </xdr:to>
    <xdr:sp macro="" textlink="">
      <xdr:nvSpPr>
        <xdr:cNvPr id="637" name="フローチャート: 判断 636"/>
        <xdr:cNvSpPr/>
      </xdr:nvSpPr>
      <xdr:spPr>
        <a:xfrm>
          <a:off x="154305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45224</xdr:rowOff>
    </xdr:from>
    <xdr:ext cx="469744" cy="259045"/>
    <xdr:sp macro="" textlink="">
      <xdr:nvSpPr>
        <xdr:cNvPr id="638" name="テキスト ボックス 637"/>
        <xdr:cNvSpPr txBox="1"/>
      </xdr:nvSpPr>
      <xdr:spPr>
        <a:xfrm>
          <a:off x="15246428" y="1290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101616</xdr:rowOff>
    </xdr:from>
    <xdr:to>
      <xdr:col>76</xdr:col>
      <xdr:colOff>114300</xdr:colOff>
      <xdr:row>78</xdr:row>
      <xdr:rowOff>109342</xdr:rowOff>
    </xdr:to>
    <xdr:cxnSp macro="">
      <xdr:nvCxnSpPr>
        <xdr:cNvPr id="639" name="直線コネクタ 638"/>
        <xdr:cNvCxnSpPr/>
      </xdr:nvCxnSpPr>
      <xdr:spPr>
        <a:xfrm>
          <a:off x="13703300" y="13474716"/>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6055</xdr:rowOff>
    </xdr:from>
    <xdr:to>
      <xdr:col>76</xdr:col>
      <xdr:colOff>165100</xdr:colOff>
      <xdr:row>75</xdr:row>
      <xdr:rowOff>107655</xdr:rowOff>
    </xdr:to>
    <xdr:sp macro="" textlink="">
      <xdr:nvSpPr>
        <xdr:cNvPr id="640" name="フローチャート: 判断 639"/>
        <xdr:cNvSpPr/>
      </xdr:nvSpPr>
      <xdr:spPr>
        <a:xfrm>
          <a:off x="14541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124182</xdr:rowOff>
    </xdr:from>
    <xdr:ext cx="534377" cy="259045"/>
    <xdr:sp macro="" textlink="">
      <xdr:nvSpPr>
        <xdr:cNvPr id="641" name="テキスト ボックス 640"/>
        <xdr:cNvSpPr txBox="1"/>
      </xdr:nvSpPr>
      <xdr:spPr>
        <a:xfrm>
          <a:off x="14325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101616</xdr:rowOff>
    </xdr:from>
    <xdr:to>
      <xdr:col>71</xdr:col>
      <xdr:colOff>177800</xdr:colOff>
      <xdr:row>78</xdr:row>
      <xdr:rowOff>120086</xdr:rowOff>
    </xdr:to>
    <xdr:cxnSp macro="">
      <xdr:nvCxnSpPr>
        <xdr:cNvPr id="642" name="直線コネクタ 641"/>
        <xdr:cNvCxnSpPr/>
      </xdr:nvCxnSpPr>
      <xdr:spPr>
        <a:xfrm flipV="1">
          <a:off x="12814300" y="13474716"/>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155605</xdr:rowOff>
    </xdr:from>
    <xdr:to>
      <xdr:col>72</xdr:col>
      <xdr:colOff>38100</xdr:colOff>
      <xdr:row>75</xdr:row>
      <xdr:rowOff>85755</xdr:rowOff>
    </xdr:to>
    <xdr:sp macro="" textlink="">
      <xdr:nvSpPr>
        <xdr:cNvPr id="643" name="フローチャート: 判断 642"/>
        <xdr:cNvSpPr/>
      </xdr:nvSpPr>
      <xdr:spPr>
        <a:xfrm>
          <a:off x="13652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102282</xdr:rowOff>
    </xdr:from>
    <xdr:ext cx="534377" cy="259045"/>
    <xdr:sp macro="" textlink="">
      <xdr:nvSpPr>
        <xdr:cNvPr id="644" name="テキスト ボックス 643"/>
        <xdr:cNvSpPr txBox="1"/>
      </xdr:nvSpPr>
      <xdr:spPr>
        <a:xfrm>
          <a:off x="13436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84145</xdr:rowOff>
    </xdr:from>
    <xdr:to>
      <xdr:col>67</xdr:col>
      <xdr:colOff>101600</xdr:colOff>
      <xdr:row>77</xdr:row>
      <xdr:rowOff>14295</xdr:rowOff>
    </xdr:to>
    <xdr:sp macro="" textlink="">
      <xdr:nvSpPr>
        <xdr:cNvPr id="645" name="フローチャート: 判断 644"/>
        <xdr:cNvSpPr/>
      </xdr:nvSpPr>
      <xdr:spPr>
        <a:xfrm>
          <a:off x="12763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30822</xdr:rowOff>
    </xdr:from>
    <xdr:ext cx="469744" cy="259045"/>
    <xdr:sp macro="" textlink="">
      <xdr:nvSpPr>
        <xdr:cNvPr id="646" name="テキスト ボックス 645"/>
        <xdr:cNvSpPr txBox="1"/>
      </xdr:nvSpPr>
      <xdr:spPr>
        <a:xfrm>
          <a:off x="12579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82728</xdr:rowOff>
    </xdr:from>
    <xdr:to>
      <xdr:col>85</xdr:col>
      <xdr:colOff>177800</xdr:colOff>
      <xdr:row>79</xdr:row>
      <xdr:rowOff>12878</xdr:rowOff>
    </xdr:to>
    <xdr:sp macro="" textlink="">
      <xdr:nvSpPr>
        <xdr:cNvPr id="652" name="楕円 651"/>
        <xdr:cNvSpPr/>
      </xdr:nvSpPr>
      <xdr:spPr>
        <a:xfrm>
          <a:off x="162687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169105</xdr:rowOff>
    </xdr:from>
    <xdr:ext cx="378565" cy="259045"/>
    <xdr:sp macro="" textlink="">
      <xdr:nvSpPr>
        <xdr:cNvPr id="653" name="災害復旧費該当値テキスト"/>
        <xdr:cNvSpPr txBox="1"/>
      </xdr:nvSpPr>
      <xdr:spPr>
        <a:xfrm>
          <a:off x="16370300" y="13370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62154</xdr:rowOff>
    </xdr:from>
    <xdr:to>
      <xdr:col>81</xdr:col>
      <xdr:colOff>101600</xdr:colOff>
      <xdr:row>78</xdr:row>
      <xdr:rowOff>163754</xdr:rowOff>
    </xdr:to>
    <xdr:sp macro="" textlink="">
      <xdr:nvSpPr>
        <xdr:cNvPr id="654" name="楕円 653"/>
        <xdr:cNvSpPr/>
      </xdr:nvSpPr>
      <xdr:spPr>
        <a:xfrm>
          <a:off x="15430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154881</xdr:rowOff>
    </xdr:from>
    <xdr:ext cx="378565" cy="259045"/>
    <xdr:sp macro="" textlink="">
      <xdr:nvSpPr>
        <xdr:cNvPr id="655" name="テキスト ボックス 654"/>
        <xdr:cNvSpPr txBox="1"/>
      </xdr:nvSpPr>
      <xdr:spPr>
        <a:xfrm>
          <a:off x="15292017" y="1352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58542</xdr:rowOff>
    </xdr:from>
    <xdr:to>
      <xdr:col>76</xdr:col>
      <xdr:colOff>165100</xdr:colOff>
      <xdr:row>78</xdr:row>
      <xdr:rowOff>160142</xdr:rowOff>
    </xdr:to>
    <xdr:sp macro="" textlink="">
      <xdr:nvSpPr>
        <xdr:cNvPr id="656" name="楕円 655"/>
        <xdr:cNvSpPr/>
      </xdr:nvSpPr>
      <xdr:spPr>
        <a:xfrm>
          <a:off x="14541500" y="13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151269</xdr:rowOff>
    </xdr:from>
    <xdr:ext cx="378565" cy="259045"/>
    <xdr:sp macro="" textlink="">
      <xdr:nvSpPr>
        <xdr:cNvPr id="657" name="テキスト ボックス 656"/>
        <xdr:cNvSpPr txBox="1"/>
      </xdr:nvSpPr>
      <xdr:spPr>
        <a:xfrm>
          <a:off x="14403017" y="13524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50816</xdr:rowOff>
    </xdr:from>
    <xdr:to>
      <xdr:col>72</xdr:col>
      <xdr:colOff>38100</xdr:colOff>
      <xdr:row>78</xdr:row>
      <xdr:rowOff>152416</xdr:rowOff>
    </xdr:to>
    <xdr:sp macro="" textlink="">
      <xdr:nvSpPr>
        <xdr:cNvPr id="658" name="楕円 657"/>
        <xdr:cNvSpPr/>
      </xdr:nvSpPr>
      <xdr:spPr>
        <a:xfrm>
          <a:off x="13652500" y="134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143543</xdr:rowOff>
    </xdr:from>
    <xdr:ext cx="378565" cy="259045"/>
    <xdr:sp macro="" textlink="">
      <xdr:nvSpPr>
        <xdr:cNvPr id="659" name="テキスト ボックス 658"/>
        <xdr:cNvSpPr txBox="1"/>
      </xdr:nvSpPr>
      <xdr:spPr>
        <a:xfrm>
          <a:off x="13514017" y="13516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69286</xdr:rowOff>
    </xdr:from>
    <xdr:to>
      <xdr:col>67</xdr:col>
      <xdr:colOff>101600</xdr:colOff>
      <xdr:row>78</xdr:row>
      <xdr:rowOff>170886</xdr:rowOff>
    </xdr:to>
    <xdr:sp macro="" textlink="">
      <xdr:nvSpPr>
        <xdr:cNvPr id="660" name="楕円 659"/>
        <xdr:cNvSpPr/>
      </xdr:nvSpPr>
      <xdr:spPr>
        <a:xfrm>
          <a:off x="12763500" y="134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162013</xdr:rowOff>
    </xdr:from>
    <xdr:ext cx="378565" cy="259045"/>
    <xdr:sp macro="" textlink="">
      <xdr:nvSpPr>
        <xdr:cNvPr id="661" name="テキスト ボックス 660"/>
        <xdr:cNvSpPr txBox="1"/>
      </xdr:nvSpPr>
      <xdr:spPr>
        <a:xfrm>
          <a:off x="12625017" y="1353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74943</xdr:rowOff>
    </xdr:from>
    <xdr:to>
      <xdr:col>85</xdr:col>
      <xdr:colOff>126364</xdr:colOff>
      <xdr:row>98</xdr:row>
      <xdr:rowOff>116853</xdr:rowOff>
    </xdr:to>
    <xdr:cxnSp macro="">
      <xdr:nvCxnSpPr>
        <xdr:cNvPr id="686" name="直線コネクタ 685"/>
        <xdr:cNvCxnSpPr/>
      </xdr:nvCxnSpPr>
      <xdr:spPr>
        <a:xfrm flipV="1">
          <a:off x="16317595" y="15505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120680</xdr:rowOff>
    </xdr:from>
    <xdr:ext cx="534377" cy="259045"/>
    <xdr:sp macro="" textlink="">
      <xdr:nvSpPr>
        <xdr:cNvPr id="687" name="公債費最小値テキスト"/>
        <xdr:cNvSpPr txBox="1"/>
      </xdr:nvSpPr>
      <xdr:spPr>
        <a:xfrm>
          <a:off x="16370300" y="169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116853</xdr:rowOff>
    </xdr:from>
    <xdr:to>
      <xdr:col>86</xdr:col>
      <xdr:colOff>25400</xdr:colOff>
      <xdr:row>98</xdr:row>
      <xdr:rowOff>116853</xdr:rowOff>
    </xdr:to>
    <xdr:cxnSp macro="">
      <xdr:nvCxnSpPr>
        <xdr:cNvPr id="688" name="直線コネクタ 687"/>
        <xdr:cNvCxnSpPr/>
      </xdr:nvCxnSpPr>
      <xdr:spPr>
        <a:xfrm>
          <a:off x="16230600" y="1691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21620</xdr:rowOff>
    </xdr:from>
    <xdr:ext cx="599010" cy="259045"/>
    <xdr:sp macro="" textlink="">
      <xdr:nvSpPr>
        <xdr:cNvPr id="689" name="公債費最大値テキスト"/>
        <xdr:cNvSpPr txBox="1"/>
      </xdr:nvSpPr>
      <xdr:spPr>
        <a:xfrm>
          <a:off x="16370300" y="1528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149,099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74943</xdr:rowOff>
    </xdr:from>
    <xdr:to>
      <xdr:col>86</xdr:col>
      <xdr:colOff>25400</xdr:colOff>
      <xdr:row>90</xdr:row>
      <xdr:rowOff>74943</xdr:rowOff>
    </xdr:to>
    <xdr:cxnSp macro="">
      <xdr:nvCxnSpPr>
        <xdr:cNvPr id="690" name="直線コネクタ 689"/>
        <xdr:cNvCxnSpPr/>
      </xdr:nvCxnSpPr>
      <xdr:spPr>
        <a:xfrm>
          <a:off x="16230600" y="155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62903</xdr:rowOff>
    </xdr:from>
    <xdr:to>
      <xdr:col>85</xdr:col>
      <xdr:colOff>127000</xdr:colOff>
      <xdr:row>94</xdr:row>
      <xdr:rowOff>100431</xdr:rowOff>
    </xdr:to>
    <xdr:cxnSp macro="">
      <xdr:nvCxnSpPr>
        <xdr:cNvPr id="691" name="直線コネクタ 690"/>
        <xdr:cNvCxnSpPr/>
      </xdr:nvCxnSpPr>
      <xdr:spPr>
        <a:xfrm flipV="1">
          <a:off x="15481300" y="16179203"/>
          <a:ext cx="8382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15536</xdr:rowOff>
    </xdr:from>
    <xdr:ext cx="534377" cy="259045"/>
    <xdr:sp macro="" textlink="">
      <xdr:nvSpPr>
        <xdr:cNvPr id="692" name="公債費平均値テキスト"/>
        <xdr:cNvSpPr txBox="1"/>
      </xdr:nvSpPr>
      <xdr:spPr>
        <a:xfrm>
          <a:off x="16370300" y="16303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37109</xdr:rowOff>
    </xdr:from>
    <xdr:to>
      <xdr:col>85</xdr:col>
      <xdr:colOff>177800</xdr:colOff>
      <xdr:row>95</xdr:row>
      <xdr:rowOff>138709</xdr:rowOff>
    </xdr:to>
    <xdr:sp macro="" textlink="">
      <xdr:nvSpPr>
        <xdr:cNvPr id="693" name="フローチャート: 判断 692"/>
        <xdr:cNvSpPr/>
      </xdr:nvSpPr>
      <xdr:spPr>
        <a:xfrm>
          <a:off x="16268700" y="163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100431</xdr:rowOff>
    </xdr:from>
    <xdr:to>
      <xdr:col>81</xdr:col>
      <xdr:colOff>50800</xdr:colOff>
      <xdr:row>94</xdr:row>
      <xdr:rowOff>170244</xdr:rowOff>
    </xdr:to>
    <xdr:cxnSp macro="">
      <xdr:nvCxnSpPr>
        <xdr:cNvPr id="694" name="直線コネクタ 693"/>
        <xdr:cNvCxnSpPr/>
      </xdr:nvCxnSpPr>
      <xdr:spPr>
        <a:xfrm flipV="1">
          <a:off x="14592300" y="16216731"/>
          <a:ext cx="889000" cy="6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74510</xdr:rowOff>
    </xdr:from>
    <xdr:to>
      <xdr:col>81</xdr:col>
      <xdr:colOff>101600</xdr:colOff>
      <xdr:row>96</xdr:row>
      <xdr:rowOff>4660</xdr:rowOff>
    </xdr:to>
    <xdr:sp macro="" textlink="">
      <xdr:nvSpPr>
        <xdr:cNvPr id="695" name="フローチャート: 判断 694"/>
        <xdr:cNvSpPr/>
      </xdr:nvSpPr>
      <xdr:spPr>
        <a:xfrm>
          <a:off x="15430500" y="163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167237</xdr:rowOff>
    </xdr:from>
    <xdr:ext cx="534377" cy="259045"/>
    <xdr:sp macro="" textlink="">
      <xdr:nvSpPr>
        <xdr:cNvPr id="696" name="テキスト ボックス 695"/>
        <xdr:cNvSpPr txBox="1"/>
      </xdr:nvSpPr>
      <xdr:spPr>
        <a:xfrm>
          <a:off x="15214111" y="1645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170244</xdr:rowOff>
    </xdr:from>
    <xdr:to>
      <xdr:col>76</xdr:col>
      <xdr:colOff>114300</xdr:colOff>
      <xdr:row>95</xdr:row>
      <xdr:rowOff>56578</xdr:rowOff>
    </xdr:to>
    <xdr:cxnSp macro="">
      <xdr:nvCxnSpPr>
        <xdr:cNvPr id="697" name="直線コネクタ 696"/>
        <xdr:cNvCxnSpPr/>
      </xdr:nvCxnSpPr>
      <xdr:spPr>
        <a:xfrm flipV="1">
          <a:off x="13703300" y="16286544"/>
          <a:ext cx="889000" cy="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698" name="フローチャート: 判断 697"/>
        <xdr:cNvSpPr/>
      </xdr:nvSpPr>
      <xdr:spPr>
        <a:xfrm>
          <a:off x="14541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31920</xdr:rowOff>
    </xdr:from>
    <xdr:ext cx="534377" cy="259045"/>
    <xdr:sp macro="" textlink="">
      <xdr:nvSpPr>
        <xdr:cNvPr id="699" name="テキスト ボックス 698"/>
        <xdr:cNvSpPr txBox="1"/>
      </xdr:nvSpPr>
      <xdr:spPr>
        <a:xfrm>
          <a:off x="14325111" y="164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56578</xdr:rowOff>
    </xdr:from>
    <xdr:to>
      <xdr:col>71</xdr:col>
      <xdr:colOff>177800</xdr:colOff>
      <xdr:row>95</xdr:row>
      <xdr:rowOff>127915</xdr:rowOff>
    </xdr:to>
    <xdr:cxnSp macro="">
      <xdr:nvCxnSpPr>
        <xdr:cNvPr id="700" name="直線コネクタ 699"/>
        <xdr:cNvCxnSpPr/>
      </xdr:nvCxnSpPr>
      <xdr:spPr>
        <a:xfrm flipV="1">
          <a:off x="12814300" y="16344328"/>
          <a:ext cx="889000" cy="7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701" name="フローチャート: 判断 700"/>
        <xdr:cNvSpPr/>
      </xdr:nvSpPr>
      <xdr:spPr>
        <a:xfrm>
          <a:off x="13652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56570</xdr:rowOff>
    </xdr:from>
    <xdr:ext cx="534377" cy="259045"/>
    <xdr:sp macro="" textlink="">
      <xdr:nvSpPr>
        <xdr:cNvPr id="702" name="テキスト ボックス 701"/>
        <xdr:cNvSpPr txBox="1"/>
      </xdr:nvSpPr>
      <xdr:spPr>
        <a:xfrm>
          <a:off x="13436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703" name="フローチャート: 判断 702"/>
        <xdr:cNvSpPr/>
      </xdr:nvSpPr>
      <xdr:spPr>
        <a:xfrm>
          <a:off x="12763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20375</xdr:rowOff>
    </xdr:from>
    <xdr:ext cx="534377" cy="259045"/>
    <xdr:sp macro="" textlink="">
      <xdr:nvSpPr>
        <xdr:cNvPr id="704" name="テキスト ボックス 703"/>
        <xdr:cNvSpPr txBox="1"/>
      </xdr:nvSpPr>
      <xdr:spPr>
        <a:xfrm>
          <a:off x="12547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12103</xdr:rowOff>
    </xdr:from>
    <xdr:to>
      <xdr:col>85</xdr:col>
      <xdr:colOff>177800</xdr:colOff>
      <xdr:row>94</xdr:row>
      <xdr:rowOff>113703</xdr:rowOff>
    </xdr:to>
    <xdr:sp macro="" textlink="">
      <xdr:nvSpPr>
        <xdr:cNvPr id="710" name="楕円 709"/>
        <xdr:cNvSpPr/>
      </xdr:nvSpPr>
      <xdr:spPr>
        <a:xfrm>
          <a:off x="16268700" y="161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34980</xdr:rowOff>
    </xdr:from>
    <xdr:ext cx="534377" cy="259045"/>
    <xdr:sp macro="" textlink="">
      <xdr:nvSpPr>
        <xdr:cNvPr id="711" name="公債費該当値テキスト"/>
        <xdr:cNvSpPr txBox="1"/>
      </xdr:nvSpPr>
      <xdr:spPr>
        <a:xfrm>
          <a:off x="16370300" y="1597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49631</xdr:rowOff>
    </xdr:from>
    <xdr:to>
      <xdr:col>81</xdr:col>
      <xdr:colOff>101600</xdr:colOff>
      <xdr:row>94</xdr:row>
      <xdr:rowOff>151231</xdr:rowOff>
    </xdr:to>
    <xdr:sp macro="" textlink="">
      <xdr:nvSpPr>
        <xdr:cNvPr id="712" name="楕円 711"/>
        <xdr:cNvSpPr/>
      </xdr:nvSpPr>
      <xdr:spPr>
        <a:xfrm>
          <a:off x="15430500" y="161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167758</xdr:rowOff>
    </xdr:from>
    <xdr:ext cx="534377" cy="259045"/>
    <xdr:sp macro="" textlink="">
      <xdr:nvSpPr>
        <xdr:cNvPr id="713" name="テキスト ボックス 712"/>
        <xdr:cNvSpPr txBox="1"/>
      </xdr:nvSpPr>
      <xdr:spPr>
        <a:xfrm>
          <a:off x="15214111" y="1594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119444</xdr:rowOff>
    </xdr:from>
    <xdr:to>
      <xdr:col>76</xdr:col>
      <xdr:colOff>165100</xdr:colOff>
      <xdr:row>95</xdr:row>
      <xdr:rowOff>49594</xdr:rowOff>
    </xdr:to>
    <xdr:sp macro="" textlink="">
      <xdr:nvSpPr>
        <xdr:cNvPr id="714" name="楕円 713"/>
        <xdr:cNvSpPr/>
      </xdr:nvSpPr>
      <xdr:spPr>
        <a:xfrm>
          <a:off x="14541500" y="162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66121</xdr:rowOff>
    </xdr:from>
    <xdr:ext cx="534377" cy="259045"/>
    <xdr:sp macro="" textlink="">
      <xdr:nvSpPr>
        <xdr:cNvPr id="715" name="テキスト ボックス 714"/>
        <xdr:cNvSpPr txBox="1"/>
      </xdr:nvSpPr>
      <xdr:spPr>
        <a:xfrm>
          <a:off x="14325111" y="1601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5778</xdr:rowOff>
    </xdr:from>
    <xdr:to>
      <xdr:col>72</xdr:col>
      <xdr:colOff>38100</xdr:colOff>
      <xdr:row>95</xdr:row>
      <xdr:rowOff>107378</xdr:rowOff>
    </xdr:to>
    <xdr:sp macro="" textlink="">
      <xdr:nvSpPr>
        <xdr:cNvPr id="716" name="楕円 715"/>
        <xdr:cNvSpPr/>
      </xdr:nvSpPr>
      <xdr:spPr>
        <a:xfrm>
          <a:off x="13652500" y="162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123905</xdr:rowOff>
    </xdr:from>
    <xdr:ext cx="534377" cy="259045"/>
    <xdr:sp macro="" textlink="">
      <xdr:nvSpPr>
        <xdr:cNvPr id="717" name="テキスト ボックス 716"/>
        <xdr:cNvSpPr txBox="1"/>
      </xdr:nvSpPr>
      <xdr:spPr>
        <a:xfrm>
          <a:off x="13436111" y="160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77115</xdr:rowOff>
    </xdr:from>
    <xdr:to>
      <xdr:col>67</xdr:col>
      <xdr:colOff>101600</xdr:colOff>
      <xdr:row>96</xdr:row>
      <xdr:rowOff>7265</xdr:rowOff>
    </xdr:to>
    <xdr:sp macro="" textlink="">
      <xdr:nvSpPr>
        <xdr:cNvPr id="718" name="楕円 717"/>
        <xdr:cNvSpPr/>
      </xdr:nvSpPr>
      <xdr:spPr>
        <a:xfrm>
          <a:off x="12763500" y="163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23792</xdr:rowOff>
    </xdr:from>
    <xdr:ext cx="534377" cy="259045"/>
    <xdr:sp macro="" textlink="">
      <xdr:nvSpPr>
        <xdr:cNvPr id="719" name="テキスト ボックス 718"/>
        <xdr:cNvSpPr txBox="1"/>
      </xdr:nvSpPr>
      <xdr:spPr>
        <a:xfrm>
          <a:off x="12547111" y="161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3" name="テキスト ボックス 73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111354</xdr:rowOff>
    </xdr:from>
    <xdr:to>
      <xdr:col>116</xdr:col>
      <xdr:colOff>62864</xdr:colOff>
      <xdr:row>38</xdr:row>
      <xdr:rowOff>139700</xdr:rowOff>
    </xdr:to>
    <xdr:cxnSp macro="">
      <xdr:nvCxnSpPr>
        <xdr:cNvPr id="741" name="直線コネクタ 740"/>
        <xdr:cNvCxnSpPr/>
      </xdr:nvCxnSpPr>
      <xdr:spPr>
        <a:xfrm flipV="1">
          <a:off x="22159595" y="5254854"/>
          <a:ext cx="1269" cy="139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58031</xdr:rowOff>
    </xdr:from>
    <xdr:ext cx="469744" cy="259045"/>
    <xdr:sp macro="" textlink="">
      <xdr:nvSpPr>
        <xdr:cNvPr id="744" name="諸支出金最大値テキスト"/>
        <xdr:cNvSpPr txBox="1"/>
      </xdr:nvSpPr>
      <xdr:spPr>
        <a:xfrm>
          <a:off x="22212300" y="50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111354</xdr:rowOff>
    </xdr:from>
    <xdr:to>
      <xdr:col>116</xdr:col>
      <xdr:colOff>152400</xdr:colOff>
      <xdr:row>30</xdr:row>
      <xdr:rowOff>111354</xdr:rowOff>
    </xdr:to>
    <xdr:cxnSp macro="">
      <xdr:nvCxnSpPr>
        <xdr:cNvPr id="745" name="直線コネクタ 744"/>
        <xdr:cNvCxnSpPr/>
      </xdr:nvCxnSpPr>
      <xdr:spPr>
        <a:xfrm>
          <a:off x="22072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161612</xdr:rowOff>
    </xdr:from>
    <xdr:ext cx="378565" cy="259045"/>
    <xdr:sp macro="" textlink="">
      <xdr:nvSpPr>
        <xdr:cNvPr id="747" name="諸支出金平均値テキスト"/>
        <xdr:cNvSpPr txBox="1"/>
      </xdr:nvSpPr>
      <xdr:spPr>
        <a:xfrm>
          <a:off x="22212300" y="63338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138735</xdr:rowOff>
    </xdr:from>
    <xdr:to>
      <xdr:col>116</xdr:col>
      <xdr:colOff>114300</xdr:colOff>
      <xdr:row>38</xdr:row>
      <xdr:rowOff>68885</xdr:rowOff>
    </xdr:to>
    <xdr:sp macro="" textlink="">
      <xdr:nvSpPr>
        <xdr:cNvPr id="748" name="フローチャート: 判断 747"/>
        <xdr:cNvSpPr/>
      </xdr:nvSpPr>
      <xdr:spPr>
        <a:xfrm>
          <a:off x="22110700" y="64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xdr:rowOff>
    </xdr:from>
    <xdr:to>
      <xdr:col>112</xdr:col>
      <xdr:colOff>38100</xdr:colOff>
      <xdr:row>38</xdr:row>
      <xdr:rowOff>103632</xdr:rowOff>
    </xdr:to>
    <xdr:sp macro="" textlink="">
      <xdr:nvSpPr>
        <xdr:cNvPr id="750" name="フローチャート: 判断 749"/>
        <xdr:cNvSpPr/>
      </xdr:nvSpPr>
      <xdr:spPr>
        <a:xfrm>
          <a:off x="21272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120159</xdr:rowOff>
    </xdr:from>
    <xdr:ext cx="313932" cy="259045"/>
    <xdr:sp macro="" textlink="">
      <xdr:nvSpPr>
        <xdr:cNvPr id="751" name="テキスト ボックス 750"/>
        <xdr:cNvSpPr txBox="1"/>
      </xdr:nvSpPr>
      <xdr:spPr>
        <a:xfrm>
          <a:off x="21166333" y="6292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85242</xdr:rowOff>
    </xdr:from>
    <xdr:to>
      <xdr:col>107</xdr:col>
      <xdr:colOff>101600</xdr:colOff>
      <xdr:row>39</xdr:row>
      <xdr:rowOff>15392</xdr:rowOff>
    </xdr:to>
    <xdr:sp macro="" textlink="">
      <xdr:nvSpPr>
        <xdr:cNvPr id="753" name="フローチャート: 判断 752"/>
        <xdr:cNvSpPr/>
      </xdr:nvSpPr>
      <xdr:spPr>
        <a:xfrm>
          <a:off x="20383500" y="660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31919</xdr:rowOff>
    </xdr:from>
    <xdr:ext cx="249299" cy="259045"/>
    <xdr:sp macro="" textlink="">
      <xdr:nvSpPr>
        <xdr:cNvPr id="754" name="テキスト ボックス 753"/>
        <xdr:cNvSpPr txBox="1"/>
      </xdr:nvSpPr>
      <xdr:spPr>
        <a:xfrm>
          <a:off x="20309650" y="63755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78842</xdr:rowOff>
    </xdr:from>
    <xdr:to>
      <xdr:col>102</xdr:col>
      <xdr:colOff>165100</xdr:colOff>
      <xdr:row>39</xdr:row>
      <xdr:rowOff>8992</xdr:rowOff>
    </xdr:to>
    <xdr:sp macro="" textlink="">
      <xdr:nvSpPr>
        <xdr:cNvPr id="756" name="フローチャート: 判断 755"/>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25519</xdr:rowOff>
    </xdr:from>
    <xdr:ext cx="313932" cy="259045"/>
    <xdr:sp macro="" textlink="">
      <xdr:nvSpPr>
        <xdr:cNvPr id="757" name="テキスト ボックス 756"/>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59639</xdr:rowOff>
    </xdr:from>
    <xdr:to>
      <xdr:col>98</xdr:col>
      <xdr:colOff>38100</xdr:colOff>
      <xdr:row>38</xdr:row>
      <xdr:rowOff>161239</xdr:rowOff>
    </xdr:to>
    <xdr:sp macro="" textlink="">
      <xdr:nvSpPr>
        <xdr:cNvPr id="758" name="フローチャート: 判断 757"/>
        <xdr:cNvSpPr/>
      </xdr:nvSpPr>
      <xdr:spPr>
        <a:xfrm>
          <a:off x="18605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6316</xdr:rowOff>
    </xdr:from>
    <xdr:ext cx="313932" cy="259045"/>
    <xdr:sp macro="" textlink="">
      <xdr:nvSpPr>
        <xdr:cNvPr id="759" name="テキスト ボックス 758"/>
        <xdr:cNvSpPr txBox="1"/>
      </xdr:nvSpPr>
      <xdr:spPr>
        <a:xfrm>
          <a:off x="18499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1,130,929</a:t>
          </a:r>
          <a:r>
            <a:rPr kumimoji="1" lang="ja-JP" altLang="en-US" sz="1300">
              <a:latin typeface="ＭＳ Ｐゴシック" panose="020B0600070205080204" pitchFamily="50" charset="-128"/>
              <a:ea typeface="ＭＳ Ｐゴシック" panose="020B0600070205080204" pitchFamily="50" charset="-128"/>
            </a:rPr>
            <a:t>円となっている。総務費は住民一人当たり</a:t>
          </a:r>
          <a:r>
            <a:rPr kumimoji="1" lang="en-US" altLang="ja-JP" sz="1300">
              <a:latin typeface="ＭＳ Ｐゴシック" panose="020B0600070205080204" pitchFamily="50" charset="-128"/>
              <a:ea typeface="ＭＳ Ｐゴシック" panose="020B0600070205080204" pitchFamily="50" charset="-128"/>
            </a:rPr>
            <a:t>364,270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円となっており、類似団体と比較しても高い水準にある。これはふるさと応援寄附金奨励事業に係る経費が主な要因である。</a:t>
          </a:r>
        </a:p>
        <a:p>
          <a:r>
            <a:rPr kumimoji="1" lang="ja-JP" altLang="en-US" sz="1300">
              <a:latin typeface="ＭＳ Ｐゴシック" panose="020B0600070205080204" pitchFamily="50" charset="-128"/>
              <a:ea typeface="ＭＳ Ｐゴシック" panose="020B0600070205080204" pitchFamily="50" charset="-128"/>
            </a:rPr>
            <a:t>また、衛生費は住民一人当たり</a:t>
          </a:r>
          <a:r>
            <a:rPr kumimoji="1" lang="en-US" altLang="ja-JP" sz="1300">
              <a:latin typeface="ＭＳ Ｐゴシック" panose="020B0600070205080204" pitchFamily="50" charset="-128"/>
              <a:ea typeface="ＭＳ Ｐゴシック" panose="020B0600070205080204" pitchFamily="50" charset="-128"/>
            </a:rPr>
            <a:t>170,542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にあるのは、病院事業会計に対する繰出金が多額であることや新型コロナウイルスワクチン接種事業に係る経費が影響していると考えられる。ついては、病院事業会計においては、普通会計からの基準外繰出を必要としない健全な財政運営を目指すよう引き続き努力していく必要がある。民生費は住民一人当たり</a:t>
          </a:r>
          <a:r>
            <a:rPr kumimoji="1" lang="en-US" altLang="ja-JP" sz="1300">
              <a:latin typeface="ＭＳ Ｐゴシック" panose="020B0600070205080204" pitchFamily="50" charset="-128"/>
              <a:ea typeface="ＭＳ Ｐゴシック" panose="020B0600070205080204" pitchFamily="50" charset="-128"/>
            </a:rPr>
            <a:t>204,594</a:t>
          </a:r>
          <a:r>
            <a:rPr kumimoji="1" lang="ja-JP" altLang="en-US" sz="1300">
              <a:latin typeface="ＭＳ Ｐゴシック" panose="020B0600070205080204" pitchFamily="50" charset="-128"/>
              <a:ea typeface="ＭＳ Ｐゴシック" panose="020B0600070205080204" pitchFamily="50" charset="-128"/>
            </a:rPr>
            <a:t>円となっており、昨年度と比較し大幅な増加となっているのは、住民税非課税世帯及び子育て世帯に対する臨時特別給付金給付事業に係る経費が主な要因である。農林水産業費及び土木費が類似団体と比較して高い水準にあるのは、研修牧場施設整備事業や道路橋長寿命化事業、道路改良事業などの普通建設事業に係る経費が主な要因である。普通建設事業については、公共施設等総合管理計画に基づきながら、事業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３年度の地方交付税は昨年度より増収（微増）となったが、普通建設事業や病院事業への繰出金の増加などによる財源不足を補うため財政調整基金等を取り崩しての財政運営となり、実質単年度収支は引き続きマイナスとなっている。</a:t>
          </a:r>
        </a:p>
        <a:p>
          <a:r>
            <a:rPr kumimoji="1" lang="ja-JP" altLang="en-US" sz="1200">
              <a:latin typeface="ＭＳ ゴシック" pitchFamily="49" charset="-128"/>
              <a:ea typeface="ＭＳ ゴシック" pitchFamily="49" charset="-128"/>
            </a:rPr>
            <a:t>　今後においても、人件費抑制や事務事業の見直しによる歳出削減により財政の健全化を図っていくこととするが、財政調整基金をはじめとする各種基金の運用による財政運営が求められるため、実質単年度収支の黒字確保が厳しい状況が続くことが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北海道八雲町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赤字額が生じなかったものの、病院事業会計への資金不足解消対策等、一般会計から各会計への繰出しが多額であり、負担が大きい。</a:t>
          </a:r>
        </a:p>
        <a:p>
          <a:r>
            <a:rPr kumimoji="1" lang="ja-JP" altLang="en-US" sz="1400">
              <a:latin typeface="ＭＳ ゴシック" pitchFamily="49" charset="-128"/>
              <a:ea typeface="ＭＳ ゴシック" pitchFamily="49" charset="-128"/>
            </a:rPr>
            <a:t>　今後においては、普通会計からの基準外繰出を可能な限り行わないよう、各会計が健全な財政運営を行うとともに、普通会計においても普通交付税を含めた一般財源の確保が厳しい見込みであり、財政調整基金をはじめとする各種基金の運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17686459</v>
      </c>
      <c r="BO4" s="411"/>
      <c r="BP4" s="411"/>
      <c r="BQ4" s="411"/>
      <c r="BR4" s="411"/>
      <c r="BS4" s="411"/>
      <c r="BT4" s="411"/>
      <c r="BU4" s="412"/>
      <c r="BV4" s="410">
        <v>21647805</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3.2</v>
      </c>
      <c r="CU4" s="417"/>
      <c r="CV4" s="417"/>
      <c r="CW4" s="417"/>
      <c r="CX4" s="417"/>
      <c r="CY4" s="417"/>
      <c r="CZ4" s="417"/>
      <c r="DA4" s="418"/>
      <c r="DB4" s="416">
        <v>5.0999999999999996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17346183</v>
      </c>
      <c r="BO5" s="448"/>
      <c r="BP5" s="448"/>
      <c r="BQ5" s="448"/>
      <c r="BR5" s="448"/>
      <c r="BS5" s="448"/>
      <c r="BT5" s="448"/>
      <c r="BU5" s="449"/>
      <c r="BV5" s="447">
        <v>21146116</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85.7</v>
      </c>
      <c r="CU5" s="445"/>
      <c r="CV5" s="445"/>
      <c r="CW5" s="445"/>
      <c r="CX5" s="445"/>
      <c r="CY5" s="445"/>
      <c r="CZ5" s="445"/>
      <c r="DA5" s="446"/>
      <c r="DB5" s="444">
        <v>91.6</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340276</v>
      </c>
      <c r="BO6" s="448"/>
      <c r="BP6" s="448"/>
      <c r="BQ6" s="448"/>
      <c r="BR6" s="448"/>
      <c r="BS6" s="448"/>
      <c r="BT6" s="448"/>
      <c r="BU6" s="449"/>
      <c r="BV6" s="447">
        <v>501689</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88.7</v>
      </c>
      <c r="CU6" s="485"/>
      <c r="CV6" s="485"/>
      <c r="CW6" s="485"/>
      <c r="CX6" s="485"/>
      <c r="CY6" s="485"/>
      <c r="CZ6" s="485"/>
      <c r="DA6" s="486"/>
      <c r="DB6" s="484">
        <v>94.4</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73218</v>
      </c>
      <c r="BO7" s="448"/>
      <c r="BP7" s="448"/>
      <c r="BQ7" s="448"/>
      <c r="BR7" s="448"/>
      <c r="BS7" s="448"/>
      <c r="BT7" s="448"/>
      <c r="BU7" s="449"/>
      <c r="BV7" s="447">
        <v>96999</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8363154</v>
      </c>
      <c r="CU7" s="448"/>
      <c r="CV7" s="448"/>
      <c r="CW7" s="448"/>
      <c r="CX7" s="448"/>
      <c r="CY7" s="448"/>
      <c r="CZ7" s="448"/>
      <c r="DA7" s="449"/>
      <c r="DB7" s="447">
        <v>7939735</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267058</v>
      </c>
      <c r="BO8" s="448"/>
      <c r="BP8" s="448"/>
      <c r="BQ8" s="448"/>
      <c r="BR8" s="448"/>
      <c r="BS8" s="448"/>
      <c r="BT8" s="448"/>
      <c r="BU8" s="449"/>
      <c r="BV8" s="447">
        <v>404690</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0.28999999999999998</v>
      </c>
      <c r="CU8" s="488"/>
      <c r="CV8" s="488"/>
      <c r="CW8" s="488"/>
      <c r="CX8" s="488"/>
      <c r="CY8" s="488"/>
      <c r="CZ8" s="488"/>
      <c r="DA8" s="489"/>
      <c r="DB8" s="487">
        <v>0.28999999999999998</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15826</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94</v>
      </c>
      <c r="AV9" s="480"/>
      <c r="AW9" s="480"/>
      <c r="AX9" s="480"/>
      <c r="AY9" s="481" t="s">
        <v>116</v>
      </c>
      <c r="AZ9" s="482"/>
      <c r="BA9" s="482"/>
      <c r="BB9" s="482"/>
      <c r="BC9" s="482"/>
      <c r="BD9" s="482"/>
      <c r="BE9" s="482"/>
      <c r="BF9" s="482"/>
      <c r="BG9" s="482"/>
      <c r="BH9" s="482"/>
      <c r="BI9" s="482"/>
      <c r="BJ9" s="482"/>
      <c r="BK9" s="482"/>
      <c r="BL9" s="482"/>
      <c r="BM9" s="483"/>
      <c r="BN9" s="447">
        <v>-137632</v>
      </c>
      <c r="BO9" s="448"/>
      <c r="BP9" s="448"/>
      <c r="BQ9" s="448"/>
      <c r="BR9" s="448"/>
      <c r="BS9" s="448"/>
      <c r="BT9" s="448"/>
      <c r="BU9" s="449"/>
      <c r="BV9" s="447">
        <v>148341</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12.6</v>
      </c>
      <c r="CU9" s="445"/>
      <c r="CV9" s="445"/>
      <c r="CW9" s="445"/>
      <c r="CX9" s="445"/>
      <c r="CY9" s="445"/>
      <c r="CZ9" s="445"/>
      <c r="DA9" s="446"/>
      <c r="DB9" s="444">
        <v>13.1</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118</v>
      </c>
      <c r="M10" s="477"/>
      <c r="N10" s="477"/>
      <c r="O10" s="477"/>
      <c r="P10" s="477"/>
      <c r="Q10" s="478"/>
      <c r="R10" s="498">
        <v>17252</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1</v>
      </c>
      <c r="BO10" s="448"/>
      <c r="BP10" s="448"/>
      <c r="BQ10" s="448"/>
      <c r="BR10" s="448"/>
      <c r="BS10" s="448"/>
      <c r="BT10" s="448"/>
      <c r="BU10" s="449"/>
      <c r="BV10" s="447">
        <v>6</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120</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15338</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120</v>
      </c>
      <c r="AV12" s="480"/>
      <c r="AW12" s="480"/>
      <c r="AX12" s="480"/>
      <c r="AY12" s="481" t="s">
        <v>134</v>
      </c>
      <c r="AZ12" s="482"/>
      <c r="BA12" s="482"/>
      <c r="BB12" s="482"/>
      <c r="BC12" s="482"/>
      <c r="BD12" s="482"/>
      <c r="BE12" s="482"/>
      <c r="BF12" s="482"/>
      <c r="BG12" s="482"/>
      <c r="BH12" s="482"/>
      <c r="BI12" s="482"/>
      <c r="BJ12" s="482"/>
      <c r="BK12" s="482"/>
      <c r="BL12" s="482"/>
      <c r="BM12" s="483"/>
      <c r="BN12" s="447">
        <v>250000</v>
      </c>
      <c r="BO12" s="448"/>
      <c r="BP12" s="448"/>
      <c r="BQ12" s="448"/>
      <c r="BR12" s="448"/>
      <c r="BS12" s="448"/>
      <c r="BT12" s="448"/>
      <c r="BU12" s="449"/>
      <c r="BV12" s="447">
        <v>403544</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128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136</v>
      </c>
      <c r="N13" s="539"/>
      <c r="O13" s="539"/>
      <c r="P13" s="539"/>
      <c r="Q13" s="540"/>
      <c r="R13" s="531">
        <v>15134</v>
      </c>
      <c r="S13" s="532"/>
      <c r="T13" s="532"/>
      <c r="U13" s="532"/>
      <c r="V13" s="533"/>
      <c r="W13" s="463" t="s">
        <v>137</v>
      </c>
      <c r="X13" s="464"/>
      <c r="Y13" s="464"/>
      <c r="Z13" s="464"/>
      <c r="AA13" s="464"/>
      <c r="AB13" s="454"/>
      <c r="AC13" s="498">
        <v>1564</v>
      </c>
      <c r="AD13" s="499"/>
      <c r="AE13" s="499"/>
      <c r="AF13" s="499"/>
      <c r="AG13" s="541"/>
      <c r="AH13" s="498">
        <v>1773</v>
      </c>
      <c r="AI13" s="499"/>
      <c r="AJ13" s="499"/>
      <c r="AK13" s="499"/>
      <c r="AL13" s="500"/>
      <c r="AM13" s="476" t="s">
        <v>138</v>
      </c>
      <c r="AN13" s="477"/>
      <c r="AO13" s="477"/>
      <c r="AP13" s="477"/>
      <c r="AQ13" s="477"/>
      <c r="AR13" s="477"/>
      <c r="AS13" s="477"/>
      <c r="AT13" s="478"/>
      <c r="AU13" s="479" t="s">
        <v>120</v>
      </c>
      <c r="AV13" s="480"/>
      <c r="AW13" s="480"/>
      <c r="AX13" s="480"/>
      <c r="AY13" s="481" t="s">
        <v>139</v>
      </c>
      <c r="AZ13" s="482"/>
      <c r="BA13" s="482"/>
      <c r="BB13" s="482"/>
      <c r="BC13" s="482"/>
      <c r="BD13" s="482"/>
      <c r="BE13" s="482"/>
      <c r="BF13" s="482"/>
      <c r="BG13" s="482"/>
      <c r="BH13" s="482"/>
      <c r="BI13" s="482"/>
      <c r="BJ13" s="482"/>
      <c r="BK13" s="482"/>
      <c r="BL13" s="482"/>
      <c r="BM13" s="483"/>
      <c r="BN13" s="447">
        <v>-387631</v>
      </c>
      <c r="BO13" s="448"/>
      <c r="BP13" s="448"/>
      <c r="BQ13" s="448"/>
      <c r="BR13" s="448"/>
      <c r="BS13" s="448"/>
      <c r="BT13" s="448"/>
      <c r="BU13" s="449"/>
      <c r="BV13" s="447">
        <v>-255197</v>
      </c>
      <c r="BW13" s="448"/>
      <c r="BX13" s="448"/>
      <c r="BY13" s="448"/>
      <c r="BZ13" s="448"/>
      <c r="CA13" s="448"/>
      <c r="CB13" s="448"/>
      <c r="CC13" s="449"/>
      <c r="CD13" s="450" t="s">
        <v>140</v>
      </c>
      <c r="CE13" s="451"/>
      <c r="CF13" s="451"/>
      <c r="CG13" s="451"/>
      <c r="CH13" s="451"/>
      <c r="CI13" s="451"/>
      <c r="CJ13" s="451"/>
      <c r="CK13" s="451"/>
      <c r="CL13" s="451"/>
      <c r="CM13" s="451"/>
      <c r="CN13" s="451"/>
      <c r="CO13" s="451"/>
      <c r="CP13" s="451"/>
      <c r="CQ13" s="451"/>
      <c r="CR13" s="451"/>
      <c r="CS13" s="452"/>
      <c r="CT13" s="444">
        <v>12.2</v>
      </c>
      <c r="CU13" s="445"/>
      <c r="CV13" s="445"/>
      <c r="CW13" s="445"/>
      <c r="CX13" s="445"/>
      <c r="CY13" s="445"/>
      <c r="CZ13" s="445"/>
      <c r="DA13" s="446"/>
      <c r="DB13" s="444">
        <v>11.4</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141</v>
      </c>
      <c r="M14" s="529"/>
      <c r="N14" s="529"/>
      <c r="O14" s="529"/>
      <c r="P14" s="529"/>
      <c r="Q14" s="530"/>
      <c r="R14" s="531">
        <v>15673</v>
      </c>
      <c r="S14" s="532"/>
      <c r="T14" s="532"/>
      <c r="U14" s="532"/>
      <c r="V14" s="533"/>
      <c r="W14" s="437"/>
      <c r="X14" s="438"/>
      <c r="Y14" s="438"/>
      <c r="Z14" s="438"/>
      <c r="AA14" s="438"/>
      <c r="AB14" s="427"/>
      <c r="AC14" s="534">
        <v>19.8</v>
      </c>
      <c r="AD14" s="535"/>
      <c r="AE14" s="535"/>
      <c r="AF14" s="535"/>
      <c r="AG14" s="536"/>
      <c r="AH14" s="534">
        <v>20.8</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142</v>
      </c>
      <c r="CE14" s="543"/>
      <c r="CF14" s="543"/>
      <c r="CG14" s="543"/>
      <c r="CH14" s="543"/>
      <c r="CI14" s="543"/>
      <c r="CJ14" s="543"/>
      <c r="CK14" s="543"/>
      <c r="CL14" s="543"/>
      <c r="CM14" s="543"/>
      <c r="CN14" s="543"/>
      <c r="CO14" s="543"/>
      <c r="CP14" s="543"/>
      <c r="CQ14" s="543"/>
      <c r="CR14" s="543"/>
      <c r="CS14" s="544"/>
      <c r="CT14" s="545" t="s">
        <v>143</v>
      </c>
      <c r="CU14" s="546"/>
      <c r="CV14" s="546"/>
      <c r="CW14" s="546"/>
      <c r="CX14" s="546"/>
      <c r="CY14" s="546"/>
      <c r="CZ14" s="546"/>
      <c r="DA14" s="547"/>
      <c r="DB14" s="545">
        <v>16.8</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136</v>
      </c>
      <c r="N15" s="539"/>
      <c r="O15" s="539"/>
      <c r="P15" s="539"/>
      <c r="Q15" s="540"/>
      <c r="R15" s="531">
        <v>15418</v>
      </c>
      <c r="S15" s="532"/>
      <c r="T15" s="532"/>
      <c r="U15" s="532"/>
      <c r="V15" s="533"/>
      <c r="W15" s="463" t="s">
        <v>144</v>
      </c>
      <c r="X15" s="464"/>
      <c r="Y15" s="464"/>
      <c r="Z15" s="464"/>
      <c r="AA15" s="464"/>
      <c r="AB15" s="454"/>
      <c r="AC15" s="498">
        <v>1749</v>
      </c>
      <c r="AD15" s="499"/>
      <c r="AE15" s="499"/>
      <c r="AF15" s="499"/>
      <c r="AG15" s="541"/>
      <c r="AH15" s="498">
        <v>1625</v>
      </c>
      <c r="AI15" s="499"/>
      <c r="AJ15" s="499"/>
      <c r="AK15" s="499"/>
      <c r="AL15" s="500"/>
      <c r="AM15" s="476"/>
      <c r="AN15" s="477"/>
      <c r="AO15" s="477"/>
      <c r="AP15" s="477"/>
      <c r="AQ15" s="477"/>
      <c r="AR15" s="477"/>
      <c r="AS15" s="477"/>
      <c r="AT15" s="478"/>
      <c r="AU15" s="479"/>
      <c r="AV15" s="480"/>
      <c r="AW15" s="480"/>
      <c r="AX15" s="480"/>
      <c r="AY15" s="407" t="s">
        <v>145</v>
      </c>
      <c r="AZ15" s="408"/>
      <c r="BA15" s="408"/>
      <c r="BB15" s="408"/>
      <c r="BC15" s="408"/>
      <c r="BD15" s="408"/>
      <c r="BE15" s="408"/>
      <c r="BF15" s="408"/>
      <c r="BG15" s="408"/>
      <c r="BH15" s="408"/>
      <c r="BI15" s="408"/>
      <c r="BJ15" s="408"/>
      <c r="BK15" s="408"/>
      <c r="BL15" s="408"/>
      <c r="BM15" s="409"/>
      <c r="BN15" s="410">
        <v>2227390</v>
      </c>
      <c r="BO15" s="411"/>
      <c r="BP15" s="411"/>
      <c r="BQ15" s="411"/>
      <c r="BR15" s="411"/>
      <c r="BS15" s="411"/>
      <c r="BT15" s="411"/>
      <c r="BU15" s="412"/>
      <c r="BV15" s="410">
        <v>2065862</v>
      </c>
      <c r="BW15" s="411"/>
      <c r="BX15" s="411"/>
      <c r="BY15" s="411"/>
      <c r="BZ15" s="411"/>
      <c r="CA15" s="411"/>
      <c r="CB15" s="411"/>
      <c r="CC15" s="412"/>
      <c r="CD15" s="548" t="s">
        <v>146</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147</v>
      </c>
      <c r="M16" s="551"/>
      <c r="N16" s="551"/>
      <c r="O16" s="551"/>
      <c r="P16" s="551"/>
      <c r="Q16" s="552"/>
      <c r="R16" s="553" t="s">
        <v>148</v>
      </c>
      <c r="S16" s="554"/>
      <c r="T16" s="554"/>
      <c r="U16" s="554"/>
      <c r="V16" s="555"/>
      <c r="W16" s="437"/>
      <c r="X16" s="438"/>
      <c r="Y16" s="438"/>
      <c r="Z16" s="438"/>
      <c r="AA16" s="438"/>
      <c r="AB16" s="427"/>
      <c r="AC16" s="534">
        <v>22.2</v>
      </c>
      <c r="AD16" s="535"/>
      <c r="AE16" s="535"/>
      <c r="AF16" s="535"/>
      <c r="AG16" s="536"/>
      <c r="AH16" s="534">
        <v>19.100000000000001</v>
      </c>
      <c r="AI16" s="535"/>
      <c r="AJ16" s="535"/>
      <c r="AK16" s="535"/>
      <c r="AL16" s="537"/>
      <c r="AM16" s="476"/>
      <c r="AN16" s="477"/>
      <c r="AO16" s="477"/>
      <c r="AP16" s="477"/>
      <c r="AQ16" s="477"/>
      <c r="AR16" s="477"/>
      <c r="AS16" s="477"/>
      <c r="AT16" s="478"/>
      <c r="AU16" s="479"/>
      <c r="AV16" s="480"/>
      <c r="AW16" s="480"/>
      <c r="AX16" s="480"/>
      <c r="AY16" s="481" t="s">
        <v>149</v>
      </c>
      <c r="AZ16" s="482"/>
      <c r="BA16" s="482"/>
      <c r="BB16" s="482"/>
      <c r="BC16" s="482"/>
      <c r="BD16" s="482"/>
      <c r="BE16" s="482"/>
      <c r="BF16" s="482"/>
      <c r="BG16" s="482"/>
      <c r="BH16" s="482"/>
      <c r="BI16" s="482"/>
      <c r="BJ16" s="482"/>
      <c r="BK16" s="482"/>
      <c r="BL16" s="482"/>
      <c r="BM16" s="483"/>
      <c r="BN16" s="447">
        <v>7518160</v>
      </c>
      <c r="BO16" s="448"/>
      <c r="BP16" s="448"/>
      <c r="BQ16" s="448"/>
      <c r="BR16" s="448"/>
      <c r="BS16" s="448"/>
      <c r="BT16" s="448"/>
      <c r="BU16" s="449"/>
      <c r="BV16" s="447">
        <v>7172217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150</v>
      </c>
      <c r="N17" s="559"/>
      <c r="O17" s="559"/>
      <c r="P17" s="559"/>
      <c r="Q17" s="560"/>
      <c r="R17" s="553" t="s">
        <v>151</v>
      </c>
      <c r="S17" s="554"/>
      <c r="T17" s="554"/>
      <c r="U17" s="554"/>
      <c r="V17" s="555"/>
      <c r="W17" s="463" t="s">
        <v>152</v>
      </c>
      <c r="X17" s="464"/>
      <c r="Y17" s="464"/>
      <c r="Z17" s="464"/>
      <c r="AA17" s="464"/>
      <c r="AB17" s="454"/>
      <c r="AC17" s="498">
        <v>4576</v>
      </c>
      <c r="AD17" s="499"/>
      <c r="AE17" s="499"/>
      <c r="AF17" s="499"/>
      <c r="AG17" s="541"/>
      <c r="AH17" s="498">
        <v>5132</v>
      </c>
      <c r="AI17" s="499"/>
      <c r="AJ17" s="499"/>
      <c r="AK17" s="499"/>
      <c r="AL17" s="500"/>
      <c r="AM17" s="476"/>
      <c r="AN17" s="477"/>
      <c r="AO17" s="477"/>
      <c r="AP17" s="477"/>
      <c r="AQ17" s="477"/>
      <c r="AR17" s="477"/>
      <c r="AS17" s="477"/>
      <c r="AT17" s="478"/>
      <c r="AU17" s="479"/>
      <c r="AV17" s="480"/>
      <c r="AW17" s="480"/>
      <c r="AX17" s="480"/>
      <c r="AY17" s="481" t="s">
        <v>153</v>
      </c>
      <c r="AZ17" s="482"/>
      <c r="BA17" s="482"/>
      <c r="BB17" s="482"/>
      <c r="BC17" s="482"/>
      <c r="BD17" s="482"/>
      <c r="BE17" s="482"/>
      <c r="BF17" s="482"/>
      <c r="BG17" s="482"/>
      <c r="BH17" s="482"/>
      <c r="BI17" s="482"/>
      <c r="BJ17" s="482"/>
      <c r="BK17" s="482"/>
      <c r="BL17" s="482"/>
      <c r="BM17" s="483"/>
      <c r="BN17" s="447">
        <v>2776729</v>
      </c>
      <c r="BO17" s="448"/>
      <c r="BP17" s="448"/>
      <c r="BQ17" s="448"/>
      <c r="BR17" s="448"/>
      <c r="BS17" s="448"/>
      <c r="BT17" s="448"/>
      <c r="BU17" s="449"/>
      <c r="BV17" s="447">
        <v>2580112</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154</v>
      </c>
      <c r="C18" s="490"/>
      <c r="D18" s="490"/>
      <c r="E18" s="570"/>
      <c r="F18" s="570"/>
      <c r="G18" s="570"/>
      <c r="H18" s="570"/>
      <c r="I18" s="570"/>
      <c r="J18" s="570"/>
      <c r="K18" s="570"/>
      <c r="L18" s="571">
        <v>956.08</v>
      </c>
      <c r="M18" s="571"/>
      <c r="N18" s="571"/>
      <c r="O18" s="571"/>
      <c r="P18" s="571"/>
      <c r="Q18" s="571"/>
      <c r="R18" s="572"/>
      <c r="S18" s="572"/>
      <c r="T18" s="572"/>
      <c r="U18" s="572"/>
      <c r="V18" s="573"/>
      <c r="W18" s="465"/>
      <c r="X18" s="466"/>
      <c r="Y18" s="466"/>
      <c r="Z18" s="466"/>
      <c r="AA18" s="466"/>
      <c r="AB18" s="457"/>
      <c r="AC18" s="574">
        <v>58</v>
      </c>
      <c r="AD18" s="575"/>
      <c r="AE18" s="575"/>
      <c r="AF18" s="575"/>
      <c r="AG18" s="576"/>
      <c r="AH18" s="574">
        <v>60.2</v>
      </c>
      <c r="AI18" s="575"/>
      <c r="AJ18" s="575"/>
      <c r="AK18" s="575"/>
      <c r="AL18" s="577"/>
      <c r="AM18" s="476"/>
      <c r="AN18" s="477"/>
      <c r="AO18" s="477"/>
      <c r="AP18" s="477"/>
      <c r="AQ18" s="477"/>
      <c r="AR18" s="477"/>
      <c r="AS18" s="477"/>
      <c r="AT18" s="478"/>
      <c r="AU18" s="479"/>
      <c r="AV18" s="480"/>
      <c r="AW18" s="480"/>
      <c r="AX18" s="480"/>
      <c r="AY18" s="481" t="s">
        <v>155</v>
      </c>
      <c r="AZ18" s="482"/>
      <c r="BA18" s="482"/>
      <c r="BB18" s="482"/>
      <c r="BC18" s="482"/>
      <c r="BD18" s="482"/>
      <c r="BE18" s="482"/>
      <c r="BF18" s="482"/>
      <c r="BG18" s="482"/>
      <c r="BH18" s="482"/>
      <c r="BI18" s="482"/>
      <c r="BJ18" s="482"/>
      <c r="BK18" s="482"/>
      <c r="BL18" s="482"/>
      <c r="BM18" s="483"/>
      <c r="BN18" s="447">
        <v>7393764</v>
      </c>
      <c r="BO18" s="448"/>
      <c r="BP18" s="448"/>
      <c r="BQ18" s="448"/>
      <c r="BR18" s="448"/>
      <c r="BS18" s="448"/>
      <c r="BT18" s="448"/>
      <c r="BU18" s="449"/>
      <c r="BV18" s="447">
        <v>7340170</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156</v>
      </c>
      <c r="C19" s="490"/>
      <c r="D19" s="490"/>
      <c r="E19" s="570"/>
      <c r="F19" s="570"/>
      <c r="G19" s="570"/>
      <c r="H19" s="570"/>
      <c r="I19" s="570"/>
      <c r="J19" s="570"/>
      <c r="K19" s="570"/>
      <c r="L19" s="578">
        <v>17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157</v>
      </c>
      <c r="AZ19" s="482"/>
      <c r="BA19" s="482"/>
      <c r="BB19" s="482"/>
      <c r="BC19" s="482"/>
      <c r="BD19" s="482"/>
      <c r="BE19" s="482"/>
      <c r="BF19" s="482"/>
      <c r="BG19" s="482"/>
      <c r="BH19" s="482"/>
      <c r="BI19" s="482"/>
      <c r="BJ19" s="482"/>
      <c r="BK19" s="482"/>
      <c r="BL19" s="482"/>
      <c r="BM19" s="483"/>
      <c r="BN19" s="447">
        <v>11076289</v>
      </c>
      <c r="BO19" s="448"/>
      <c r="BP19" s="448"/>
      <c r="BQ19" s="448"/>
      <c r="BR19" s="448"/>
      <c r="BS19" s="448"/>
      <c r="BT19" s="448"/>
      <c r="BU19" s="449"/>
      <c r="BV19" s="447">
        <v>10529698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158</v>
      </c>
      <c r="C20" s="490"/>
      <c r="D20" s="490"/>
      <c r="E20" s="570"/>
      <c r="F20" s="570"/>
      <c r="G20" s="570"/>
      <c r="H20" s="570"/>
      <c r="I20" s="570"/>
      <c r="J20" s="570"/>
      <c r="K20" s="570"/>
      <c r="L20" s="578">
        <v>7519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159</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160</v>
      </c>
      <c r="C22" s="591"/>
      <c r="D22" s="592"/>
      <c r="E22" s="459" t="s">
        <v>1</v>
      </c>
      <c r="F22" s="464"/>
      <c r="G22" s="464"/>
      <c r="H22" s="464"/>
      <c r="I22" s="464"/>
      <c r="J22" s="464"/>
      <c r="K22" s="454"/>
      <c r="L22" s="459" t="s">
        <v>161</v>
      </c>
      <c r="M22" s="464"/>
      <c r="N22" s="464"/>
      <c r="O22" s="464"/>
      <c r="P22" s="454"/>
      <c r="Q22" s="622" t="s">
        <v>162</v>
      </c>
      <c r="R22" s="623"/>
      <c r="S22" s="623"/>
      <c r="T22" s="623"/>
      <c r="U22" s="623"/>
      <c r="V22" s="624"/>
      <c r="W22" s="590" t="s">
        <v>163</v>
      </c>
      <c r="X22" s="591"/>
      <c r="Y22" s="592"/>
      <c r="Z22" s="459" t="s">
        <v>1</v>
      </c>
      <c r="AA22" s="464"/>
      <c r="AB22" s="464"/>
      <c r="AC22" s="464"/>
      <c r="AD22" s="464"/>
      <c r="AE22" s="464"/>
      <c r="AF22" s="464"/>
      <c r="AG22" s="454"/>
      <c r="AH22" s="628" t="s">
        <v>164</v>
      </c>
      <c r="AI22" s="464"/>
      <c r="AJ22" s="464"/>
      <c r="AK22" s="464"/>
      <c r="AL22" s="454"/>
      <c r="AM22" s="628" t="s">
        <v>165</v>
      </c>
      <c r="AN22" s="629"/>
      <c r="AO22" s="629"/>
      <c r="AP22" s="629"/>
      <c r="AQ22" s="629"/>
      <c r="AR22" s="630"/>
      <c r="AS22" s="622" t="s">
        <v>162</v>
      </c>
      <c r="AT22" s="623"/>
      <c r="AU22" s="623"/>
      <c r="AV22" s="623"/>
      <c r="AW22" s="623"/>
      <c r="AX22" s="634"/>
      <c r="AY22" s="407" t="s">
        <v>166</v>
      </c>
      <c r="AZ22" s="408"/>
      <c r="BA22" s="408"/>
      <c r="BB22" s="408"/>
      <c r="BC22" s="408"/>
      <c r="BD22" s="408"/>
      <c r="BE22" s="408"/>
      <c r="BF22" s="408"/>
      <c r="BG22" s="408"/>
      <c r="BH22" s="408"/>
      <c r="BI22" s="408"/>
      <c r="BJ22" s="408"/>
      <c r="BK22" s="408"/>
      <c r="BL22" s="408"/>
      <c r="BM22" s="409"/>
      <c r="BN22" s="410">
        <v>13672754</v>
      </c>
      <c r="BO22" s="411"/>
      <c r="BP22" s="411"/>
      <c r="BQ22" s="411"/>
      <c r="BR22" s="411"/>
      <c r="BS22" s="411"/>
      <c r="BT22" s="411"/>
      <c r="BU22" s="412"/>
      <c r="BV22" s="410">
        <v>14157067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167</v>
      </c>
      <c r="AZ23" s="482"/>
      <c r="BA23" s="482"/>
      <c r="BB23" s="482"/>
      <c r="BC23" s="482"/>
      <c r="BD23" s="482"/>
      <c r="BE23" s="482"/>
      <c r="BF23" s="482"/>
      <c r="BG23" s="482"/>
      <c r="BH23" s="482"/>
      <c r="BI23" s="482"/>
      <c r="BJ23" s="482"/>
      <c r="BK23" s="482"/>
      <c r="BL23" s="482"/>
      <c r="BM23" s="483"/>
      <c r="BN23" s="447">
        <v>12594127</v>
      </c>
      <c r="BO23" s="448"/>
      <c r="BP23" s="448"/>
      <c r="BQ23" s="448"/>
      <c r="BR23" s="448"/>
      <c r="BS23" s="448"/>
      <c r="BT23" s="448"/>
      <c r="BU23" s="449"/>
      <c r="BV23" s="447">
        <v>12836186</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168</v>
      </c>
      <c r="F24" s="477"/>
      <c r="G24" s="477"/>
      <c r="H24" s="477"/>
      <c r="I24" s="477"/>
      <c r="J24" s="477"/>
      <c r="K24" s="478"/>
      <c r="L24" s="498">
        <v>1</v>
      </c>
      <c r="M24" s="499"/>
      <c r="N24" s="499"/>
      <c r="O24" s="499"/>
      <c r="P24" s="541"/>
      <c r="Q24" s="498">
        <v>8100</v>
      </c>
      <c r="R24" s="499"/>
      <c r="S24" s="499"/>
      <c r="T24" s="499"/>
      <c r="U24" s="499"/>
      <c r="V24" s="541"/>
      <c r="W24" s="593"/>
      <c r="X24" s="594"/>
      <c r="Y24" s="595"/>
      <c r="Z24" s="497" t="s">
        <v>169</v>
      </c>
      <c r="AA24" s="477"/>
      <c r="AB24" s="477"/>
      <c r="AC24" s="477"/>
      <c r="AD24" s="477"/>
      <c r="AE24" s="477"/>
      <c r="AF24" s="477"/>
      <c r="AG24" s="478"/>
      <c r="AH24" s="498">
        <v>232</v>
      </c>
      <c r="AI24" s="499"/>
      <c r="AJ24" s="499"/>
      <c r="AK24" s="499"/>
      <c r="AL24" s="541"/>
      <c r="AM24" s="498">
        <v>696232</v>
      </c>
      <c r="AN24" s="499"/>
      <c r="AO24" s="499"/>
      <c r="AP24" s="499"/>
      <c r="AQ24" s="499"/>
      <c r="AR24" s="541"/>
      <c r="AS24" s="498">
        <v>3001</v>
      </c>
      <c r="AT24" s="499"/>
      <c r="AU24" s="499"/>
      <c r="AV24" s="499"/>
      <c r="AW24" s="499"/>
      <c r="AX24" s="500"/>
      <c r="AY24" s="563" t="s">
        <v>170</v>
      </c>
      <c r="AZ24" s="564"/>
      <c r="BA24" s="564"/>
      <c r="BB24" s="564"/>
      <c r="BC24" s="564"/>
      <c r="BD24" s="564"/>
      <c r="BE24" s="564"/>
      <c r="BF24" s="564"/>
      <c r="BG24" s="564"/>
      <c r="BH24" s="564"/>
      <c r="BI24" s="564"/>
      <c r="BJ24" s="564"/>
      <c r="BK24" s="564"/>
      <c r="BL24" s="564"/>
      <c r="BM24" s="565"/>
      <c r="BN24" s="447">
        <v>9049832</v>
      </c>
      <c r="BO24" s="448"/>
      <c r="BP24" s="448"/>
      <c r="BQ24" s="448"/>
      <c r="BR24" s="448"/>
      <c r="BS24" s="448"/>
      <c r="BT24" s="448"/>
      <c r="BU24" s="449"/>
      <c r="BV24" s="447">
        <v>9364358</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171</v>
      </c>
      <c r="F25" s="477"/>
      <c r="G25" s="477"/>
      <c r="H25" s="477"/>
      <c r="I25" s="477"/>
      <c r="J25" s="477"/>
      <c r="K25" s="478"/>
      <c r="L25" s="498">
        <v>2</v>
      </c>
      <c r="M25" s="499"/>
      <c r="N25" s="499"/>
      <c r="O25" s="499"/>
      <c r="P25" s="541"/>
      <c r="Q25" s="498">
        <v>6700</v>
      </c>
      <c r="R25" s="499"/>
      <c r="S25" s="499"/>
      <c r="T25" s="499"/>
      <c r="U25" s="499"/>
      <c r="V25" s="541"/>
      <c r="W25" s="593"/>
      <c r="X25" s="594"/>
      <c r="Y25" s="595"/>
      <c r="Z25" s="497" t="s">
        <v>172</v>
      </c>
      <c r="AA25" s="477"/>
      <c r="AB25" s="477"/>
      <c r="AC25" s="477"/>
      <c r="AD25" s="477"/>
      <c r="AE25" s="477"/>
      <c r="AF25" s="477"/>
      <c r="AG25" s="478"/>
      <c r="AH25" s="498">
        <v>55</v>
      </c>
      <c r="AI25" s="499"/>
      <c r="AJ25" s="499"/>
      <c r="AK25" s="499"/>
      <c r="AL25" s="541"/>
      <c r="AM25" s="498">
        <v>168135</v>
      </c>
      <c r="AN25" s="499"/>
      <c r="AO25" s="499"/>
      <c r="AP25" s="499"/>
      <c r="AQ25" s="499"/>
      <c r="AR25" s="541"/>
      <c r="AS25" s="498">
        <v>3057</v>
      </c>
      <c r="AT25" s="499"/>
      <c r="AU25" s="499"/>
      <c r="AV25" s="499"/>
      <c r="AW25" s="499"/>
      <c r="AX25" s="500"/>
      <c r="AY25" s="407" t="s">
        <v>173</v>
      </c>
      <c r="AZ25" s="408"/>
      <c r="BA25" s="408"/>
      <c r="BB25" s="408"/>
      <c r="BC25" s="408"/>
      <c r="BD25" s="408"/>
      <c r="BE25" s="408"/>
      <c r="BF25" s="408"/>
      <c r="BG25" s="408"/>
      <c r="BH25" s="408"/>
      <c r="BI25" s="408"/>
      <c r="BJ25" s="408"/>
      <c r="BK25" s="408"/>
      <c r="BL25" s="408"/>
      <c r="BM25" s="409"/>
      <c r="BN25" s="410">
        <v>224201</v>
      </c>
      <c r="BO25" s="411"/>
      <c r="BP25" s="411"/>
      <c r="BQ25" s="411"/>
      <c r="BR25" s="411"/>
      <c r="BS25" s="411"/>
      <c r="BT25" s="411"/>
      <c r="BU25" s="412"/>
      <c r="BV25" s="410">
        <v>221936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174</v>
      </c>
      <c r="F26" s="477"/>
      <c r="G26" s="477"/>
      <c r="H26" s="477"/>
      <c r="I26" s="477"/>
      <c r="J26" s="477"/>
      <c r="K26" s="478"/>
      <c r="L26" s="498">
        <v>1</v>
      </c>
      <c r="M26" s="499"/>
      <c r="N26" s="499"/>
      <c r="O26" s="499"/>
      <c r="P26" s="541"/>
      <c r="Q26" s="498">
        <v>6020</v>
      </c>
      <c r="R26" s="499"/>
      <c r="S26" s="499"/>
      <c r="T26" s="499"/>
      <c r="U26" s="499"/>
      <c r="V26" s="541"/>
      <c r="W26" s="593"/>
      <c r="X26" s="594"/>
      <c r="Y26" s="595"/>
      <c r="Z26" s="497" t="s">
        <v>175</v>
      </c>
      <c r="AA26" s="599"/>
      <c r="AB26" s="599"/>
      <c r="AC26" s="599"/>
      <c r="AD26" s="599"/>
      <c r="AE26" s="599"/>
      <c r="AF26" s="599"/>
      <c r="AG26" s="600"/>
      <c r="AH26" s="498">
        <v>3</v>
      </c>
      <c r="AI26" s="499"/>
      <c r="AJ26" s="499"/>
      <c r="AK26" s="499"/>
      <c r="AL26" s="541"/>
      <c r="AM26" s="498">
        <v>10551</v>
      </c>
      <c r="AN26" s="499"/>
      <c r="AO26" s="499"/>
      <c r="AP26" s="499"/>
      <c r="AQ26" s="499"/>
      <c r="AR26" s="541"/>
      <c r="AS26" s="498">
        <v>3517</v>
      </c>
      <c r="AT26" s="499"/>
      <c r="AU26" s="499"/>
      <c r="AV26" s="499"/>
      <c r="AW26" s="499"/>
      <c r="AX26" s="500"/>
      <c r="AY26" s="450" t="s">
        <v>176</v>
      </c>
      <c r="AZ26" s="451"/>
      <c r="BA26" s="451"/>
      <c r="BB26" s="451"/>
      <c r="BC26" s="451"/>
      <c r="BD26" s="451"/>
      <c r="BE26" s="451"/>
      <c r="BF26" s="451"/>
      <c r="BG26" s="451"/>
      <c r="BH26" s="451"/>
      <c r="BI26" s="451"/>
      <c r="BJ26" s="451"/>
      <c r="BK26" s="451"/>
      <c r="BL26" s="451"/>
      <c r="BM26" s="452"/>
      <c r="BN26" s="447" t="s">
        <v>128</v>
      </c>
      <c r="BO26" s="448"/>
      <c r="BP26" s="448"/>
      <c r="BQ26" s="448"/>
      <c r="BR26" s="448"/>
      <c r="BS26" s="448"/>
      <c r="BT26" s="448"/>
      <c r="BU26" s="449"/>
      <c r="BV26" s="447" t="s">
        <v>143</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177</v>
      </c>
      <c r="F27" s="477"/>
      <c r="G27" s="477"/>
      <c r="H27" s="477"/>
      <c r="I27" s="477"/>
      <c r="J27" s="477"/>
      <c r="K27" s="478"/>
      <c r="L27" s="498">
        <v>1</v>
      </c>
      <c r="M27" s="499"/>
      <c r="N27" s="499"/>
      <c r="O27" s="499"/>
      <c r="P27" s="541"/>
      <c r="Q27" s="498">
        <v>2950</v>
      </c>
      <c r="R27" s="499"/>
      <c r="S27" s="499"/>
      <c r="T27" s="499"/>
      <c r="U27" s="499"/>
      <c r="V27" s="541"/>
      <c r="W27" s="593"/>
      <c r="X27" s="594"/>
      <c r="Y27" s="595"/>
      <c r="Z27" s="497" t="s">
        <v>178</v>
      </c>
      <c r="AA27" s="477"/>
      <c r="AB27" s="477"/>
      <c r="AC27" s="477"/>
      <c r="AD27" s="477"/>
      <c r="AE27" s="477"/>
      <c r="AF27" s="477"/>
      <c r="AG27" s="478"/>
      <c r="AH27" s="498" t="s">
        <v>128</v>
      </c>
      <c r="AI27" s="499"/>
      <c r="AJ27" s="499"/>
      <c r="AK27" s="499"/>
      <c r="AL27" s="541"/>
      <c r="AM27" s="498" t="s">
        <v>128</v>
      </c>
      <c r="AN27" s="499"/>
      <c r="AO27" s="499"/>
      <c r="AP27" s="499"/>
      <c r="AQ27" s="499"/>
      <c r="AR27" s="541"/>
      <c r="AS27" s="498" t="s">
        <v>179</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v>303497</v>
      </c>
      <c r="BO27" s="567"/>
      <c r="BP27" s="567"/>
      <c r="BQ27" s="567"/>
      <c r="BR27" s="567"/>
      <c r="BS27" s="567"/>
      <c r="BT27" s="567"/>
      <c r="BU27" s="568"/>
      <c r="BV27" s="566">
        <v>303496</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181</v>
      </c>
      <c r="F28" s="477"/>
      <c r="G28" s="477"/>
      <c r="H28" s="477"/>
      <c r="I28" s="477"/>
      <c r="J28" s="477"/>
      <c r="K28" s="478"/>
      <c r="L28" s="498">
        <v>1</v>
      </c>
      <c r="M28" s="499"/>
      <c r="N28" s="499"/>
      <c r="O28" s="499"/>
      <c r="P28" s="541"/>
      <c r="Q28" s="498">
        <v>2300</v>
      </c>
      <c r="R28" s="499"/>
      <c r="S28" s="499"/>
      <c r="T28" s="499"/>
      <c r="U28" s="499"/>
      <c r="V28" s="541"/>
      <c r="W28" s="593"/>
      <c r="X28" s="594"/>
      <c r="Y28" s="595"/>
      <c r="Z28" s="497" t="s">
        <v>182</v>
      </c>
      <c r="AA28" s="477"/>
      <c r="AB28" s="477"/>
      <c r="AC28" s="477"/>
      <c r="AD28" s="477"/>
      <c r="AE28" s="477"/>
      <c r="AF28" s="477"/>
      <c r="AG28" s="478"/>
      <c r="AH28" s="498" t="s">
        <v>179</v>
      </c>
      <c r="AI28" s="499"/>
      <c r="AJ28" s="499"/>
      <c r="AK28" s="499"/>
      <c r="AL28" s="541"/>
      <c r="AM28" s="498" t="s">
        <v>128</v>
      </c>
      <c r="AN28" s="499"/>
      <c r="AO28" s="499"/>
      <c r="AP28" s="499"/>
      <c r="AQ28" s="499"/>
      <c r="AR28" s="541"/>
      <c r="AS28" s="498" t="s">
        <v>128</v>
      </c>
      <c r="AT28" s="499"/>
      <c r="AU28" s="499"/>
      <c r="AV28" s="499"/>
      <c r="AW28" s="499"/>
      <c r="AX28" s="500"/>
      <c r="AY28" s="601" t="s">
        <v>183</v>
      </c>
      <c r="AZ28" s="602"/>
      <c r="BA28" s="602"/>
      <c r="BB28" s="603"/>
      <c r="BC28" s="407" t="s">
        <v>48</v>
      </c>
      <c r="BD28" s="408"/>
      <c r="BE28" s="408"/>
      <c r="BF28" s="408"/>
      <c r="BG28" s="408"/>
      <c r="BH28" s="408"/>
      <c r="BI28" s="408"/>
      <c r="BJ28" s="408"/>
      <c r="BK28" s="408"/>
      <c r="BL28" s="408"/>
      <c r="BM28" s="409"/>
      <c r="BN28" s="410">
        <v>1108061</v>
      </c>
      <c r="BO28" s="411"/>
      <c r="BP28" s="411"/>
      <c r="BQ28" s="411"/>
      <c r="BR28" s="411"/>
      <c r="BS28" s="411"/>
      <c r="BT28" s="411"/>
      <c r="BU28" s="412"/>
      <c r="BV28" s="410">
        <v>1048060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184</v>
      </c>
      <c r="F29" s="477"/>
      <c r="G29" s="477"/>
      <c r="H29" s="477"/>
      <c r="I29" s="477"/>
      <c r="J29" s="477"/>
      <c r="K29" s="478"/>
      <c r="L29" s="498">
        <v>14</v>
      </c>
      <c r="M29" s="499"/>
      <c r="N29" s="499"/>
      <c r="O29" s="499"/>
      <c r="P29" s="541"/>
      <c r="Q29" s="498">
        <v>1950</v>
      </c>
      <c r="R29" s="499"/>
      <c r="S29" s="499"/>
      <c r="T29" s="499"/>
      <c r="U29" s="499"/>
      <c r="V29" s="541"/>
      <c r="W29" s="596"/>
      <c r="X29" s="597"/>
      <c r="Y29" s="598"/>
      <c r="Z29" s="497" t="s">
        <v>185</v>
      </c>
      <c r="AA29" s="477"/>
      <c r="AB29" s="477"/>
      <c r="AC29" s="477"/>
      <c r="AD29" s="477"/>
      <c r="AE29" s="477"/>
      <c r="AF29" s="477"/>
      <c r="AG29" s="478"/>
      <c r="AH29" s="498">
        <v>232</v>
      </c>
      <c r="AI29" s="499"/>
      <c r="AJ29" s="499"/>
      <c r="AK29" s="499"/>
      <c r="AL29" s="541"/>
      <c r="AM29" s="498">
        <v>696232</v>
      </c>
      <c r="AN29" s="499"/>
      <c r="AO29" s="499"/>
      <c r="AP29" s="499"/>
      <c r="AQ29" s="499"/>
      <c r="AR29" s="541"/>
      <c r="AS29" s="498">
        <v>3001</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1152762</v>
      </c>
      <c r="BO29" s="448"/>
      <c r="BP29" s="448"/>
      <c r="BQ29" s="448"/>
      <c r="BR29" s="448"/>
      <c r="BS29" s="448"/>
      <c r="BT29" s="448"/>
      <c r="BU29" s="449"/>
      <c r="BV29" s="447">
        <v>752762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96.4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9739403</v>
      </c>
      <c r="BO30" s="567"/>
      <c r="BP30" s="567"/>
      <c r="BQ30" s="567"/>
      <c r="BR30" s="567"/>
      <c r="BS30" s="567"/>
      <c r="BT30" s="567"/>
      <c r="BU30" s="568"/>
      <c r="BV30" s="566">
        <v>8395145</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194</v>
      </c>
      <c r="V33" s="471"/>
      <c r="W33" s="436" t="s">
        <v>195</v>
      </c>
      <c r="X33" s="436"/>
      <c r="Y33" s="436"/>
      <c r="Z33" s="436"/>
      <c r="AA33" s="436"/>
      <c r="AB33" s="436"/>
      <c r="AC33" s="436"/>
      <c r="AD33" s="436"/>
      <c r="AE33" s="436"/>
      <c r="AF33" s="436"/>
      <c r="AG33" s="436"/>
      <c r="AH33" s="436"/>
      <c r="AI33" s="436"/>
      <c r="AJ33" s="436"/>
      <c r="AK33" s="436"/>
      <c r="AL33" s="203"/>
      <c r="AM33" s="471" t="s">
        <v>196</v>
      </c>
      <c r="AN33" s="471"/>
      <c r="AO33" s="436" t="s">
        <v>195</v>
      </c>
      <c r="AP33" s="436"/>
      <c r="AQ33" s="436"/>
      <c r="AR33" s="436"/>
      <c r="AS33" s="436"/>
      <c r="AT33" s="436"/>
      <c r="AU33" s="436"/>
      <c r="AV33" s="436"/>
      <c r="AW33" s="436"/>
      <c r="AX33" s="436"/>
      <c r="AY33" s="436"/>
      <c r="AZ33" s="436"/>
      <c r="BA33" s="436"/>
      <c r="BB33" s="436"/>
      <c r="BC33" s="436"/>
      <c r="BD33" s="204"/>
      <c r="BE33" s="436" t="s">
        <v>197</v>
      </c>
      <c r="BF33" s="436"/>
      <c r="BG33" s="436" t="s">
        <v>198</v>
      </c>
      <c r="BH33" s="436"/>
      <c r="BI33" s="436"/>
      <c r="BJ33" s="436"/>
      <c r="BK33" s="436"/>
      <c r="BL33" s="436"/>
      <c r="BM33" s="436"/>
      <c r="BN33" s="436"/>
      <c r="BO33" s="436"/>
      <c r="BP33" s="436"/>
      <c r="BQ33" s="436"/>
      <c r="BR33" s="436"/>
      <c r="BS33" s="436"/>
      <c r="BT33" s="436"/>
      <c r="BU33" s="436"/>
      <c r="BV33" s="204"/>
      <c r="BW33" s="471" t="s">
        <v>197</v>
      </c>
      <c r="BX33" s="471"/>
      <c r="BY33" s="436" t="s">
        <v>199</v>
      </c>
      <c r="BZ33" s="436"/>
      <c r="CA33" s="436"/>
      <c r="CB33" s="436"/>
      <c r="CC33" s="436"/>
      <c r="CD33" s="436"/>
      <c r="CE33" s="436"/>
      <c r="CF33" s="436"/>
      <c r="CG33" s="436"/>
      <c r="CH33" s="436"/>
      <c r="CI33" s="436"/>
      <c r="CJ33" s="436"/>
      <c r="CK33" s="436"/>
      <c r="CL33" s="436"/>
      <c r="CM33" s="436"/>
      <c r="CN33" s="203"/>
      <c r="CO33" s="471" t="s">
        <v>194</v>
      </c>
      <c r="CP33" s="471"/>
      <c r="CQ33" s="436" t="s">
        <v>200</v>
      </c>
      <c r="CR33" s="436"/>
      <c r="CS33" s="436"/>
      <c r="CT33" s="436"/>
      <c r="CU33" s="436"/>
      <c r="CV33" s="436"/>
      <c r="CW33" s="436"/>
      <c r="CX33" s="436"/>
      <c r="CY33" s="436"/>
      <c r="CZ33" s="436"/>
      <c r="DA33" s="436"/>
      <c r="DB33" s="436"/>
      <c r="DC33" s="436"/>
      <c r="DD33" s="436"/>
      <c r="DE33" s="436"/>
      <c r="DF33" s="203"/>
      <c r="DG33" s="636" t="s">
        <v>201</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IF('各会計、関係団体の財政状況及び健全化判断比率'!B32="","",'各会計、関係団体の財政状況及び健全化判断比率'!B32)</f>
        <v>八雲町病院事業会計</v>
      </c>
      <c r="AP34" s="638"/>
      <c r="AQ34" s="638"/>
      <c r="AR34" s="638"/>
      <c r="AS34" s="638"/>
      <c r="AT34" s="638"/>
      <c r="AU34" s="638"/>
      <c r="AV34" s="638"/>
      <c r="AW34" s="638"/>
      <c r="AX34" s="638"/>
      <c r="AY34" s="638"/>
      <c r="AZ34" s="638"/>
      <c r="BA34" s="638"/>
      <c r="BB34" s="638"/>
      <c r="BC34" s="638"/>
      <c r="BD34" s="178"/>
      <c r="BE34" s="637">
        <f>IF(BG34="","",MAX(C34:D43,U34:V43,AM34:AN43)+1)</f>
        <v>8</v>
      </c>
      <c r="BF34" s="637"/>
      <c r="BG34" s="638" t="str">
        <f>IF('各会計、関係団体の財政状況及び健全化判断比率'!B34="","",'各会計、関係団体の財政状況及び健全化判断比率'!B34)</f>
        <v>八雲町熊石地域簡易水道事業特別会計</v>
      </c>
      <c r="BH34" s="638"/>
      <c r="BI34" s="638"/>
      <c r="BJ34" s="638"/>
      <c r="BK34" s="638"/>
      <c r="BL34" s="638"/>
      <c r="BM34" s="638"/>
      <c r="BN34" s="638"/>
      <c r="BO34" s="638"/>
      <c r="BP34" s="638"/>
      <c r="BQ34" s="638"/>
      <c r="BR34" s="638"/>
      <c r="BS34" s="638"/>
      <c r="BT34" s="638"/>
      <c r="BU34" s="638"/>
      <c r="BV34" s="178"/>
      <c r="BW34" s="637">
        <f>IF(BY34="","",MAX(C34:D43,U34:V43,AM34:AN43,BE34:BF43)+1)</f>
        <v>11</v>
      </c>
      <c r="BX34" s="637"/>
      <c r="BY34" s="638" t="str">
        <f>IF('各会計、関係団体の財政状況及び健全化判断比率'!B68="","",'各会計、関係団体の財政状況及び健全化判断比率'!B68)</f>
        <v>渡島・檜山地方税滞納整理機構</v>
      </c>
      <c r="BZ34" s="638"/>
      <c r="CA34" s="638"/>
      <c r="CB34" s="638"/>
      <c r="CC34" s="638"/>
      <c r="CD34" s="638"/>
      <c r="CE34" s="638"/>
      <c r="CF34" s="638"/>
      <c r="CG34" s="638"/>
      <c r="CH34" s="638"/>
      <c r="CI34" s="638"/>
      <c r="CJ34" s="638"/>
      <c r="CK34" s="638"/>
      <c r="CL34" s="638"/>
      <c r="CM34" s="638"/>
      <c r="CN34" s="178"/>
      <c r="CO34" s="637">
        <f>IF(CQ34="","",MAX(C34:D43,U34:V43,AM34:AN43,BE34:BF43,BW34:BX43)+1)</f>
        <v>14</v>
      </c>
      <c r="CP34" s="637"/>
      <c r="CQ34" s="638" t="str">
        <f>IF('各会計、関係団体の財政状況及び健全化判断比率'!BS7="","",'各会計、関係団体の財政状況及び健全化判断比率'!BS7)</f>
        <v>株式会社　青年舎</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介護保険（保険）事業特別会計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IF('各会計、関係団体の財政状況及び健全化判断比率'!B33="","",'各会計、関係団体の財政状況及び健全化判断比率'!B33)</f>
        <v>八雲町水道事業会計</v>
      </c>
      <c r="AP35" s="638"/>
      <c r="AQ35" s="638"/>
      <c r="AR35" s="638"/>
      <c r="AS35" s="638"/>
      <c r="AT35" s="638"/>
      <c r="AU35" s="638"/>
      <c r="AV35" s="638"/>
      <c r="AW35" s="638"/>
      <c r="AX35" s="638"/>
      <c r="AY35" s="638"/>
      <c r="AZ35" s="638"/>
      <c r="BA35" s="638"/>
      <c r="BB35" s="638"/>
      <c r="BC35" s="638"/>
      <c r="BD35" s="178"/>
      <c r="BE35" s="637">
        <f t="shared" ref="BE35:BE43" si="1">IF(BG35="","",BE34+1)</f>
        <v>9</v>
      </c>
      <c r="BF35" s="637"/>
      <c r="BG35" s="638" t="str">
        <f>IF('各会計、関係団体の財政状況及び健全化判断比率'!B35="","",'各会計、関係団体の財政状況及び健全化判断比率'!B35)</f>
        <v>八雲町下水道事業特別会計</v>
      </c>
      <c r="BH35" s="638"/>
      <c r="BI35" s="638"/>
      <c r="BJ35" s="638"/>
      <c r="BK35" s="638"/>
      <c r="BL35" s="638"/>
      <c r="BM35" s="638"/>
      <c r="BN35" s="638"/>
      <c r="BO35" s="638"/>
      <c r="BP35" s="638"/>
      <c r="BQ35" s="638"/>
      <c r="BR35" s="638"/>
      <c r="BS35" s="638"/>
      <c r="BT35" s="638"/>
      <c r="BU35" s="638"/>
      <c r="BV35" s="178"/>
      <c r="BW35" s="637">
        <f t="shared" ref="BW35:BW43" si="2">IF(BY35="","",BW34+1)</f>
        <v>12</v>
      </c>
      <c r="BX35" s="637"/>
      <c r="BY35" s="638" t="str">
        <f>IF('各会計、関係団体の財政状況及び健全化判断比率'!B69="","",'各会計、関係団体の財政状況及び健全化判断比率'!B69)</f>
        <v>渡島廃棄物処理広域連合</v>
      </c>
      <c r="BZ35" s="638"/>
      <c r="CA35" s="638"/>
      <c r="CB35" s="638"/>
      <c r="CC35" s="638"/>
      <c r="CD35" s="638"/>
      <c r="CE35" s="638"/>
      <c r="CF35" s="638"/>
      <c r="CG35" s="638"/>
      <c r="CH35" s="638"/>
      <c r="CI35" s="638"/>
      <c r="CJ35" s="638"/>
      <c r="CK35" s="638"/>
      <c r="CL35" s="638"/>
      <c r="CM35" s="638"/>
      <c r="CN35" s="178"/>
      <c r="CO35" s="637">
        <f t="shared" ref="CO35:CO43" si="3">IF(CQ35="","",CO34+1)</f>
        <v>15</v>
      </c>
      <c r="CP35" s="637"/>
      <c r="CQ35" s="638" t="str">
        <f>IF('各会計、関係団体の財政状況及び健全化判断比率'!BS8="","",'各会計、関係団体の財政状況及び健全化判断比率'!BS8)</f>
        <v>株式会社　木蓮</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後期高齢者医療事業特別会計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10</v>
      </c>
      <c r="BF36" s="637"/>
      <c r="BG36" s="638" t="str">
        <f>IF('各会計、関係団体の財政状況及び健全化判断比率'!B36="","",'各会計、関係団体の財政状況及び健全化判断比率'!B36)</f>
        <v>八雲町農業集落排水事業特別会計</v>
      </c>
      <c r="BH36" s="638"/>
      <c r="BI36" s="638"/>
      <c r="BJ36" s="638"/>
      <c r="BK36" s="638"/>
      <c r="BL36" s="638"/>
      <c r="BM36" s="638"/>
      <c r="BN36" s="638"/>
      <c r="BO36" s="638"/>
      <c r="BP36" s="638"/>
      <c r="BQ36" s="638"/>
      <c r="BR36" s="638"/>
      <c r="BS36" s="638"/>
      <c r="BT36" s="638"/>
      <c r="BU36" s="638"/>
      <c r="BV36" s="178"/>
      <c r="BW36" s="637">
        <f t="shared" si="2"/>
        <v>13</v>
      </c>
      <c r="BX36" s="637"/>
      <c r="BY36" s="638" t="str">
        <f>IF('各会計、関係団体の財政状況及び健全化判断比率'!B70="","",'各会計、関係団体の財政状況及び健全化判断比率'!B70)</f>
        <v>南部檜山衛生処理組合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5</v>
      </c>
      <c r="V37" s="637"/>
      <c r="W37" s="638" t="str">
        <f>IF('各会計、関係団体の財政状況及び健全化判断比率'!B31="","",'各会計、関係団体の財政状況及び健全化判断比率'!B31)</f>
        <v>介護保険（サービス）事業特別会計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t="str">
        <f t="shared" si="2"/>
        <v/>
      </c>
      <c r="BX37" s="637"/>
      <c r="BY37" s="638" t="str">
        <f>IF('各会計、関係団体の財政状況及び健全化判断比率'!B71="","",'各会計、関係団体の財政状況及び健全化判断比率'!B71)</f>
        <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40" t="s">
        <v>203</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204</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205</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206</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207</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208</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209</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595</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6" t="s">
        <v>567</v>
      </c>
      <c r="D34" s="1216"/>
      <c r="E34" s="1217"/>
      <c r="F34" s="32">
        <v>5.77</v>
      </c>
      <c r="G34" s="33">
        <v>3.41</v>
      </c>
      <c r="H34" s="33">
        <v>4.5999999999999996</v>
      </c>
      <c r="I34" s="33">
        <v>11.11</v>
      </c>
      <c r="J34" s="34">
        <v>20.47</v>
      </c>
      <c r="K34" s="22"/>
      <c r="L34" s="22"/>
      <c r="M34" s="22"/>
      <c r="N34" s="22"/>
      <c r="O34" s="22"/>
      <c r="P34" s="22"/>
    </row>
    <row r="35" spans="1:16" ht="39" customHeight="1" x14ac:dyDescent="0.15">
      <c r="A35" s="22"/>
      <c r="B35" s="35"/>
      <c r="C35" s="1210" t="s">
        <v>568</v>
      </c>
      <c r="D35" s="1211"/>
      <c r="E35" s="1212"/>
      <c r="F35" s="36">
        <v>5.9</v>
      </c>
      <c r="G35" s="37">
        <v>6.45</v>
      </c>
      <c r="H35" s="37">
        <v>6.66</v>
      </c>
      <c r="I35" s="37">
        <v>6.68</v>
      </c>
      <c r="J35" s="38">
        <v>6.52</v>
      </c>
      <c r="K35" s="22"/>
      <c r="L35" s="22"/>
      <c r="M35" s="22"/>
      <c r="N35" s="22"/>
      <c r="O35" s="22"/>
      <c r="P35" s="22"/>
    </row>
    <row r="36" spans="1:16" ht="39" customHeight="1" x14ac:dyDescent="0.15">
      <c r="A36" s="22"/>
      <c r="B36" s="35"/>
      <c r="C36" s="1210" t="s">
        <v>569</v>
      </c>
      <c r="D36" s="1211"/>
      <c r="E36" s="1212"/>
      <c r="F36" s="36">
        <v>6.36</v>
      </c>
      <c r="G36" s="37">
        <v>7.73</v>
      </c>
      <c r="H36" s="37">
        <v>3.3</v>
      </c>
      <c r="I36" s="37">
        <v>5.09</v>
      </c>
      <c r="J36" s="38">
        <v>3.19</v>
      </c>
      <c r="K36" s="22"/>
      <c r="L36" s="22"/>
      <c r="M36" s="22"/>
      <c r="N36" s="22"/>
      <c r="O36" s="22"/>
      <c r="P36" s="22"/>
    </row>
    <row r="37" spans="1:16" ht="39" customHeight="1" x14ac:dyDescent="0.15">
      <c r="A37" s="22"/>
      <c r="B37" s="35"/>
      <c r="C37" s="1210" t="s">
        <v>570</v>
      </c>
      <c r="D37" s="1211"/>
      <c r="E37" s="1212"/>
      <c r="F37" s="36" t="s">
        <v>571</v>
      </c>
      <c r="G37" s="37">
        <v>0.48</v>
      </c>
      <c r="H37" s="37">
        <v>0.56000000000000005</v>
      </c>
      <c r="I37" s="37">
        <v>0.44</v>
      </c>
      <c r="J37" s="38">
        <v>0.54</v>
      </c>
      <c r="K37" s="22"/>
      <c r="L37" s="22"/>
      <c r="M37" s="22"/>
      <c r="N37" s="22"/>
      <c r="O37" s="22"/>
      <c r="P37" s="22"/>
    </row>
    <row r="38" spans="1:16" ht="39" customHeight="1" x14ac:dyDescent="0.15">
      <c r="A38" s="22"/>
      <c r="B38" s="35"/>
      <c r="C38" s="1210" t="s">
        <v>572</v>
      </c>
      <c r="D38" s="1211"/>
      <c r="E38" s="1212"/>
      <c r="F38" s="36">
        <v>0.25</v>
      </c>
      <c r="G38" s="37">
        <v>0.68</v>
      </c>
      <c r="H38" s="37">
        <v>0.65</v>
      </c>
      <c r="I38" s="37">
        <v>0.52</v>
      </c>
      <c r="J38" s="38">
        <v>0.23</v>
      </c>
      <c r="K38" s="22"/>
      <c r="L38" s="22"/>
      <c r="M38" s="22"/>
      <c r="N38" s="22"/>
      <c r="O38" s="22"/>
      <c r="P38" s="22"/>
    </row>
    <row r="39" spans="1:16" ht="39" customHeight="1" x14ac:dyDescent="0.15">
      <c r="A39" s="22"/>
      <c r="B39" s="35"/>
      <c r="C39" s="1210" t="s">
        <v>573</v>
      </c>
      <c r="D39" s="1211"/>
      <c r="E39" s="1212"/>
      <c r="F39" s="36">
        <v>0.04</v>
      </c>
      <c r="G39" s="37">
        <v>0.04</v>
      </c>
      <c r="H39" s="37">
        <v>0.04</v>
      </c>
      <c r="I39" s="37">
        <v>0.04</v>
      </c>
      <c r="J39" s="38">
        <v>0.04</v>
      </c>
      <c r="K39" s="22"/>
      <c r="L39" s="22"/>
      <c r="M39" s="22"/>
      <c r="N39" s="22"/>
      <c r="O39" s="22"/>
      <c r="P39" s="22"/>
    </row>
    <row r="40" spans="1:16" ht="39" customHeight="1" x14ac:dyDescent="0.15">
      <c r="A40" s="22"/>
      <c r="B40" s="35"/>
      <c r="C40" s="1210" t="s">
        <v>574</v>
      </c>
      <c r="D40" s="1211"/>
      <c r="E40" s="1212"/>
      <c r="F40" s="36">
        <v>0</v>
      </c>
      <c r="G40" s="37">
        <v>0</v>
      </c>
      <c r="H40" s="37">
        <v>0.04</v>
      </c>
      <c r="I40" s="37">
        <v>0</v>
      </c>
      <c r="J40" s="38">
        <v>0</v>
      </c>
      <c r="K40" s="22"/>
      <c r="L40" s="22"/>
      <c r="M40" s="22"/>
      <c r="N40" s="22"/>
      <c r="O40" s="22"/>
      <c r="P40" s="22"/>
    </row>
    <row r="41" spans="1:16" ht="39" customHeight="1" x14ac:dyDescent="0.15">
      <c r="A41" s="22"/>
      <c r="B41" s="35"/>
      <c r="C41" s="1210" t="s">
        <v>575</v>
      </c>
      <c r="D41" s="1211"/>
      <c r="E41" s="1212"/>
      <c r="F41" s="36">
        <v>0</v>
      </c>
      <c r="G41" s="37">
        <v>0</v>
      </c>
      <c r="H41" s="37">
        <v>0</v>
      </c>
      <c r="I41" s="37">
        <v>0</v>
      </c>
      <c r="J41" s="38">
        <v>0</v>
      </c>
      <c r="K41" s="22"/>
      <c r="L41" s="22"/>
      <c r="M41" s="22"/>
      <c r="N41" s="22"/>
      <c r="O41" s="22"/>
      <c r="P41" s="22"/>
    </row>
    <row r="42" spans="1:16" ht="39" customHeight="1" x14ac:dyDescent="0.15">
      <c r="A42" s="22"/>
      <c r="B42" s="39"/>
      <c r="C42" s="1210" t="s">
        <v>576</v>
      </c>
      <c r="D42" s="1211"/>
      <c r="E42" s="1212"/>
      <c r="F42" s="36" t="s">
        <v>516</v>
      </c>
      <c r="G42" s="37" t="s">
        <v>516</v>
      </c>
      <c r="H42" s="37" t="s">
        <v>516</v>
      </c>
      <c r="I42" s="37" t="s">
        <v>516</v>
      </c>
      <c r="J42" s="38" t="s">
        <v>516</v>
      </c>
      <c r="K42" s="22"/>
      <c r="L42" s="22"/>
      <c r="M42" s="22"/>
      <c r="N42" s="22"/>
      <c r="O42" s="22"/>
      <c r="P42" s="22"/>
    </row>
    <row r="43" spans="1:16" ht="39" customHeight="1" thickBot="1" x14ac:dyDescent="0.2">
      <c r="A43" s="22"/>
      <c r="B43" s="40"/>
      <c r="C43" s="1213" t="s">
        <v>577</v>
      </c>
      <c r="D43" s="1214"/>
      <c r="E43" s="121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I6l2GBXJx4e6O7c5AZ3z8Vr+6rh1O5e7b2+B7B5jtDmowKUEi7CQ8jVC0DS/M4huuhy9sfsdNkn8Wo8JgE3w==" saltValue="6RdV4LnTe6DLZOpBSMPD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1313</v>
      </c>
      <c r="L45" s="60">
        <v>1386</v>
      </c>
      <c r="M45" s="60">
        <v>1427</v>
      </c>
      <c r="N45" s="60">
        <v>1459</v>
      </c>
      <c r="O45" s="61">
        <v>1473</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516</v>
      </c>
      <c r="L46" s="64" t="s">
        <v>516</v>
      </c>
      <c r="M46" s="64" t="s">
        <v>516</v>
      </c>
      <c r="N46" s="64" t="s">
        <v>516</v>
      </c>
      <c r="O46" s="65" t="s">
        <v>516</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516</v>
      </c>
      <c r="L47" s="64" t="s">
        <v>516</v>
      </c>
      <c r="M47" s="64" t="s">
        <v>516</v>
      </c>
      <c r="N47" s="64" t="s">
        <v>516</v>
      </c>
      <c r="O47" s="65" t="s">
        <v>516</v>
      </c>
      <c r="P47" s="48"/>
      <c r="Q47" s="48"/>
      <c r="R47" s="48"/>
      <c r="S47" s="48"/>
      <c r="T47" s="48"/>
      <c r="U47" s="48"/>
    </row>
    <row r="48" spans="1:21" ht="30.75" customHeight="1" x14ac:dyDescent="0.15">
      <c r="A48" s="48"/>
      <c r="B48" s="1220"/>
      <c r="C48" s="1221"/>
      <c r="D48" s="62"/>
      <c r="E48" s="1226" t="s">
        <v>15</v>
      </c>
      <c r="F48" s="1226"/>
      <c r="G48" s="1226"/>
      <c r="H48" s="1226"/>
      <c r="I48" s="1226"/>
      <c r="J48" s="1227"/>
      <c r="K48" s="63">
        <v>644</v>
      </c>
      <c r="L48" s="64">
        <v>636</v>
      </c>
      <c r="M48" s="64">
        <v>839</v>
      </c>
      <c r="N48" s="64">
        <v>817</v>
      </c>
      <c r="O48" s="65">
        <v>893</v>
      </c>
      <c r="P48" s="48"/>
      <c r="Q48" s="48"/>
      <c r="R48" s="48"/>
      <c r="S48" s="48"/>
      <c r="T48" s="48"/>
      <c r="U48" s="48"/>
    </row>
    <row r="49" spans="1:21" ht="30.75" customHeight="1" x14ac:dyDescent="0.15">
      <c r="A49" s="48"/>
      <c r="B49" s="1220"/>
      <c r="C49" s="1221"/>
      <c r="D49" s="62"/>
      <c r="E49" s="1226" t="s">
        <v>16</v>
      </c>
      <c r="F49" s="1226"/>
      <c r="G49" s="1226"/>
      <c r="H49" s="1226"/>
      <c r="I49" s="1226"/>
      <c r="J49" s="1227"/>
      <c r="K49" s="63">
        <v>37</v>
      </c>
      <c r="L49" s="64">
        <v>1</v>
      </c>
      <c r="M49" s="64">
        <v>1</v>
      </c>
      <c r="N49" s="64">
        <v>13</v>
      </c>
      <c r="O49" s="65">
        <v>32</v>
      </c>
      <c r="P49" s="48"/>
      <c r="Q49" s="48"/>
      <c r="R49" s="48"/>
      <c r="S49" s="48"/>
      <c r="T49" s="48"/>
      <c r="U49" s="48"/>
    </row>
    <row r="50" spans="1:21" ht="30.75" customHeight="1" x14ac:dyDescent="0.15">
      <c r="A50" s="48"/>
      <c r="B50" s="1220"/>
      <c r="C50" s="1221"/>
      <c r="D50" s="62"/>
      <c r="E50" s="1226" t="s">
        <v>17</v>
      </c>
      <c r="F50" s="1226"/>
      <c r="G50" s="1226"/>
      <c r="H50" s="1226"/>
      <c r="I50" s="1226"/>
      <c r="J50" s="1227"/>
      <c r="K50" s="63">
        <v>11</v>
      </c>
      <c r="L50" s="64">
        <v>11</v>
      </c>
      <c r="M50" s="64">
        <v>8</v>
      </c>
      <c r="N50" s="64">
        <v>6</v>
      </c>
      <c r="O50" s="65">
        <v>10</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516</v>
      </c>
      <c r="L51" s="64" t="s">
        <v>516</v>
      </c>
      <c r="M51" s="64" t="s">
        <v>516</v>
      </c>
      <c r="N51" s="64" t="s">
        <v>516</v>
      </c>
      <c r="O51" s="65" t="s">
        <v>516</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1413</v>
      </c>
      <c r="L52" s="64">
        <v>1425</v>
      </c>
      <c r="M52" s="64">
        <v>1463</v>
      </c>
      <c r="N52" s="64">
        <v>1510</v>
      </c>
      <c r="O52" s="65">
        <v>1584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592</v>
      </c>
      <c r="L53" s="69">
        <v>609</v>
      </c>
      <c r="M53" s="69">
        <v>812</v>
      </c>
      <c r="N53" s="69">
        <v>785</v>
      </c>
      <c r="O53" s="70">
        <v>824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kvoR2sbaBFb6oG9cORqvWPIhLYIzz/BwJO03PXJepe7yarsxQL2wf8V8Z9ROdIY2LCCHdpnnCBc6vnpdaM41w==" saltValue="HXKCakEta7xXsCNlvqCe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4" t="s">
        <v>30</v>
      </c>
      <c r="C41" s="1245"/>
      <c r="D41" s="102"/>
      <c r="E41" s="1250" t="s">
        <v>31</v>
      </c>
      <c r="F41" s="1250"/>
      <c r="G41" s="1250"/>
      <c r="H41" s="1251"/>
      <c r="I41" s="351">
        <v>13000</v>
      </c>
      <c r="J41" s="352">
        <v>12481</v>
      </c>
      <c r="K41" s="352">
        <v>12977</v>
      </c>
      <c r="L41" s="352">
        <v>14157</v>
      </c>
      <c r="M41" s="353">
        <v>13673</v>
      </c>
    </row>
    <row r="42" spans="2:13" ht="27.75" customHeight="1" x14ac:dyDescent="0.15">
      <c r="B42" s="1246"/>
      <c r="C42" s="1247"/>
      <c r="D42" s="103"/>
      <c r="E42" s="1252" t="s">
        <v>32</v>
      </c>
      <c r="F42" s="1252"/>
      <c r="G42" s="1252"/>
      <c r="H42" s="1253"/>
      <c r="I42" s="354">
        <v>49</v>
      </c>
      <c r="J42" s="355">
        <v>39</v>
      </c>
      <c r="K42" s="355">
        <v>7</v>
      </c>
      <c r="L42" s="355">
        <v>4</v>
      </c>
      <c r="M42" s="356" t="s">
        <v>516</v>
      </c>
    </row>
    <row r="43" spans="2:13" ht="27.75" customHeight="1" x14ac:dyDescent="0.15">
      <c r="B43" s="1246"/>
      <c r="C43" s="1247"/>
      <c r="D43" s="103"/>
      <c r="E43" s="1252" t="s">
        <v>33</v>
      </c>
      <c r="F43" s="1252"/>
      <c r="G43" s="1252"/>
      <c r="H43" s="1253"/>
      <c r="I43" s="354">
        <v>8666</v>
      </c>
      <c r="J43" s="355">
        <v>8042</v>
      </c>
      <c r="K43" s="355">
        <v>8293</v>
      </c>
      <c r="L43" s="355">
        <v>8639</v>
      </c>
      <c r="M43" s="356">
        <v>9176</v>
      </c>
    </row>
    <row r="44" spans="2:13" ht="27.75" customHeight="1" x14ac:dyDescent="0.15">
      <c r="B44" s="1246"/>
      <c r="C44" s="1247"/>
      <c r="D44" s="103"/>
      <c r="E44" s="1252" t="s">
        <v>34</v>
      </c>
      <c r="F44" s="1252"/>
      <c r="G44" s="1252"/>
      <c r="H44" s="1253"/>
      <c r="I44" s="354">
        <v>3</v>
      </c>
      <c r="J44" s="355">
        <v>30</v>
      </c>
      <c r="K44" s="355">
        <v>157</v>
      </c>
      <c r="L44" s="355">
        <v>369</v>
      </c>
      <c r="M44" s="356">
        <v>330</v>
      </c>
    </row>
    <row r="45" spans="2:13" ht="27.75" customHeight="1" x14ac:dyDescent="0.15">
      <c r="B45" s="1246"/>
      <c r="C45" s="1247"/>
      <c r="D45" s="103"/>
      <c r="E45" s="1252" t="s">
        <v>35</v>
      </c>
      <c r="F45" s="1252"/>
      <c r="G45" s="1252"/>
      <c r="H45" s="1253"/>
      <c r="I45" s="354">
        <v>980</v>
      </c>
      <c r="J45" s="355">
        <v>898</v>
      </c>
      <c r="K45" s="355">
        <v>818</v>
      </c>
      <c r="L45" s="355">
        <v>771</v>
      </c>
      <c r="M45" s="356">
        <v>665</v>
      </c>
    </row>
    <row r="46" spans="2:13" ht="27.75" customHeight="1" x14ac:dyDescent="0.15">
      <c r="B46" s="1246"/>
      <c r="C46" s="1247"/>
      <c r="D46" s="104"/>
      <c r="E46" s="1252" t="s">
        <v>36</v>
      </c>
      <c r="F46" s="1252"/>
      <c r="G46" s="1252"/>
      <c r="H46" s="1253"/>
      <c r="I46" s="354" t="s">
        <v>516</v>
      </c>
      <c r="J46" s="355" t="s">
        <v>516</v>
      </c>
      <c r="K46" s="355" t="s">
        <v>516</v>
      </c>
      <c r="L46" s="355" t="s">
        <v>516</v>
      </c>
      <c r="M46" s="356" t="s">
        <v>516</v>
      </c>
    </row>
    <row r="47" spans="2:13" ht="27.75" customHeight="1" x14ac:dyDescent="0.15">
      <c r="B47" s="1246"/>
      <c r="C47" s="1247"/>
      <c r="D47" s="105"/>
      <c r="E47" s="1254" t="s">
        <v>37</v>
      </c>
      <c r="F47" s="1255"/>
      <c r="G47" s="1255"/>
      <c r="H47" s="1256"/>
      <c r="I47" s="354" t="s">
        <v>516</v>
      </c>
      <c r="J47" s="355" t="s">
        <v>516</v>
      </c>
      <c r="K47" s="355" t="s">
        <v>516</v>
      </c>
      <c r="L47" s="355" t="s">
        <v>516</v>
      </c>
      <c r="M47" s="356" t="s">
        <v>516</v>
      </c>
    </row>
    <row r="48" spans="2:13" ht="27.75" customHeight="1" x14ac:dyDescent="0.15">
      <c r="B48" s="1246"/>
      <c r="C48" s="1247"/>
      <c r="D48" s="103"/>
      <c r="E48" s="1252" t="s">
        <v>38</v>
      </c>
      <c r="F48" s="1252"/>
      <c r="G48" s="1252"/>
      <c r="H48" s="1253"/>
      <c r="I48" s="354" t="s">
        <v>516</v>
      </c>
      <c r="J48" s="355" t="s">
        <v>516</v>
      </c>
      <c r="K48" s="355" t="s">
        <v>516</v>
      </c>
      <c r="L48" s="355" t="s">
        <v>516</v>
      </c>
      <c r="M48" s="356" t="s">
        <v>516</v>
      </c>
    </row>
    <row r="49" spans="2:13" ht="27.75" customHeight="1" x14ac:dyDescent="0.15">
      <c r="B49" s="1248"/>
      <c r="C49" s="1249"/>
      <c r="D49" s="103"/>
      <c r="E49" s="1252" t="s">
        <v>39</v>
      </c>
      <c r="F49" s="1252"/>
      <c r="G49" s="1252"/>
      <c r="H49" s="1253"/>
      <c r="I49" s="354" t="s">
        <v>516</v>
      </c>
      <c r="J49" s="355" t="s">
        <v>516</v>
      </c>
      <c r="K49" s="355" t="s">
        <v>516</v>
      </c>
      <c r="L49" s="355" t="s">
        <v>516</v>
      </c>
      <c r="M49" s="356" t="s">
        <v>516</v>
      </c>
    </row>
    <row r="50" spans="2:13" ht="27.75" customHeight="1" x14ac:dyDescent="0.15">
      <c r="B50" s="1257" t="s">
        <v>40</v>
      </c>
      <c r="C50" s="1258"/>
      <c r="D50" s="106"/>
      <c r="E50" s="1252" t="s">
        <v>41</v>
      </c>
      <c r="F50" s="1252"/>
      <c r="G50" s="1252"/>
      <c r="H50" s="1253"/>
      <c r="I50" s="354">
        <v>5861</v>
      </c>
      <c r="J50" s="355">
        <v>6436</v>
      </c>
      <c r="K50" s="355">
        <v>6578</v>
      </c>
      <c r="L50" s="355">
        <v>6324</v>
      </c>
      <c r="M50" s="356">
        <v>10528</v>
      </c>
    </row>
    <row r="51" spans="2:13" ht="27.75" customHeight="1" x14ac:dyDescent="0.15">
      <c r="B51" s="1246"/>
      <c r="C51" s="1247"/>
      <c r="D51" s="103"/>
      <c r="E51" s="1252" t="s">
        <v>42</v>
      </c>
      <c r="F51" s="1252"/>
      <c r="G51" s="1252"/>
      <c r="H51" s="1253"/>
      <c r="I51" s="354">
        <v>458</v>
      </c>
      <c r="J51" s="355">
        <v>406</v>
      </c>
      <c r="K51" s="355">
        <v>344</v>
      </c>
      <c r="L51" s="355">
        <v>295</v>
      </c>
      <c r="M51" s="356">
        <v>260</v>
      </c>
    </row>
    <row r="52" spans="2:13" ht="27.75" customHeight="1" x14ac:dyDescent="0.15">
      <c r="B52" s="1248"/>
      <c r="C52" s="1249"/>
      <c r="D52" s="103"/>
      <c r="E52" s="1252" t="s">
        <v>43</v>
      </c>
      <c r="F52" s="1252"/>
      <c r="G52" s="1252"/>
      <c r="H52" s="1253"/>
      <c r="I52" s="354">
        <v>15650</v>
      </c>
      <c r="J52" s="355">
        <v>15255</v>
      </c>
      <c r="K52" s="355">
        <v>15566</v>
      </c>
      <c r="L52" s="355">
        <v>16223</v>
      </c>
      <c r="M52" s="356">
        <v>15585</v>
      </c>
    </row>
    <row r="53" spans="2:13" ht="27.75" customHeight="1" thickBot="1" x14ac:dyDescent="0.2">
      <c r="B53" s="1259" t="s">
        <v>44</v>
      </c>
      <c r="C53" s="1260"/>
      <c r="D53" s="107"/>
      <c r="E53" s="1261" t="s">
        <v>45</v>
      </c>
      <c r="F53" s="1261"/>
      <c r="G53" s="1261"/>
      <c r="H53" s="1262"/>
      <c r="I53" s="357">
        <v>730</v>
      </c>
      <c r="J53" s="358">
        <v>-606</v>
      </c>
      <c r="K53" s="358">
        <v>-236</v>
      </c>
      <c r="L53" s="358">
        <v>1097</v>
      </c>
      <c r="M53" s="359">
        <v>-2529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7Cj7GSgLPiY143Z43iCYI4K48mxUVkQmXjOgxmekZjioxNosFa35FuYTinza323MGNiCs7wJC0T7HegQS9i7+w==" saltValue="5HSvpHrGCQvBZXgHl6Ob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1" t="s">
        <v>48</v>
      </c>
      <c r="D55" s="1271"/>
      <c r="E55" s="1272"/>
      <c r="F55" s="119">
        <v>1292</v>
      </c>
      <c r="G55" s="119">
        <v>1048</v>
      </c>
      <c r="H55" s="120">
        <v>1108</v>
      </c>
    </row>
    <row r="56" spans="2:8" ht="52.5" customHeight="1" x14ac:dyDescent="0.15">
      <c r="B56" s="121"/>
      <c r="C56" s="1273" t="s">
        <v>49</v>
      </c>
      <c r="D56" s="1273"/>
      <c r="E56" s="1274"/>
      <c r="F56" s="122">
        <v>544</v>
      </c>
      <c r="G56" s="122">
        <v>753</v>
      </c>
      <c r="H56" s="123">
        <v>1153</v>
      </c>
    </row>
    <row r="57" spans="2:8" ht="53.25" customHeight="1" x14ac:dyDescent="0.15">
      <c r="B57" s="121"/>
      <c r="C57" s="1275" t="s">
        <v>50</v>
      </c>
      <c r="D57" s="1275"/>
      <c r="E57" s="1276"/>
      <c r="F57" s="124">
        <v>7963</v>
      </c>
      <c r="G57" s="124">
        <v>8395</v>
      </c>
      <c r="H57" s="125">
        <v>9739</v>
      </c>
    </row>
    <row r="58" spans="2:8" ht="45.75" customHeight="1" x14ac:dyDescent="0.15">
      <c r="B58" s="126"/>
      <c r="C58" s="1263" t="s">
        <v>590</v>
      </c>
      <c r="D58" s="1264"/>
      <c r="E58" s="1265"/>
      <c r="F58" s="127">
        <v>4033</v>
      </c>
      <c r="G58" s="127">
        <v>4372</v>
      </c>
      <c r="H58" s="128">
        <v>5625</v>
      </c>
    </row>
    <row r="59" spans="2:8" ht="45.75" customHeight="1" x14ac:dyDescent="0.15">
      <c r="B59" s="126"/>
      <c r="C59" s="1263" t="s">
        <v>591</v>
      </c>
      <c r="D59" s="1264"/>
      <c r="E59" s="1265"/>
      <c r="F59" s="127">
        <v>2577</v>
      </c>
      <c r="G59" s="127">
        <v>2638</v>
      </c>
      <c r="H59" s="128">
        <v>2703</v>
      </c>
    </row>
    <row r="60" spans="2:8" ht="45.75" customHeight="1" x14ac:dyDescent="0.15">
      <c r="B60" s="126"/>
      <c r="C60" s="1263" t="s">
        <v>592</v>
      </c>
      <c r="D60" s="1264"/>
      <c r="E60" s="1265"/>
      <c r="F60" s="127">
        <v>1100</v>
      </c>
      <c r="G60" s="127">
        <v>1100</v>
      </c>
      <c r="H60" s="128">
        <v>1100</v>
      </c>
    </row>
    <row r="61" spans="2:8" ht="45.75" customHeight="1" x14ac:dyDescent="0.15">
      <c r="B61" s="126"/>
      <c r="C61" s="1263" t="s">
        <v>593</v>
      </c>
      <c r="D61" s="1264"/>
      <c r="E61" s="1265"/>
      <c r="F61" s="127">
        <v>122</v>
      </c>
      <c r="G61" s="127">
        <v>122</v>
      </c>
      <c r="H61" s="128">
        <v>122</v>
      </c>
    </row>
    <row r="62" spans="2:8" ht="45.75" customHeight="1" thickBot="1" x14ac:dyDescent="0.2">
      <c r="B62" s="129"/>
      <c r="C62" s="1266" t="s">
        <v>594</v>
      </c>
      <c r="D62" s="1267"/>
      <c r="E62" s="1268"/>
      <c r="F62" s="130">
        <v>80</v>
      </c>
      <c r="G62" s="130">
        <v>80</v>
      </c>
      <c r="H62" s="131">
        <v>80</v>
      </c>
    </row>
    <row r="63" spans="2:8" ht="52.5" customHeight="1" thickBot="1" x14ac:dyDescent="0.2">
      <c r="B63" s="132"/>
      <c r="C63" s="1269" t="s">
        <v>51</v>
      </c>
      <c r="D63" s="1269"/>
      <c r="E63" s="1270"/>
      <c r="F63" s="133">
        <v>9799</v>
      </c>
      <c r="G63" s="133">
        <v>10196</v>
      </c>
      <c r="H63" s="134">
        <v>12000</v>
      </c>
    </row>
    <row r="64" spans="2:8" x14ac:dyDescent="0.15"/>
  </sheetData>
  <sheetProtection algorithmName="SHA-512" hashValue="5VUoyWhi/1kjnx7Az7ls+9N+1fQbMWeglrkteGsLkDtXmNOQw2x860OLBBzciwEDRhmHhdJt/+R6p/4nnFB4sg==" saltValue="LZmBeGX4oZ4n0GpYN4Fa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606</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602</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78" t="s">
        <v>605</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5" x14ac:dyDescent="0.15">
      <c r="B44" s="369"/>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5" x14ac:dyDescent="0.15">
      <c r="B45" s="369"/>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5" x14ac:dyDescent="0.15">
      <c r="B46" s="369"/>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5" x14ac:dyDescent="0.15">
      <c r="B47" s="369"/>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600</v>
      </c>
    </row>
    <row r="50" spans="1:109" ht="13.5" x14ac:dyDescent="0.15">
      <c r="B50" s="369"/>
      <c r="G50" s="1287"/>
      <c r="H50" s="1287"/>
      <c r="I50" s="1287"/>
      <c r="J50" s="1287"/>
      <c r="K50" s="377"/>
      <c r="L50" s="377"/>
      <c r="M50" s="376"/>
      <c r="N50" s="376"/>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557</v>
      </c>
      <c r="BQ50" s="1291"/>
      <c r="BR50" s="1291"/>
      <c r="BS50" s="1291"/>
      <c r="BT50" s="1291"/>
      <c r="BU50" s="1291"/>
      <c r="BV50" s="1291"/>
      <c r="BW50" s="1291"/>
      <c r="BX50" s="1291" t="s">
        <v>558</v>
      </c>
      <c r="BY50" s="1291"/>
      <c r="BZ50" s="1291"/>
      <c r="CA50" s="1291"/>
      <c r="CB50" s="1291"/>
      <c r="CC50" s="1291"/>
      <c r="CD50" s="1291"/>
      <c r="CE50" s="1291"/>
      <c r="CF50" s="1291" t="s">
        <v>559</v>
      </c>
      <c r="CG50" s="1291"/>
      <c r="CH50" s="1291"/>
      <c r="CI50" s="1291"/>
      <c r="CJ50" s="1291"/>
      <c r="CK50" s="1291"/>
      <c r="CL50" s="1291"/>
      <c r="CM50" s="1291"/>
      <c r="CN50" s="1291" t="s">
        <v>560</v>
      </c>
      <c r="CO50" s="1291"/>
      <c r="CP50" s="1291"/>
      <c r="CQ50" s="1291"/>
      <c r="CR50" s="1291"/>
      <c r="CS50" s="1291"/>
      <c r="CT50" s="1291"/>
      <c r="CU50" s="1291"/>
      <c r="CV50" s="1291" t="s">
        <v>561</v>
      </c>
      <c r="CW50" s="1291"/>
      <c r="CX50" s="1291"/>
      <c r="CY50" s="1291"/>
      <c r="CZ50" s="1291"/>
      <c r="DA50" s="1291"/>
      <c r="DB50" s="1291"/>
      <c r="DC50" s="1291"/>
    </row>
    <row r="51" spans="1:109" ht="13.5" customHeight="1" x14ac:dyDescent="0.15">
      <c r="B51" s="369"/>
      <c r="G51" s="1296"/>
      <c r="H51" s="1296"/>
      <c r="I51" s="1294"/>
      <c r="J51" s="1294"/>
      <c r="K51" s="1293"/>
      <c r="L51" s="1293"/>
      <c r="M51" s="1293"/>
      <c r="N51" s="1293"/>
      <c r="AM51" s="375"/>
      <c r="AN51" s="1292" t="s">
        <v>599</v>
      </c>
      <c r="AO51" s="1292"/>
      <c r="AP51" s="1292"/>
      <c r="AQ51" s="1292"/>
      <c r="AR51" s="1292"/>
      <c r="AS51" s="1292"/>
      <c r="AT51" s="1292"/>
      <c r="AU51" s="1292"/>
      <c r="AV51" s="1292"/>
      <c r="AW51" s="1292"/>
      <c r="AX51" s="1292"/>
      <c r="AY51" s="1292"/>
      <c r="AZ51" s="1292"/>
      <c r="BA51" s="1292"/>
      <c r="BB51" s="1292" t="s">
        <v>597</v>
      </c>
      <c r="BC51" s="1292"/>
      <c r="BD51" s="1292"/>
      <c r="BE51" s="1292"/>
      <c r="BF51" s="1292"/>
      <c r="BG51" s="1292"/>
      <c r="BH51" s="1292"/>
      <c r="BI51" s="1292"/>
      <c r="BJ51" s="1292"/>
      <c r="BK51" s="1292"/>
      <c r="BL51" s="1292"/>
      <c r="BM51" s="1292"/>
      <c r="BN51" s="1292"/>
      <c r="BO51" s="1292"/>
      <c r="BP51" s="1277">
        <v>11.1</v>
      </c>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v>16.8</v>
      </c>
      <c r="CO51" s="1277"/>
      <c r="CP51" s="1277"/>
      <c r="CQ51" s="1277"/>
      <c r="CR51" s="1277"/>
      <c r="CS51" s="1277"/>
      <c r="CT51" s="1277"/>
      <c r="CU51" s="1277"/>
      <c r="CV51" s="1277"/>
      <c r="CW51" s="1277"/>
      <c r="CX51" s="1277"/>
      <c r="CY51" s="1277"/>
      <c r="CZ51" s="1277"/>
      <c r="DA51" s="1277"/>
      <c r="DB51" s="1277"/>
      <c r="DC51" s="1277"/>
    </row>
    <row r="52" spans="1:109" ht="13.5" x14ac:dyDescent="0.15">
      <c r="B52" s="369"/>
      <c r="G52" s="1296"/>
      <c r="H52" s="1296"/>
      <c r="I52" s="1294"/>
      <c r="J52" s="1294"/>
      <c r="K52" s="1293"/>
      <c r="L52" s="1293"/>
      <c r="M52" s="1293"/>
      <c r="N52" s="1293"/>
      <c r="AM52" s="375"/>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3"/>
      <c r="B53" s="369"/>
      <c r="G53" s="1296"/>
      <c r="H53" s="1296"/>
      <c r="I53" s="1287"/>
      <c r="J53" s="1287"/>
      <c r="K53" s="1293"/>
      <c r="L53" s="1293"/>
      <c r="M53" s="1293"/>
      <c r="N53" s="1293"/>
      <c r="AM53" s="375"/>
      <c r="AN53" s="1292"/>
      <c r="AO53" s="1292"/>
      <c r="AP53" s="1292"/>
      <c r="AQ53" s="1292"/>
      <c r="AR53" s="1292"/>
      <c r="AS53" s="1292"/>
      <c r="AT53" s="1292"/>
      <c r="AU53" s="1292"/>
      <c r="AV53" s="1292"/>
      <c r="AW53" s="1292"/>
      <c r="AX53" s="1292"/>
      <c r="AY53" s="1292"/>
      <c r="AZ53" s="1292"/>
      <c r="BA53" s="1292"/>
      <c r="BB53" s="1292" t="s">
        <v>604</v>
      </c>
      <c r="BC53" s="1292"/>
      <c r="BD53" s="1292"/>
      <c r="BE53" s="1292"/>
      <c r="BF53" s="1292"/>
      <c r="BG53" s="1292"/>
      <c r="BH53" s="1292"/>
      <c r="BI53" s="1292"/>
      <c r="BJ53" s="1292"/>
      <c r="BK53" s="1292"/>
      <c r="BL53" s="1292"/>
      <c r="BM53" s="1292"/>
      <c r="BN53" s="1292"/>
      <c r="BO53" s="1292"/>
      <c r="BP53" s="1277">
        <v>55.6</v>
      </c>
      <c r="BQ53" s="1277"/>
      <c r="BR53" s="1277"/>
      <c r="BS53" s="1277"/>
      <c r="BT53" s="1277"/>
      <c r="BU53" s="1277"/>
      <c r="BV53" s="1277"/>
      <c r="BW53" s="1277"/>
      <c r="BX53" s="1277">
        <v>57.3</v>
      </c>
      <c r="BY53" s="1277"/>
      <c r="BZ53" s="1277"/>
      <c r="CA53" s="1277"/>
      <c r="CB53" s="1277"/>
      <c r="CC53" s="1277"/>
      <c r="CD53" s="1277"/>
      <c r="CE53" s="1277"/>
      <c r="CF53" s="1277">
        <v>58.7</v>
      </c>
      <c r="CG53" s="1277"/>
      <c r="CH53" s="1277"/>
      <c r="CI53" s="1277"/>
      <c r="CJ53" s="1277"/>
      <c r="CK53" s="1277"/>
      <c r="CL53" s="1277"/>
      <c r="CM53" s="1277"/>
      <c r="CN53" s="1277">
        <v>60.1</v>
      </c>
      <c r="CO53" s="1277"/>
      <c r="CP53" s="1277"/>
      <c r="CQ53" s="1277"/>
      <c r="CR53" s="1277"/>
      <c r="CS53" s="1277"/>
      <c r="CT53" s="1277"/>
      <c r="CU53" s="1277"/>
      <c r="CV53" s="1277">
        <v>62</v>
      </c>
      <c r="CW53" s="1277"/>
      <c r="CX53" s="1277"/>
      <c r="CY53" s="1277"/>
      <c r="CZ53" s="1277"/>
      <c r="DA53" s="1277"/>
      <c r="DB53" s="1277"/>
      <c r="DC53" s="1277"/>
    </row>
    <row r="54" spans="1:109" ht="13.5" x14ac:dyDescent="0.15">
      <c r="A54" s="383"/>
      <c r="B54" s="369"/>
      <c r="G54" s="1296"/>
      <c r="H54" s="1296"/>
      <c r="I54" s="1287"/>
      <c r="J54" s="1287"/>
      <c r="K54" s="1293"/>
      <c r="L54" s="1293"/>
      <c r="M54" s="1293"/>
      <c r="N54" s="1293"/>
      <c r="AM54" s="375"/>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3"/>
      <c r="B55" s="369"/>
      <c r="G55" s="1287"/>
      <c r="H55" s="1287"/>
      <c r="I55" s="1287"/>
      <c r="J55" s="1287"/>
      <c r="K55" s="1293"/>
      <c r="L55" s="1293"/>
      <c r="M55" s="1293"/>
      <c r="N55" s="1293"/>
      <c r="AN55" s="1291" t="s">
        <v>598</v>
      </c>
      <c r="AO55" s="1291"/>
      <c r="AP55" s="1291"/>
      <c r="AQ55" s="1291"/>
      <c r="AR55" s="1291"/>
      <c r="AS55" s="1291"/>
      <c r="AT55" s="1291"/>
      <c r="AU55" s="1291"/>
      <c r="AV55" s="1291"/>
      <c r="AW55" s="1291"/>
      <c r="AX55" s="1291"/>
      <c r="AY55" s="1291"/>
      <c r="AZ55" s="1291"/>
      <c r="BA55" s="1291"/>
      <c r="BB55" s="1292" t="s">
        <v>597</v>
      </c>
      <c r="BC55" s="1292"/>
      <c r="BD55" s="1292"/>
      <c r="BE55" s="1292"/>
      <c r="BF55" s="1292"/>
      <c r="BG55" s="1292"/>
      <c r="BH55" s="1292"/>
      <c r="BI55" s="1292"/>
      <c r="BJ55" s="1292"/>
      <c r="BK55" s="1292"/>
      <c r="BL55" s="1292"/>
      <c r="BM55" s="1292"/>
      <c r="BN55" s="1292"/>
      <c r="BO55" s="1292"/>
      <c r="BP55" s="1277">
        <v>19.8</v>
      </c>
      <c r="BQ55" s="1277"/>
      <c r="BR55" s="1277"/>
      <c r="BS55" s="1277"/>
      <c r="BT55" s="1277"/>
      <c r="BU55" s="1277"/>
      <c r="BV55" s="1277"/>
      <c r="BW55" s="1277"/>
      <c r="BX55" s="1277">
        <v>19.8</v>
      </c>
      <c r="BY55" s="1277"/>
      <c r="BZ55" s="1277"/>
      <c r="CA55" s="1277"/>
      <c r="CB55" s="1277"/>
      <c r="CC55" s="1277"/>
      <c r="CD55" s="1277"/>
      <c r="CE55" s="1277"/>
      <c r="CF55" s="1277">
        <v>20</v>
      </c>
      <c r="CG55" s="1277"/>
      <c r="CH55" s="1277"/>
      <c r="CI55" s="1277"/>
      <c r="CJ55" s="1277"/>
      <c r="CK55" s="1277"/>
      <c r="CL55" s="1277"/>
      <c r="CM55" s="1277"/>
      <c r="CN55" s="1277">
        <v>10.199999999999999</v>
      </c>
      <c r="CO55" s="1277"/>
      <c r="CP55" s="1277"/>
      <c r="CQ55" s="1277"/>
      <c r="CR55" s="1277"/>
      <c r="CS55" s="1277"/>
      <c r="CT55" s="1277"/>
      <c r="CU55" s="1277"/>
      <c r="CV55" s="1277">
        <v>0</v>
      </c>
      <c r="CW55" s="1277"/>
      <c r="CX55" s="1277"/>
      <c r="CY55" s="1277"/>
      <c r="CZ55" s="1277"/>
      <c r="DA55" s="1277"/>
      <c r="DB55" s="1277"/>
      <c r="DC55" s="1277"/>
    </row>
    <row r="56" spans="1:109" ht="13.5" x14ac:dyDescent="0.15">
      <c r="A56" s="383"/>
      <c r="B56" s="369"/>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2"/>
      <c r="BC56" s="1292"/>
      <c r="BD56" s="1292"/>
      <c r="BE56" s="1292"/>
      <c r="BF56" s="1292"/>
      <c r="BG56" s="1292"/>
      <c r="BH56" s="1292"/>
      <c r="BI56" s="1292"/>
      <c r="BJ56" s="1292"/>
      <c r="BK56" s="1292"/>
      <c r="BL56" s="1292"/>
      <c r="BM56" s="1292"/>
      <c r="BN56" s="1292"/>
      <c r="BO56" s="1292"/>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5" x14ac:dyDescent="0.15">
      <c r="B57" s="389"/>
      <c r="G57" s="1287"/>
      <c r="H57" s="1287"/>
      <c r="I57" s="1295"/>
      <c r="J57" s="1295"/>
      <c r="K57" s="1293"/>
      <c r="L57" s="1293"/>
      <c r="M57" s="1293"/>
      <c r="N57" s="1293"/>
      <c r="AM57" s="368"/>
      <c r="AN57" s="1291"/>
      <c r="AO57" s="1291"/>
      <c r="AP57" s="1291"/>
      <c r="AQ57" s="1291"/>
      <c r="AR57" s="1291"/>
      <c r="AS57" s="1291"/>
      <c r="AT57" s="1291"/>
      <c r="AU57" s="1291"/>
      <c r="AV57" s="1291"/>
      <c r="AW57" s="1291"/>
      <c r="AX57" s="1291"/>
      <c r="AY57" s="1291"/>
      <c r="AZ57" s="1291"/>
      <c r="BA57" s="1291"/>
      <c r="BB57" s="1292" t="s">
        <v>604</v>
      </c>
      <c r="BC57" s="1292"/>
      <c r="BD57" s="1292"/>
      <c r="BE57" s="1292"/>
      <c r="BF57" s="1292"/>
      <c r="BG57" s="1292"/>
      <c r="BH57" s="1292"/>
      <c r="BI57" s="1292"/>
      <c r="BJ57" s="1292"/>
      <c r="BK57" s="1292"/>
      <c r="BL57" s="1292"/>
      <c r="BM57" s="1292"/>
      <c r="BN57" s="1292"/>
      <c r="BO57" s="1292"/>
      <c r="BP57" s="1277">
        <v>58.6</v>
      </c>
      <c r="BQ57" s="1277"/>
      <c r="BR57" s="1277"/>
      <c r="BS57" s="1277"/>
      <c r="BT57" s="1277"/>
      <c r="BU57" s="1277"/>
      <c r="BV57" s="1277"/>
      <c r="BW57" s="1277"/>
      <c r="BX57" s="1277">
        <v>59.7</v>
      </c>
      <c r="BY57" s="1277"/>
      <c r="BZ57" s="1277"/>
      <c r="CA57" s="1277"/>
      <c r="CB57" s="1277"/>
      <c r="CC57" s="1277"/>
      <c r="CD57" s="1277"/>
      <c r="CE57" s="1277"/>
      <c r="CF57" s="1277">
        <v>60.7</v>
      </c>
      <c r="CG57" s="1277"/>
      <c r="CH57" s="1277"/>
      <c r="CI57" s="1277"/>
      <c r="CJ57" s="1277"/>
      <c r="CK57" s="1277"/>
      <c r="CL57" s="1277"/>
      <c r="CM57" s="1277"/>
      <c r="CN57" s="1277">
        <v>61.1</v>
      </c>
      <c r="CO57" s="1277"/>
      <c r="CP57" s="1277"/>
      <c r="CQ57" s="1277"/>
      <c r="CR57" s="1277"/>
      <c r="CS57" s="1277"/>
      <c r="CT57" s="1277"/>
      <c r="CU57" s="1277"/>
      <c r="CV57" s="1277">
        <v>63.1</v>
      </c>
      <c r="CW57" s="1277"/>
      <c r="CX57" s="1277"/>
      <c r="CY57" s="1277"/>
      <c r="CZ57" s="1277"/>
      <c r="DA57" s="1277"/>
      <c r="DB57" s="1277"/>
      <c r="DC57" s="1277"/>
      <c r="DD57" s="394"/>
      <c r="DE57" s="389"/>
    </row>
    <row r="58" spans="1:109" s="383" customFormat="1" ht="13.5" x14ac:dyDescent="0.15">
      <c r="A58" s="368"/>
      <c r="B58" s="389"/>
      <c r="G58" s="1287"/>
      <c r="H58" s="1287"/>
      <c r="I58" s="1295"/>
      <c r="J58" s="1295"/>
      <c r="K58" s="1293"/>
      <c r="L58" s="1293"/>
      <c r="M58" s="1293"/>
      <c r="N58" s="1293"/>
      <c r="AM58" s="368"/>
      <c r="AN58" s="1291"/>
      <c r="AO58" s="1291"/>
      <c r="AP58" s="1291"/>
      <c r="AQ58" s="1291"/>
      <c r="AR58" s="1291"/>
      <c r="AS58" s="1291"/>
      <c r="AT58" s="1291"/>
      <c r="AU58" s="1291"/>
      <c r="AV58" s="1291"/>
      <c r="AW58" s="1291"/>
      <c r="AX58" s="1291"/>
      <c r="AY58" s="1291"/>
      <c r="AZ58" s="1291"/>
      <c r="BA58" s="1291"/>
      <c r="BB58" s="1292"/>
      <c r="BC58" s="1292"/>
      <c r="BD58" s="1292"/>
      <c r="BE58" s="1292"/>
      <c r="BF58" s="1292"/>
      <c r="BG58" s="1292"/>
      <c r="BH58" s="1292"/>
      <c r="BI58" s="1292"/>
      <c r="BJ58" s="1292"/>
      <c r="BK58" s="1292"/>
      <c r="BL58" s="1292"/>
      <c r="BM58" s="1292"/>
      <c r="BN58" s="1292"/>
      <c r="BO58" s="1292"/>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603</v>
      </c>
    </row>
    <row r="64" spans="1:109" ht="13.5" x14ac:dyDescent="0.15">
      <c r="B64" s="369"/>
      <c r="G64" s="384"/>
      <c r="I64" s="386"/>
      <c r="J64" s="386"/>
      <c r="K64" s="386"/>
      <c r="L64" s="386"/>
      <c r="M64" s="386"/>
      <c r="N64" s="385"/>
      <c r="AM64" s="384"/>
      <c r="AN64" s="384" t="s">
        <v>602</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x14ac:dyDescent="0.15">
      <c r="B65" s="369"/>
      <c r="AN65" s="1278" t="s">
        <v>601</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5" x14ac:dyDescent="0.15">
      <c r="B66" s="369"/>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5" x14ac:dyDescent="0.15">
      <c r="B67" s="369"/>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5" x14ac:dyDescent="0.15">
      <c r="B68" s="369"/>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5" x14ac:dyDescent="0.15">
      <c r="B69" s="369"/>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600</v>
      </c>
    </row>
    <row r="72" spans="2:107" ht="13.5" x14ac:dyDescent="0.15">
      <c r="B72" s="369"/>
      <c r="G72" s="1287"/>
      <c r="H72" s="1287"/>
      <c r="I72" s="1287"/>
      <c r="J72" s="1287"/>
      <c r="K72" s="377"/>
      <c r="L72" s="377"/>
      <c r="M72" s="376"/>
      <c r="N72" s="376"/>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557</v>
      </c>
      <c r="BQ72" s="1291"/>
      <c r="BR72" s="1291"/>
      <c r="BS72" s="1291"/>
      <c r="BT72" s="1291"/>
      <c r="BU72" s="1291"/>
      <c r="BV72" s="1291"/>
      <c r="BW72" s="1291"/>
      <c r="BX72" s="1291" t="s">
        <v>558</v>
      </c>
      <c r="BY72" s="1291"/>
      <c r="BZ72" s="1291"/>
      <c r="CA72" s="1291"/>
      <c r="CB72" s="1291"/>
      <c r="CC72" s="1291"/>
      <c r="CD72" s="1291"/>
      <c r="CE72" s="1291"/>
      <c r="CF72" s="1291" t="s">
        <v>559</v>
      </c>
      <c r="CG72" s="1291"/>
      <c r="CH72" s="1291"/>
      <c r="CI72" s="1291"/>
      <c r="CJ72" s="1291"/>
      <c r="CK72" s="1291"/>
      <c r="CL72" s="1291"/>
      <c r="CM72" s="1291"/>
      <c r="CN72" s="1291" t="s">
        <v>560</v>
      </c>
      <c r="CO72" s="1291"/>
      <c r="CP72" s="1291"/>
      <c r="CQ72" s="1291"/>
      <c r="CR72" s="1291"/>
      <c r="CS72" s="1291"/>
      <c r="CT72" s="1291"/>
      <c r="CU72" s="1291"/>
      <c r="CV72" s="1291" t="s">
        <v>561</v>
      </c>
      <c r="CW72" s="1291"/>
      <c r="CX72" s="1291"/>
      <c r="CY72" s="1291"/>
      <c r="CZ72" s="1291"/>
      <c r="DA72" s="1291"/>
      <c r="DB72" s="1291"/>
      <c r="DC72" s="1291"/>
    </row>
    <row r="73" spans="2:107" ht="13.5" x14ac:dyDescent="0.15">
      <c r="B73" s="369"/>
      <c r="G73" s="1296"/>
      <c r="H73" s="1296"/>
      <c r="I73" s="1296"/>
      <c r="J73" s="1296"/>
      <c r="K73" s="1297"/>
      <c r="L73" s="1297"/>
      <c r="M73" s="1297"/>
      <c r="N73" s="1297"/>
      <c r="AM73" s="375"/>
      <c r="AN73" s="1292" t="s">
        <v>599</v>
      </c>
      <c r="AO73" s="1292"/>
      <c r="AP73" s="1292"/>
      <c r="AQ73" s="1292"/>
      <c r="AR73" s="1292"/>
      <c r="AS73" s="1292"/>
      <c r="AT73" s="1292"/>
      <c r="AU73" s="1292"/>
      <c r="AV73" s="1292"/>
      <c r="AW73" s="1292"/>
      <c r="AX73" s="1292"/>
      <c r="AY73" s="1292"/>
      <c r="AZ73" s="1292"/>
      <c r="BA73" s="1292"/>
      <c r="BB73" s="1292" t="s">
        <v>597</v>
      </c>
      <c r="BC73" s="1292"/>
      <c r="BD73" s="1292"/>
      <c r="BE73" s="1292"/>
      <c r="BF73" s="1292"/>
      <c r="BG73" s="1292"/>
      <c r="BH73" s="1292"/>
      <c r="BI73" s="1292"/>
      <c r="BJ73" s="1292"/>
      <c r="BK73" s="1292"/>
      <c r="BL73" s="1292"/>
      <c r="BM73" s="1292"/>
      <c r="BN73" s="1292"/>
      <c r="BO73" s="1292"/>
      <c r="BP73" s="1277">
        <v>11.1</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v>16.8</v>
      </c>
      <c r="CO73" s="1277"/>
      <c r="CP73" s="1277"/>
      <c r="CQ73" s="1277"/>
      <c r="CR73" s="1277"/>
      <c r="CS73" s="1277"/>
      <c r="CT73" s="1277"/>
      <c r="CU73" s="1277"/>
      <c r="CV73" s="1277"/>
      <c r="CW73" s="1277"/>
      <c r="CX73" s="1277"/>
      <c r="CY73" s="1277"/>
      <c r="CZ73" s="1277"/>
      <c r="DA73" s="1277"/>
      <c r="DB73" s="1277"/>
      <c r="DC73" s="1277"/>
    </row>
    <row r="74" spans="2:107" ht="13.5" x14ac:dyDescent="0.15">
      <c r="B74" s="369"/>
      <c r="G74" s="1296"/>
      <c r="H74" s="1296"/>
      <c r="I74" s="1296"/>
      <c r="J74" s="1296"/>
      <c r="K74" s="1297"/>
      <c r="L74" s="1297"/>
      <c r="M74" s="1297"/>
      <c r="N74" s="1297"/>
      <c r="AM74" s="375"/>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9"/>
      <c r="G75" s="1296"/>
      <c r="H75" s="1296"/>
      <c r="I75" s="1287"/>
      <c r="J75" s="1287"/>
      <c r="K75" s="1293"/>
      <c r="L75" s="1293"/>
      <c r="M75" s="1293"/>
      <c r="N75" s="1293"/>
      <c r="AM75" s="375"/>
      <c r="AN75" s="1292"/>
      <c r="AO75" s="1292"/>
      <c r="AP75" s="1292"/>
      <c r="AQ75" s="1292"/>
      <c r="AR75" s="1292"/>
      <c r="AS75" s="1292"/>
      <c r="AT75" s="1292"/>
      <c r="AU75" s="1292"/>
      <c r="AV75" s="1292"/>
      <c r="AW75" s="1292"/>
      <c r="AX75" s="1292"/>
      <c r="AY75" s="1292"/>
      <c r="AZ75" s="1292"/>
      <c r="BA75" s="1292"/>
      <c r="BB75" s="1292" t="s">
        <v>596</v>
      </c>
      <c r="BC75" s="1292"/>
      <c r="BD75" s="1292"/>
      <c r="BE75" s="1292"/>
      <c r="BF75" s="1292"/>
      <c r="BG75" s="1292"/>
      <c r="BH75" s="1292"/>
      <c r="BI75" s="1292"/>
      <c r="BJ75" s="1292"/>
      <c r="BK75" s="1292"/>
      <c r="BL75" s="1292"/>
      <c r="BM75" s="1292"/>
      <c r="BN75" s="1292"/>
      <c r="BO75" s="1292"/>
      <c r="BP75" s="1277">
        <v>9.1</v>
      </c>
      <c r="BQ75" s="1277"/>
      <c r="BR75" s="1277"/>
      <c r="BS75" s="1277"/>
      <c r="BT75" s="1277"/>
      <c r="BU75" s="1277"/>
      <c r="BV75" s="1277"/>
      <c r="BW75" s="1277"/>
      <c r="BX75" s="1277">
        <v>9</v>
      </c>
      <c r="BY75" s="1277"/>
      <c r="BZ75" s="1277"/>
      <c r="CA75" s="1277"/>
      <c r="CB75" s="1277"/>
      <c r="CC75" s="1277"/>
      <c r="CD75" s="1277"/>
      <c r="CE75" s="1277"/>
      <c r="CF75" s="1277">
        <v>10.4</v>
      </c>
      <c r="CG75" s="1277"/>
      <c r="CH75" s="1277"/>
      <c r="CI75" s="1277"/>
      <c r="CJ75" s="1277"/>
      <c r="CK75" s="1277"/>
      <c r="CL75" s="1277"/>
      <c r="CM75" s="1277"/>
      <c r="CN75" s="1277">
        <v>11.4</v>
      </c>
      <c r="CO75" s="1277"/>
      <c r="CP75" s="1277"/>
      <c r="CQ75" s="1277"/>
      <c r="CR75" s="1277"/>
      <c r="CS75" s="1277"/>
      <c r="CT75" s="1277"/>
      <c r="CU75" s="1277"/>
      <c r="CV75" s="1277">
        <v>12.2</v>
      </c>
      <c r="CW75" s="1277"/>
      <c r="CX75" s="1277"/>
      <c r="CY75" s="1277"/>
      <c r="CZ75" s="1277"/>
      <c r="DA75" s="1277"/>
      <c r="DB75" s="1277"/>
      <c r="DC75" s="1277"/>
    </row>
    <row r="76" spans="2:107" ht="13.5" x14ac:dyDescent="0.15">
      <c r="B76" s="369"/>
      <c r="G76" s="1296"/>
      <c r="H76" s="1296"/>
      <c r="I76" s="1287"/>
      <c r="J76" s="1287"/>
      <c r="K76" s="1293"/>
      <c r="L76" s="1293"/>
      <c r="M76" s="1293"/>
      <c r="N76" s="1293"/>
      <c r="AM76" s="375"/>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9"/>
      <c r="G77" s="1287"/>
      <c r="H77" s="1287"/>
      <c r="I77" s="1287"/>
      <c r="J77" s="1287"/>
      <c r="K77" s="1297"/>
      <c r="L77" s="1297"/>
      <c r="M77" s="1297"/>
      <c r="N77" s="1297"/>
      <c r="AN77" s="1291" t="s">
        <v>598</v>
      </c>
      <c r="AO77" s="1291"/>
      <c r="AP77" s="1291"/>
      <c r="AQ77" s="1291"/>
      <c r="AR77" s="1291"/>
      <c r="AS77" s="1291"/>
      <c r="AT77" s="1291"/>
      <c r="AU77" s="1291"/>
      <c r="AV77" s="1291"/>
      <c r="AW77" s="1291"/>
      <c r="AX77" s="1291"/>
      <c r="AY77" s="1291"/>
      <c r="AZ77" s="1291"/>
      <c r="BA77" s="1291"/>
      <c r="BB77" s="1292" t="s">
        <v>597</v>
      </c>
      <c r="BC77" s="1292"/>
      <c r="BD77" s="1292"/>
      <c r="BE77" s="1292"/>
      <c r="BF77" s="1292"/>
      <c r="BG77" s="1292"/>
      <c r="BH77" s="1292"/>
      <c r="BI77" s="1292"/>
      <c r="BJ77" s="1292"/>
      <c r="BK77" s="1292"/>
      <c r="BL77" s="1292"/>
      <c r="BM77" s="1292"/>
      <c r="BN77" s="1292"/>
      <c r="BO77" s="1292"/>
      <c r="BP77" s="1277">
        <v>19.8</v>
      </c>
      <c r="BQ77" s="1277"/>
      <c r="BR77" s="1277"/>
      <c r="BS77" s="1277"/>
      <c r="BT77" s="1277"/>
      <c r="BU77" s="1277"/>
      <c r="BV77" s="1277"/>
      <c r="BW77" s="1277"/>
      <c r="BX77" s="1277">
        <v>19.8</v>
      </c>
      <c r="BY77" s="1277"/>
      <c r="BZ77" s="1277"/>
      <c r="CA77" s="1277"/>
      <c r="CB77" s="1277"/>
      <c r="CC77" s="1277"/>
      <c r="CD77" s="1277"/>
      <c r="CE77" s="1277"/>
      <c r="CF77" s="1277">
        <v>20</v>
      </c>
      <c r="CG77" s="1277"/>
      <c r="CH77" s="1277"/>
      <c r="CI77" s="1277"/>
      <c r="CJ77" s="1277"/>
      <c r="CK77" s="1277"/>
      <c r="CL77" s="1277"/>
      <c r="CM77" s="1277"/>
      <c r="CN77" s="1277">
        <v>10.199999999999999</v>
      </c>
      <c r="CO77" s="1277"/>
      <c r="CP77" s="1277"/>
      <c r="CQ77" s="1277"/>
      <c r="CR77" s="1277"/>
      <c r="CS77" s="1277"/>
      <c r="CT77" s="1277"/>
      <c r="CU77" s="1277"/>
      <c r="CV77" s="1277">
        <v>0</v>
      </c>
      <c r="CW77" s="1277"/>
      <c r="CX77" s="1277"/>
      <c r="CY77" s="1277"/>
      <c r="CZ77" s="1277"/>
      <c r="DA77" s="1277"/>
      <c r="DB77" s="1277"/>
      <c r="DC77" s="1277"/>
    </row>
    <row r="78" spans="2:107" ht="13.5" x14ac:dyDescent="0.15">
      <c r="B78" s="369"/>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2"/>
      <c r="BC78" s="1292"/>
      <c r="BD78" s="1292"/>
      <c r="BE78" s="1292"/>
      <c r="BF78" s="1292"/>
      <c r="BG78" s="1292"/>
      <c r="BH78" s="1292"/>
      <c r="BI78" s="1292"/>
      <c r="BJ78" s="1292"/>
      <c r="BK78" s="1292"/>
      <c r="BL78" s="1292"/>
      <c r="BM78" s="1292"/>
      <c r="BN78" s="1292"/>
      <c r="BO78" s="1292"/>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9"/>
      <c r="G79" s="1287"/>
      <c r="H79" s="1287"/>
      <c r="I79" s="1295"/>
      <c r="J79" s="1295"/>
      <c r="K79" s="1298"/>
      <c r="L79" s="1298"/>
      <c r="M79" s="1298"/>
      <c r="N79" s="1298"/>
      <c r="AN79" s="1291"/>
      <c r="AO79" s="1291"/>
      <c r="AP79" s="1291"/>
      <c r="AQ79" s="1291"/>
      <c r="AR79" s="1291"/>
      <c r="AS79" s="1291"/>
      <c r="AT79" s="1291"/>
      <c r="AU79" s="1291"/>
      <c r="AV79" s="1291"/>
      <c r="AW79" s="1291"/>
      <c r="AX79" s="1291"/>
      <c r="AY79" s="1291"/>
      <c r="AZ79" s="1291"/>
      <c r="BA79" s="1291"/>
      <c r="BB79" s="1292" t="s">
        <v>596</v>
      </c>
      <c r="BC79" s="1292"/>
      <c r="BD79" s="1292"/>
      <c r="BE79" s="1292"/>
      <c r="BF79" s="1292"/>
      <c r="BG79" s="1292"/>
      <c r="BH79" s="1292"/>
      <c r="BI79" s="1292"/>
      <c r="BJ79" s="1292"/>
      <c r="BK79" s="1292"/>
      <c r="BL79" s="1292"/>
      <c r="BM79" s="1292"/>
      <c r="BN79" s="1292"/>
      <c r="BO79" s="1292"/>
      <c r="BP79" s="1277">
        <v>8.9</v>
      </c>
      <c r="BQ79" s="1277"/>
      <c r="BR79" s="1277"/>
      <c r="BS79" s="1277"/>
      <c r="BT79" s="1277"/>
      <c r="BU79" s="1277"/>
      <c r="BV79" s="1277"/>
      <c r="BW79" s="1277"/>
      <c r="BX79" s="1277">
        <v>8.8000000000000007</v>
      </c>
      <c r="BY79" s="1277"/>
      <c r="BZ79" s="1277"/>
      <c r="CA79" s="1277"/>
      <c r="CB79" s="1277"/>
      <c r="CC79" s="1277"/>
      <c r="CD79" s="1277"/>
      <c r="CE79" s="1277"/>
      <c r="CF79" s="1277">
        <v>8.9</v>
      </c>
      <c r="CG79" s="1277"/>
      <c r="CH79" s="1277"/>
      <c r="CI79" s="1277"/>
      <c r="CJ79" s="1277"/>
      <c r="CK79" s="1277"/>
      <c r="CL79" s="1277"/>
      <c r="CM79" s="1277"/>
      <c r="CN79" s="1277">
        <v>8.6999999999999993</v>
      </c>
      <c r="CO79" s="1277"/>
      <c r="CP79" s="1277"/>
      <c r="CQ79" s="1277"/>
      <c r="CR79" s="1277"/>
      <c r="CS79" s="1277"/>
      <c r="CT79" s="1277"/>
      <c r="CU79" s="1277"/>
      <c r="CV79" s="1277">
        <v>8</v>
      </c>
      <c r="CW79" s="1277"/>
      <c r="CX79" s="1277"/>
      <c r="CY79" s="1277"/>
      <c r="CZ79" s="1277"/>
      <c r="DA79" s="1277"/>
      <c r="DB79" s="1277"/>
      <c r="DC79" s="1277"/>
    </row>
    <row r="80" spans="2:107" ht="13.5" x14ac:dyDescent="0.15">
      <c r="B80" s="369"/>
      <c r="G80" s="1287"/>
      <c r="H80" s="1287"/>
      <c r="I80" s="1295"/>
      <c r="J80" s="1295"/>
      <c r="K80" s="1298"/>
      <c r="L80" s="1298"/>
      <c r="M80" s="1298"/>
      <c r="N80" s="1298"/>
      <c r="AN80" s="1291"/>
      <c r="AO80" s="1291"/>
      <c r="AP80" s="1291"/>
      <c r="AQ80" s="1291"/>
      <c r="AR80" s="1291"/>
      <c r="AS80" s="1291"/>
      <c r="AT80" s="1291"/>
      <c r="AU80" s="1291"/>
      <c r="AV80" s="1291"/>
      <c r="AW80" s="1291"/>
      <c r="AX80" s="1291"/>
      <c r="AY80" s="1291"/>
      <c r="AZ80" s="1291"/>
      <c r="BA80" s="1291"/>
      <c r="BB80" s="1292"/>
      <c r="BC80" s="1292"/>
      <c r="BD80" s="1292"/>
      <c r="BE80" s="1292"/>
      <c r="BF80" s="1292"/>
      <c r="BG80" s="1292"/>
      <c r="BH80" s="1292"/>
      <c r="BI80" s="1292"/>
      <c r="BJ80" s="1292"/>
      <c r="BK80" s="1292"/>
      <c r="BL80" s="1292"/>
      <c r="BM80" s="1292"/>
      <c r="BN80" s="1292"/>
      <c r="BO80" s="1292"/>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W+CwvebyC/Y590Mj09UnPnPGxVo8SQ7W/bpL9/URIdFKP1RTZJR08J3KYtJie3C9OE19KqRTz/jscP4Zm5sEAQ==" saltValue="TFZgGc+arYD68vY32hNL7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2IAmAbGij6gzSzhvC6wu1NhFmlJK4KqJOro4dSBNb+pANSIA406jAcYNlOxbPoyE5Ssj2QLG9UeRHU7wFdNnRw==" saltValue="XHLlOXUfAjxmBSSRT9bo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Mlq/pk6zf+5bSxXAaqrlo6fh0XeNHvHxtZblWjbflC3vNEoEryJa13pQsslGeyFdKrbiHlL8SAguzOET9if2tw==" saltValue="SJrWLxqrnwnK0wopimcH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89342</v>
      </c>
      <c r="E3" s="153"/>
      <c r="F3" s="154">
        <v>106005</v>
      </c>
      <c r="G3" s="155"/>
      <c r="H3" s="156"/>
    </row>
    <row r="4" spans="1:8" x14ac:dyDescent="0.15">
      <c r="A4" s="157"/>
      <c r="B4" s="158"/>
      <c r="C4" s="159"/>
      <c r="D4" s="160">
        <v>50007</v>
      </c>
      <c r="E4" s="161"/>
      <c r="F4" s="162">
        <v>58359</v>
      </c>
      <c r="G4" s="163"/>
      <c r="H4" s="164"/>
    </row>
    <row r="5" spans="1:8" x14ac:dyDescent="0.15">
      <c r="A5" s="145" t="s">
        <v>549</v>
      </c>
      <c r="B5" s="150"/>
      <c r="C5" s="151"/>
      <c r="D5" s="152">
        <v>103660</v>
      </c>
      <c r="E5" s="153"/>
      <c r="F5" s="154">
        <v>98507</v>
      </c>
      <c r="G5" s="155"/>
      <c r="H5" s="156"/>
    </row>
    <row r="6" spans="1:8" x14ac:dyDescent="0.15">
      <c r="A6" s="157"/>
      <c r="B6" s="158"/>
      <c r="C6" s="159"/>
      <c r="D6" s="160">
        <v>39279</v>
      </c>
      <c r="E6" s="161"/>
      <c r="F6" s="162">
        <v>47567</v>
      </c>
      <c r="G6" s="163"/>
      <c r="H6" s="164"/>
    </row>
    <row r="7" spans="1:8" x14ac:dyDescent="0.15">
      <c r="A7" s="145" t="s">
        <v>550</v>
      </c>
      <c r="B7" s="150"/>
      <c r="C7" s="151"/>
      <c r="D7" s="152">
        <v>165032</v>
      </c>
      <c r="E7" s="153"/>
      <c r="F7" s="154">
        <v>113347</v>
      </c>
      <c r="G7" s="155"/>
      <c r="H7" s="156"/>
    </row>
    <row r="8" spans="1:8" x14ac:dyDescent="0.15">
      <c r="A8" s="157"/>
      <c r="B8" s="158"/>
      <c r="C8" s="159"/>
      <c r="D8" s="160">
        <v>54430</v>
      </c>
      <c r="E8" s="161"/>
      <c r="F8" s="162">
        <v>58728</v>
      </c>
      <c r="G8" s="163"/>
      <c r="H8" s="164"/>
    </row>
    <row r="9" spans="1:8" x14ac:dyDescent="0.15">
      <c r="A9" s="145" t="s">
        <v>551</v>
      </c>
      <c r="B9" s="150"/>
      <c r="C9" s="151"/>
      <c r="D9" s="152">
        <v>355970</v>
      </c>
      <c r="E9" s="153"/>
      <c r="F9" s="154">
        <v>125418</v>
      </c>
      <c r="G9" s="155"/>
      <c r="H9" s="156"/>
    </row>
    <row r="10" spans="1:8" x14ac:dyDescent="0.15">
      <c r="A10" s="157"/>
      <c r="B10" s="158"/>
      <c r="C10" s="159"/>
      <c r="D10" s="160">
        <v>56308</v>
      </c>
      <c r="E10" s="161"/>
      <c r="F10" s="162">
        <v>60445</v>
      </c>
      <c r="G10" s="163"/>
      <c r="H10" s="164"/>
    </row>
    <row r="11" spans="1:8" x14ac:dyDescent="0.15">
      <c r="A11" s="145" t="s">
        <v>552</v>
      </c>
      <c r="B11" s="150"/>
      <c r="C11" s="151"/>
      <c r="D11" s="152">
        <v>97472</v>
      </c>
      <c r="E11" s="153"/>
      <c r="F11" s="154">
        <v>108384</v>
      </c>
      <c r="G11" s="155"/>
      <c r="H11" s="156"/>
    </row>
    <row r="12" spans="1:8" x14ac:dyDescent="0.15">
      <c r="A12" s="157"/>
      <c r="B12" s="158"/>
      <c r="C12" s="165"/>
      <c r="D12" s="160">
        <v>56425</v>
      </c>
      <c r="E12" s="161"/>
      <c r="F12" s="162">
        <v>51153</v>
      </c>
      <c r="G12" s="163"/>
      <c r="H12" s="164"/>
    </row>
    <row r="13" spans="1:8" x14ac:dyDescent="0.15">
      <c r="A13" s="145"/>
      <c r="B13" s="150"/>
      <c r="C13" s="166"/>
      <c r="D13" s="167">
        <v>162295</v>
      </c>
      <c r="E13" s="168"/>
      <c r="F13" s="169">
        <v>110332</v>
      </c>
      <c r="G13" s="170"/>
      <c r="H13" s="156"/>
    </row>
    <row r="14" spans="1:8" x14ac:dyDescent="0.15">
      <c r="A14" s="157"/>
      <c r="B14" s="158"/>
      <c r="C14" s="159"/>
      <c r="D14" s="160">
        <v>51290</v>
      </c>
      <c r="E14" s="161"/>
      <c r="F14" s="162">
        <v>55250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6.36</v>
      </c>
      <c r="C19" s="171">
        <f>ROUND(VALUE(SUBSTITUTE(実質収支比率等に係る経年分析!G$48,"▲","-")),2)</f>
        <v>7.74</v>
      </c>
      <c r="D19" s="171">
        <f>ROUND(VALUE(SUBSTITUTE(実質収支比率等に係る経年分析!H$48,"▲","-")),2)</f>
        <v>3.3</v>
      </c>
      <c r="E19" s="171">
        <f>ROUND(VALUE(SUBSTITUTE(実質収支比率等に係る経年分析!I$48,"▲","-")),2)</f>
        <v>5.0999999999999996</v>
      </c>
      <c r="F19" s="171">
        <f>ROUND(VALUE(SUBSTITUTE(実質収支比率等に係る経年分析!J$48,"▲","-")),2)</f>
        <v>3.19</v>
      </c>
    </row>
    <row r="20" spans="1:11" x14ac:dyDescent="0.15">
      <c r="A20" s="171" t="s">
        <v>55</v>
      </c>
      <c r="B20" s="171">
        <f>ROUND(VALUE(SUBSTITUTE(実質収支比率等に係る経年分析!F$47,"▲","-")),2)</f>
        <v>13.49</v>
      </c>
      <c r="C20" s="171">
        <f>ROUND(VALUE(SUBSTITUTE(実質収支比率等に係る経年分析!G$47,"▲","-")),2)</f>
        <v>13.26</v>
      </c>
      <c r="D20" s="171">
        <f>ROUND(VALUE(SUBSTITUTE(実質収支比率等に係る経年分析!H$47,"▲","-")),2)</f>
        <v>16.649999999999999</v>
      </c>
      <c r="E20" s="171">
        <f>ROUND(VALUE(SUBSTITUTE(実質収支比率等に係る経年分析!I$47,"▲","-")),2)</f>
        <v>13.2</v>
      </c>
      <c r="F20" s="171">
        <f>ROUND(VALUE(SUBSTITUTE(実質収支比率等に係る経年分析!J$47,"▲","-")),2)</f>
        <v>13.25</v>
      </c>
    </row>
    <row r="21" spans="1:11" x14ac:dyDescent="0.15">
      <c r="A21" s="171" t="s">
        <v>56</v>
      </c>
      <c r="B21" s="171">
        <f>IF(ISNUMBER(VALUE(SUBSTITUTE(実質収支比率等に係る経年分析!F$49,"▲","-"))),ROUND(VALUE(SUBSTITUTE(実質収支比率等に係る経年分析!F$49,"▲","-")),2),NA())</f>
        <v>-16.16</v>
      </c>
      <c r="C21" s="171">
        <f>IF(ISNUMBER(VALUE(SUBSTITUTE(実質収支比率等に係る経年分析!G$49,"▲","-"))),ROUND(VALUE(SUBSTITUTE(実質収支比率等に係る経年分析!G$49,"▲","-")),2),NA())</f>
        <v>-4.57</v>
      </c>
      <c r="D21" s="171">
        <f>IF(ISNUMBER(VALUE(SUBSTITUTE(実質収支比率等に係る経年分析!H$49,"▲","-"))),ROUND(VALUE(SUBSTITUTE(実質収支比率等に係る経年分析!H$49,"▲","-")),2),NA())</f>
        <v>-7.44</v>
      </c>
      <c r="E21" s="171">
        <f>IF(ISNUMBER(VALUE(SUBSTITUTE(実質収支比率等に係る経年分析!I$49,"▲","-"))),ROUND(VALUE(SUBSTITUTE(実質収支比率等に係る経年分析!I$49,"▲","-")),2),NA())</f>
        <v>-3.21</v>
      </c>
      <c r="F21" s="171">
        <f>IF(ISNUMBER(VALUE(SUBSTITUTE(実質収支比率等に係る経年分析!J$49,"▲","-"))),ROUND(VALUE(SUBSTITUTE(実質収支比率等に係る経年分析!J$49,"▲","-")),2),NA())</f>
        <v>-4.63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八雲町熊石地域簡易水道事業特別会計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介護保険（サービス）事業特別会計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介護保険（保険）事業特別会計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0.23</v>
      </c>
    </row>
    <row r="33" spans="1:16" x14ac:dyDescent="0.15">
      <c r="A33" s="172" t="str">
        <f>IF(連結実質赤字比率に係る赤字・黒字の構成分析!C$37="",NA(),連結実質赤字比率に係る赤字・黒字の構成分析!C$37)</f>
        <v>国民健康保険事業特別会計</v>
      </c>
      <c r="B33" s="172">
        <f>IF(ROUND(VALUE(SUBSTITUTE(連結実質赤字比率に係る赤字・黒字の構成分析!F$37,"▲", "-")), 2) &lt; 0, ABS(ROUND(VALUE(SUBSTITUTE(連結実質赤字比率に係る赤字・黒字の構成分析!F$37,"▲", "-")), 2)), NA())</f>
        <v>0.59</v>
      </c>
      <c r="C33" s="172" t="e">
        <f>IF(ROUND(VALUE(SUBSTITUTE(連結実質赤字比率に係る赤字・黒字の構成分析!F$37,"▲", "-")), 2) &gt;= 0, ABS(ROUND(VALUE(SUBSTITUTE(連結実質赤字比率に係る赤字・黒字の構成分析!F$37,"▲", "-")), 2)), NA())</f>
        <v>#N/A</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0.56000000000000005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6.36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7.73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3.19</v>
      </c>
    </row>
    <row r="35" spans="1:16" x14ac:dyDescent="0.15">
      <c r="A35" s="172" t="str">
        <f>IF(連結実質赤字比率に係る赤字・黒字の構成分析!C$35="",NA(),連結実質赤字比率に係る赤字・黒字の構成分析!C$35)</f>
        <v>八雲町水道事業会計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6.45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6.66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6.52</v>
      </c>
    </row>
    <row r="36" spans="1:16" x14ac:dyDescent="0.15">
      <c r="A36" s="172" t="str">
        <f>IF(連結実質赤字比率に係る赤字・黒字の構成分析!C$34="",NA(),連結実質赤字比率に係る赤字・黒字の構成分析!C$34)</f>
        <v>八雲町病院事業会計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4.5999999999999996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20.47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1413</v>
      </c>
      <c r="E42" s="173"/>
      <c r="F42" s="173"/>
      <c r="G42" s="173">
        <f>'実質公債費比率（分子）の構造'!L$52</f>
        <v>1425</v>
      </c>
      <c r="H42" s="173"/>
      <c r="I42" s="173"/>
      <c r="J42" s="173">
        <f>'実質公債費比率（分子）の構造'!M$52</f>
        <v>1463</v>
      </c>
      <c r="K42" s="173"/>
      <c r="L42" s="173"/>
      <c r="M42" s="173">
        <f>'実質公債費比率（分子）の構造'!N$52</f>
        <v>1510</v>
      </c>
      <c r="N42" s="173"/>
      <c r="O42" s="173"/>
      <c r="P42" s="173">
        <f>'実質公債費比率（分子）の構造'!O$52</f>
        <v>1584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11</v>
      </c>
      <c r="C44" s="173"/>
      <c r="D44" s="173"/>
      <c r="E44" s="173">
        <f>'実質公債費比率（分子）の構造'!L$50</f>
        <v>11</v>
      </c>
      <c r="F44" s="173"/>
      <c r="G44" s="173"/>
      <c r="H44" s="173">
        <f>'実質公債費比率（分子）の構造'!M$50</f>
        <v>8</v>
      </c>
      <c r="I44" s="173"/>
      <c r="J44" s="173"/>
      <c r="K44" s="173">
        <f>'実質公債費比率（分子）の構造'!N$50</f>
        <v>6</v>
      </c>
      <c r="L44" s="173"/>
      <c r="M44" s="173"/>
      <c r="N44" s="173">
        <f>'実質公債費比率（分子）の構造'!O$50</f>
        <v>10</v>
      </c>
      <c r="O44" s="173"/>
      <c r="P44" s="173"/>
    </row>
    <row r="45" spans="1:16" x14ac:dyDescent="0.15">
      <c r="A45" s="173" t="s">
        <v>66</v>
      </c>
      <c r="B45" s="173">
        <f>'実質公債費比率（分子）の構造'!K$49</f>
        <v>37</v>
      </c>
      <c r="C45" s="173"/>
      <c r="D45" s="173"/>
      <c r="E45" s="173">
        <f>'実質公債費比率（分子）の構造'!L$49</f>
        <v>1</v>
      </c>
      <c r="F45" s="173"/>
      <c r="G45" s="173"/>
      <c r="H45" s="173">
        <f>'実質公債費比率（分子）の構造'!M$49</f>
        <v>1</v>
      </c>
      <c r="I45" s="173"/>
      <c r="J45" s="173"/>
      <c r="K45" s="173">
        <f>'実質公債費比率（分子）の構造'!N$49</f>
        <v>13</v>
      </c>
      <c r="L45" s="173"/>
      <c r="M45" s="173"/>
      <c r="N45" s="173">
        <f>'実質公債費比率（分子）の構造'!O$49</f>
        <v>32</v>
      </c>
      <c r="O45" s="173"/>
      <c r="P45" s="173"/>
    </row>
    <row r="46" spans="1:16" x14ac:dyDescent="0.15">
      <c r="A46" s="173" t="s">
        <v>67</v>
      </c>
      <c r="B46" s="173">
        <f>'実質公債費比率（分子）の構造'!K$48</f>
        <v>644</v>
      </c>
      <c r="C46" s="173"/>
      <c r="D46" s="173"/>
      <c r="E46" s="173">
        <f>'実質公債費比率（分子）の構造'!L$48</f>
        <v>636</v>
      </c>
      <c r="F46" s="173"/>
      <c r="G46" s="173"/>
      <c r="H46" s="173">
        <f>'実質公債費比率（分子）の構造'!M$48</f>
        <v>839</v>
      </c>
      <c r="I46" s="173"/>
      <c r="J46" s="173"/>
      <c r="K46" s="173">
        <f>'実質公債費比率（分子）の構造'!N$48</f>
        <v>817</v>
      </c>
      <c r="L46" s="173"/>
      <c r="M46" s="173"/>
      <c r="N46" s="173">
        <f>'実質公債費比率（分子）の構造'!O$48</f>
        <v>893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1313</v>
      </c>
      <c r="C49" s="173"/>
      <c r="D49" s="173"/>
      <c r="E49" s="173">
        <f>'実質公債費比率（分子）の構造'!L$45</f>
        <v>1386</v>
      </c>
      <c r="F49" s="173"/>
      <c r="G49" s="173"/>
      <c r="H49" s="173">
        <f>'実質公債費比率（分子）の構造'!M$45</f>
        <v>1427</v>
      </c>
      <c r="I49" s="173"/>
      <c r="J49" s="173"/>
      <c r="K49" s="173">
        <f>'実質公債費比率（分子）の構造'!N$45</f>
        <v>1459</v>
      </c>
      <c r="L49" s="173"/>
      <c r="M49" s="173"/>
      <c r="N49" s="173">
        <f>'実質公債費比率（分子）の構造'!O$45</f>
        <v>1473</v>
      </c>
      <c r="O49" s="173"/>
      <c r="P49" s="173"/>
    </row>
    <row r="50" spans="1:16" x14ac:dyDescent="0.15">
      <c r="A50" s="173" t="s">
        <v>71</v>
      </c>
      <c r="B50" s="173" t="e">
        <f>NA()</f>
        <v>#N/A</v>
      </c>
      <c r="C50" s="173">
        <f>IF(ISNUMBER('実質公債費比率（分子）の構造'!K$53),'実質公債費比率（分子）の構造'!K$53,NA())</f>
        <v>592</v>
      </c>
      <c r="D50" s="173" t="e">
        <f>NA()</f>
        <v>#N/A</v>
      </c>
      <c r="E50" s="173" t="e">
        <f>NA()</f>
        <v>#N/A</v>
      </c>
      <c r="F50" s="173">
        <f>IF(ISNUMBER('実質公債費比率（分子）の構造'!L$53),'実質公債費比率（分子）の構造'!L$53,NA())</f>
        <v>609</v>
      </c>
      <c r="G50" s="173" t="e">
        <f>NA()</f>
        <v>#N/A</v>
      </c>
      <c r="H50" s="173" t="e">
        <f>NA()</f>
        <v>#N/A</v>
      </c>
      <c r="I50" s="173">
        <f>IF(ISNUMBER('実質公債費比率（分子）の構造'!M$53),'実質公債費比率（分子）の構造'!M$53,NA())</f>
        <v>812</v>
      </c>
      <c r="J50" s="173" t="e">
        <f>NA()</f>
        <v>#N/A</v>
      </c>
      <c r="K50" s="173" t="e">
        <f>NA()</f>
        <v>#N/A</v>
      </c>
      <c r="L50" s="173">
        <f>IF(ISNUMBER('実質公債費比率（分子）の構造'!N$53),'実質公債費比率（分子）の構造'!N$53,NA())</f>
        <v>785</v>
      </c>
      <c r="M50" s="173" t="e">
        <f>NA()</f>
        <v>#N/A</v>
      </c>
      <c r="N50" s="173" t="e">
        <f>NA()</f>
        <v>#N/A</v>
      </c>
      <c r="O50" s="173">
        <f>IF(ISNUMBER('実質公債費比率（分子）の構造'!O$53),'実質公債費比率（分子）の構造'!O$53,NA())</f>
        <v>824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15650</v>
      </c>
      <c r="E56" s="172"/>
      <c r="F56" s="172"/>
      <c r="G56" s="172">
        <f>'将来負担比率（分子）の構造'!J$52</f>
        <v>15255</v>
      </c>
      <c r="H56" s="172"/>
      <c r="I56" s="172"/>
      <c r="J56" s="172">
        <f>'将来負担比率（分子）の構造'!K$52</f>
        <v>15566</v>
      </c>
      <c r="K56" s="172"/>
      <c r="L56" s="172"/>
      <c r="M56" s="172">
        <f>'将来負担比率（分子）の構造'!L$52</f>
        <v>16223</v>
      </c>
      <c r="N56" s="172"/>
      <c r="O56" s="172"/>
      <c r="P56" s="172">
        <f>'将来負担比率（分子）の構造'!M$52</f>
        <v>15585</v>
      </c>
    </row>
    <row r="57" spans="1:16" x14ac:dyDescent="0.15">
      <c r="A57" s="172" t="s">
        <v>42</v>
      </c>
      <c r="B57" s="172"/>
      <c r="C57" s="172"/>
      <c r="D57" s="172">
        <f>'将来負担比率（分子）の構造'!I$51</f>
        <v>458</v>
      </c>
      <c r="E57" s="172"/>
      <c r="F57" s="172"/>
      <c r="G57" s="172">
        <f>'将来負担比率（分子）の構造'!J$51</f>
        <v>406</v>
      </c>
      <c r="H57" s="172"/>
      <c r="I57" s="172"/>
      <c r="J57" s="172">
        <f>'将来負担比率（分子）の構造'!K$51</f>
        <v>344</v>
      </c>
      <c r="K57" s="172"/>
      <c r="L57" s="172"/>
      <c r="M57" s="172">
        <f>'将来負担比率（分子）の構造'!L$51</f>
        <v>295</v>
      </c>
      <c r="N57" s="172"/>
      <c r="O57" s="172"/>
      <c r="P57" s="172">
        <f>'将来負担比率（分子）の構造'!M$51</f>
        <v>260</v>
      </c>
    </row>
    <row r="58" spans="1:16" x14ac:dyDescent="0.15">
      <c r="A58" s="172" t="s">
        <v>41</v>
      </c>
      <c r="B58" s="172"/>
      <c r="C58" s="172"/>
      <c r="D58" s="172">
        <f>'将来負担比率（分子）の構造'!I$50</f>
        <v>5861</v>
      </c>
      <c r="E58" s="172"/>
      <c r="F58" s="172"/>
      <c r="G58" s="172">
        <f>'将来負担比率（分子）の構造'!J$50</f>
        <v>6436</v>
      </c>
      <c r="H58" s="172"/>
      <c r="I58" s="172"/>
      <c r="J58" s="172">
        <f>'将来負担比率（分子）の構造'!K$50</f>
        <v>6578</v>
      </c>
      <c r="K58" s="172"/>
      <c r="L58" s="172"/>
      <c r="M58" s="172">
        <f>'将来負担比率（分子）の構造'!L$50</f>
        <v>6324</v>
      </c>
      <c r="N58" s="172"/>
      <c r="O58" s="172"/>
      <c r="P58" s="172">
        <f>'将来負担比率（分子）の構造'!M$50</f>
        <v>10528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980</v>
      </c>
      <c r="C62" s="172"/>
      <c r="D62" s="172"/>
      <c r="E62" s="172">
        <f>'将来負担比率（分子）の構造'!J$45</f>
        <v>898</v>
      </c>
      <c r="F62" s="172"/>
      <c r="G62" s="172"/>
      <c r="H62" s="172">
        <f>'将来負担比率（分子）の構造'!K$45</f>
        <v>818</v>
      </c>
      <c r="I62" s="172"/>
      <c r="J62" s="172"/>
      <c r="K62" s="172">
        <f>'将来負担比率（分子）の構造'!L$45</f>
        <v>771</v>
      </c>
      <c r="L62" s="172"/>
      <c r="M62" s="172"/>
      <c r="N62" s="172">
        <f>'将来負担比率（分子）の構造'!M$45</f>
        <v>665</v>
      </c>
      <c r="O62" s="172"/>
      <c r="P62" s="172"/>
    </row>
    <row r="63" spans="1:16" x14ac:dyDescent="0.15">
      <c r="A63" s="172" t="s">
        <v>34</v>
      </c>
      <c r="B63" s="172">
        <f>'将来負担比率（分子）の構造'!I$44</f>
        <v>3</v>
      </c>
      <c r="C63" s="172"/>
      <c r="D63" s="172"/>
      <c r="E63" s="172">
        <f>'将来負担比率（分子）の構造'!J$44</f>
        <v>30</v>
      </c>
      <c r="F63" s="172"/>
      <c r="G63" s="172"/>
      <c r="H63" s="172">
        <f>'将来負担比率（分子）の構造'!K$44</f>
        <v>157</v>
      </c>
      <c r="I63" s="172"/>
      <c r="J63" s="172"/>
      <c r="K63" s="172">
        <f>'将来負担比率（分子）の構造'!L$44</f>
        <v>369</v>
      </c>
      <c r="L63" s="172"/>
      <c r="M63" s="172"/>
      <c r="N63" s="172">
        <f>'将来負担比率（分子）の構造'!M$44</f>
        <v>330</v>
      </c>
      <c r="O63" s="172"/>
      <c r="P63" s="172"/>
    </row>
    <row r="64" spans="1:16" x14ac:dyDescent="0.15">
      <c r="A64" s="172" t="s">
        <v>33</v>
      </c>
      <c r="B64" s="172">
        <f>'将来負担比率（分子）の構造'!I$43</f>
        <v>8666</v>
      </c>
      <c r="C64" s="172"/>
      <c r="D64" s="172"/>
      <c r="E64" s="172">
        <f>'将来負担比率（分子）の構造'!J$43</f>
        <v>8042</v>
      </c>
      <c r="F64" s="172"/>
      <c r="G64" s="172"/>
      <c r="H64" s="172">
        <f>'将来負担比率（分子）の構造'!K$43</f>
        <v>8293</v>
      </c>
      <c r="I64" s="172"/>
      <c r="J64" s="172"/>
      <c r="K64" s="172">
        <f>'将来負担比率（分子）の構造'!L$43</f>
        <v>8639</v>
      </c>
      <c r="L64" s="172"/>
      <c r="M64" s="172"/>
      <c r="N64" s="172">
        <f>'将来負担比率（分子）の構造'!M$43</f>
        <v>9176</v>
      </c>
      <c r="O64" s="172"/>
      <c r="P64" s="172"/>
    </row>
    <row r="65" spans="1:16" x14ac:dyDescent="0.15">
      <c r="A65" s="172" t="s">
        <v>32</v>
      </c>
      <c r="B65" s="172">
        <f>'将来負担比率（分子）の構造'!I$42</f>
        <v>49</v>
      </c>
      <c r="C65" s="172"/>
      <c r="D65" s="172"/>
      <c r="E65" s="172">
        <f>'将来負担比率（分子）の構造'!J$42</f>
        <v>39</v>
      </c>
      <c r="F65" s="172"/>
      <c r="G65" s="172"/>
      <c r="H65" s="172">
        <f>'将来負担比率（分子）の構造'!K$42</f>
        <v>7</v>
      </c>
      <c r="I65" s="172"/>
      <c r="J65" s="172"/>
      <c r="K65" s="172">
        <f>'将来負担比率（分子）の構造'!L$42</f>
        <v>4</v>
      </c>
      <c r="L65" s="172"/>
      <c r="M65" s="172"/>
      <c r="N65" s="172" t="str">
        <f>'将来負担比率（分子）の構造'!M$42</f>
        <v>-</v>
      </c>
      <c r="O65" s="172"/>
      <c r="P65" s="172"/>
    </row>
    <row r="66" spans="1:16" x14ac:dyDescent="0.15">
      <c r="A66" s="172" t="s">
        <v>31</v>
      </c>
      <c r="B66" s="172">
        <f>'将来負担比率（分子）の構造'!I$41</f>
        <v>13000</v>
      </c>
      <c r="C66" s="172"/>
      <c r="D66" s="172"/>
      <c r="E66" s="172">
        <f>'将来負担比率（分子）の構造'!J$41</f>
        <v>12481</v>
      </c>
      <c r="F66" s="172"/>
      <c r="G66" s="172"/>
      <c r="H66" s="172">
        <f>'将来負担比率（分子）の構造'!K$41</f>
        <v>12977</v>
      </c>
      <c r="I66" s="172"/>
      <c r="J66" s="172"/>
      <c r="K66" s="172">
        <f>'将来負担比率（分子）の構造'!L$41</f>
        <v>14157</v>
      </c>
      <c r="L66" s="172"/>
      <c r="M66" s="172"/>
      <c r="N66" s="172">
        <f>'将来負担比率（分子）の構造'!M$41</f>
        <v>13673</v>
      </c>
      <c r="O66" s="172"/>
      <c r="P66" s="172"/>
    </row>
    <row r="67" spans="1:16" x14ac:dyDescent="0.15">
      <c r="A67" s="172" t="s">
        <v>75</v>
      </c>
      <c r="B67" s="172" t="e">
        <f>NA()</f>
        <v>#N/A</v>
      </c>
      <c r="C67" s="172">
        <f>IF(ISNUMBER('将来負担比率（分子）の構造'!I$53), IF('将来負担比率（分子）の構造'!I$53 &lt; 0, 0, '将来負担比率（分子）の構造'!I$53), NA())</f>
        <v>730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1097</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1292</v>
      </c>
      <c r="C72" s="176">
        <f>基金残高に係る経年分析!G55</f>
        <v>1048</v>
      </c>
      <c r="D72" s="176">
        <f>基金残高に係る経年分析!H55</f>
        <v>1108</v>
      </c>
    </row>
    <row r="73" spans="1:16" x14ac:dyDescent="0.15">
      <c r="A73" s="175" t="s">
        <v>78</v>
      </c>
      <c r="B73" s="176">
        <f>基金残高に係る経年分析!F56</f>
        <v>544</v>
      </c>
      <c r="C73" s="176">
        <f>基金残高に係る経年分析!G56</f>
        <v>753</v>
      </c>
      <c r="D73" s="176">
        <f>基金残高に係る経年分析!H56</f>
        <v>1153</v>
      </c>
    </row>
    <row r="74" spans="1:16" x14ac:dyDescent="0.15">
      <c r="A74" s="175" t="s">
        <v>79</v>
      </c>
      <c r="B74" s="176">
        <f>基金残高に係る経年分析!F57</f>
        <v>7963</v>
      </c>
      <c r="C74" s="176">
        <f>基金残高に係る経年分析!G57</f>
        <v>8395</v>
      </c>
      <c r="D74" s="176">
        <f>基金残高に係る経年分析!H57</f>
        <v>9739</v>
      </c>
    </row>
  </sheetData>
  <sheetProtection algorithmName="SHA-512" hashValue="R9e16gUCXPJVic2XO66Uwo8hDkXKBhFaweh7BiCStWBPOfvjODENs1wqR5F+snue6y6M0R6usaTpoqU+8c9RYA==" saltValue="jpeH/aRzDbWT8KbhgSRp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210</v>
      </c>
      <c r="DI1" s="643"/>
      <c r="DJ1" s="643"/>
      <c r="DK1" s="643"/>
      <c r="DL1" s="643"/>
      <c r="DM1" s="643"/>
      <c r="DN1" s="644"/>
      <c r="DO1" s="212"/>
      <c r="DP1" s="642" t="s">
        <v>211</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213</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214</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215</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216</v>
      </c>
      <c r="S4" s="646"/>
      <c r="T4" s="646"/>
      <c r="U4" s="646"/>
      <c r="V4" s="646"/>
      <c r="W4" s="646"/>
      <c r="X4" s="646"/>
      <c r="Y4" s="647"/>
      <c r="Z4" s="645" t="s">
        <v>217</v>
      </c>
      <c r="AA4" s="646"/>
      <c r="AB4" s="646"/>
      <c r="AC4" s="647"/>
      <c r="AD4" s="645" t="s">
        <v>218</v>
      </c>
      <c r="AE4" s="646"/>
      <c r="AF4" s="646"/>
      <c r="AG4" s="646"/>
      <c r="AH4" s="646"/>
      <c r="AI4" s="646"/>
      <c r="AJ4" s="646"/>
      <c r="AK4" s="647"/>
      <c r="AL4" s="645" t="s">
        <v>217</v>
      </c>
      <c r="AM4" s="646"/>
      <c r="AN4" s="646"/>
      <c r="AO4" s="647"/>
      <c r="AP4" s="651" t="s">
        <v>219</v>
      </c>
      <c r="AQ4" s="651"/>
      <c r="AR4" s="651"/>
      <c r="AS4" s="651"/>
      <c r="AT4" s="651"/>
      <c r="AU4" s="651"/>
      <c r="AV4" s="651"/>
      <c r="AW4" s="651"/>
      <c r="AX4" s="651"/>
      <c r="AY4" s="651"/>
      <c r="AZ4" s="651"/>
      <c r="BA4" s="651"/>
      <c r="BB4" s="651"/>
      <c r="BC4" s="651"/>
      <c r="BD4" s="651"/>
      <c r="BE4" s="651"/>
      <c r="BF4" s="651"/>
      <c r="BG4" s="651" t="s">
        <v>220</v>
      </c>
      <c r="BH4" s="651"/>
      <c r="BI4" s="651"/>
      <c r="BJ4" s="651"/>
      <c r="BK4" s="651"/>
      <c r="BL4" s="651"/>
      <c r="BM4" s="651"/>
      <c r="BN4" s="651"/>
      <c r="BO4" s="651" t="s">
        <v>217</v>
      </c>
      <c r="BP4" s="651"/>
      <c r="BQ4" s="651"/>
      <c r="BR4" s="651"/>
      <c r="BS4" s="651" t="s">
        <v>221</v>
      </c>
      <c r="BT4" s="651"/>
      <c r="BU4" s="651"/>
      <c r="BV4" s="651"/>
      <c r="BW4" s="651"/>
      <c r="BX4" s="651"/>
      <c r="BY4" s="651"/>
      <c r="BZ4" s="651"/>
      <c r="CA4" s="651"/>
      <c r="CB4" s="651"/>
      <c r="CD4" s="648" t="s">
        <v>222</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223</v>
      </c>
      <c r="C5" s="653"/>
      <c r="D5" s="653"/>
      <c r="E5" s="653"/>
      <c r="F5" s="653"/>
      <c r="G5" s="653"/>
      <c r="H5" s="653"/>
      <c r="I5" s="653"/>
      <c r="J5" s="653"/>
      <c r="K5" s="653"/>
      <c r="L5" s="653"/>
      <c r="M5" s="653"/>
      <c r="N5" s="653"/>
      <c r="O5" s="653"/>
      <c r="P5" s="653"/>
      <c r="Q5" s="654"/>
      <c r="R5" s="655">
        <v>2236491</v>
      </c>
      <c r="S5" s="656"/>
      <c r="T5" s="656"/>
      <c r="U5" s="656"/>
      <c r="V5" s="656"/>
      <c r="W5" s="656"/>
      <c r="X5" s="656"/>
      <c r="Y5" s="657"/>
      <c r="Z5" s="658">
        <v>12.6</v>
      </c>
      <c r="AA5" s="658"/>
      <c r="AB5" s="658"/>
      <c r="AC5" s="658"/>
      <c r="AD5" s="659">
        <v>2236491</v>
      </c>
      <c r="AE5" s="659"/>
      <c r="AF5" s="659"/>
      <c r="AG5" s="659"/>
      <c r="AH5" s="659"/>
      <c r="AI5" s="659"/>
      <c r="AJ5" s="659"/>
      <c r="AK5" s="659"/>
      <c r="AL5" s="660">
        <v>26.8</v>
      </c>
      <c r="AM5" s="661"/>
      <c r="AN5" s="661"/>
      <c r="AO5" s="662"/>
      <c r="AP5" s="652" t="s">
        <v>224</v>
      </c>
      <c r="AQ5" s="653"/>
      <c r="AR5" s="653"/>
      <c r="AS5" s="653"/>
      <c r="AT5" s="653"/>
      <c r="AU5" s="653"/>
      <c r="AV5" s="653"/>
      <c r="AW5" s="653"/>
      <c r="AX5" s="653"/>
      <c r="AY5" s="653"/>
      <c r="AZ5" s="653"/>
      <c r="BA5" s="653"/>
      <c r="BB5" s="653"/>
      <c r="BC5" s="653"/>
      <c r="BD5" s="653"/>
      <c r="BE5" s="653"/>
      <c r="BF5" s="654"/>
      <c r="BG5" s="666">
        <v>2233310</v>
      </c>
      <c r="BH5" s="667"/>
      <c r="BI5" s="667"/>
      <c r="BJ5" s="667"/>
      <c r="BK5" s="667"/>
      <c r="BL5" s="667"/>
      <c r="BM5" s="667"/>
      <c r="BN5" s="668"/>
      <c r="BO5" s="669">
        <v>99.9</v>
      </c>
      <c r="BP5" s="669"/>
      <c r="BQ5" s="669"/>
      <c r="BR5" s="669"/>
      <c r="BS5" s="670">
        <v>37448</v>
      </c>
      <c r="BT5" s="670"/>
      <c r="BU5" s="670"/>
      <c r="BV5" s="670"/>
      <c r="BW5" s="670"/>
      <c r="BX5" s="670"/>
      <c r="BY5" s="670"/>
      <c r="BZ5" s="670"/>
      <c r="CA5" s="670"/>
      <c r="CB5" s="674"/>
      <c r="CD5" s="648" t="s">
        <v>219</v>
      </c>
      <c r="CE5" s="649"/>
      <c r="CF5" s="649"/>
      <c r="CG5" s="649"/>
      <c r="CH5" s="649"/>
      <c r="CI5" s="649"/>
      <c r="CJ5" s="649"/>
      <c r="CK5" s="649"/>
      <c r="CL5" s="649"/>
      <c r="CM5" s="649"/>
      <c r="CN5" s="649"/>
      <c r="CO5" s="649"/>
      <c r="CP5" s="649"/>
      <c r="CQ5" s="650"/>
      <c r="CR5" s="648" t="s">
        <v>225</v>
      </c>
      <c r="CS5" s="649"/>
      <c r="CT5" s="649"/>
      <c r="CU5" s="649"/>
      <c r="CV5" s="649"/>
      <c r="CW5" s="649"/>
      <c r="CX5" s="649"/>
      <c r="CY5" s="650"/>
      <c r="CZ5" s="648" t="s">
        <v>217</v>
      </c>
      <c r="DA5" s="649"/>
      <c r="DB5" s="649"/>
      <c r="DC5" s="650"/>
      <c r="DD5" s="648" t="s">
        <v>226</v>
      </c>
      <c r="DE5" s="649"/>
      <c r="DF5" s="649"/>
      <c r="DG5" s="649"/>
      <c r="DH5" s="649"/>
      <c r="DI5" s="649"/>
      <c r="DJ5" s="649"/>
      <c r="DK5" s="649"/>
      <c r="DL5" s="649"/>
      <c r="DM5" s="649"/>
      <c r="DN5" s="649"/>
      <c r="DO5" s="649"/>
      <c r="DP5" s="650"/>
      <c r="DQ5" s="648" t="s">
        <v>227</v>
      </c>
      <c r="DR5" s="649"/>
      <c r="DS5" s="649"/>
      <c r="DT5" s="649"/>
      <c r="DU5" s="649"/>
      <c r="DV5" s="649"/>
      <c r="DW5" s="649"/>
      <c r="DX5" s="649"/>
      <c r="DY5" s="649"/>
      <c r="DZ5" s="649"/>
      <c r="EA5" s="649"/>
      <c r="EB5" s="649"/>
      <c r="EC5" s="650"/>
    </row>
    <row r="6" spans="2:143" ht="11.25" customHeight="1" x14ac:dyDescent="0.15">
      <c r="B6" s="663" t="s">
        <v>228</v>
      </c>
      <c r="C6" s="664"/>
      <c r="D6" s="664"/>
      <c r="E6" s="664"/>
      <c r="F6" s="664"/>
      <c r="G6" s="664"/>
      <c r="H6" s="664"/>
      <c r="I6" s="664"/>
      <c r="J6" s="664"/>
      <c r="K6" s="664"/>
      <c r="L6" s="664"/>
      <c r="M6" s="664"/>
      <c r="N6" s="664"/>
      <c r="O6" s="664"/>
      <c r="P6" s="664"/>
      <c r="Q6" s="665"/>
      <c r="R6" s="666">
        <v>171105</v>
      </c>
      <c r="S6" s="667"/>
      <c r="T6" s="667"/>
      <c r="U6" s="667"/>
      <c r="V6" s="667"/>
      <c r="W6" s="667"/>
      <c r="X6" s="667"/>
      <c r="Y6" s="668"/>
      <c r="Z6" s="669">
        <v>1</v>
      </c>
      <c r="AA6" s="669"/>
      <c r="AB6" s="669"/>
      <c r="AC6" s="669"/>
      <c r="AD6" s="670">
        <v>171105</v>
      </c>
      <c r="AE6" s="670"/>
      <c r="AF6" s="670"/>
      <c r="AG6" s="670"/>
      <c r="AH6" s="670"/>
      <c r="AI6" s="670"/>
      <c r="AJ6" s="670"/>
      <c r="AK6" s="670"/>
      <c r="AL6" s="671">
        <v>2.1</v>
      </c>
      <c r="AM6" s="672"/>
      <c r="AN6" s="672"/>
      <c r="AO6" s="673"/>
      <c r="AP6" s="663" t="s">
        <v>229</v>
      </c>
      <c r="AQ6" s="664"/>
      <c r="AR6" s="664"/>
      <c r="AS6" s="664"/>
      <c r="AT6" s="664"/>
      <c r="AU6" s="664"/>
      <c r="AV6" s="664"/>
      <c r="AW6" s="664"/>
      <c r="AX6" s="664"/>
      <c r="AY6" s="664"/>
      <c r="AZ6" s="664"/>
      <c r="BA6" s="664"/>
      <c r="BB6" s="664"/>
      <c r="BC6" s="664"/>
      <c r="BD6" s="664"/>
      <c r="BE6" s="664"/>
      <c r="BF6" s="665"/>
      <c r="BG6" s="666">
        <v>2233310</v>
      </c>
      <c r="BH6" s="667"/>
      <c r="BI6" s="667"/>
      <c r="BJ6" s="667"/>
      <c r="BK6" s="667"/>
      <c r="BL6" s="667"/>
      <c r="BM6" s="667"/>
      <c r="BN6" s="668"/>
      <c r="BO6" s="669">
        <v>99.9</v>
      </c>
      <c r="BP6" s="669"/>
      <c r="BQ6" s="669"/>
      <c r="BR6" s="669"/>
      <c r="BS6" s="670">
        <v>37448</v>
      </c>
      <c r="BT6" s="670"/>
      <c r="BU6" s="670"/>
      <c r="BV6" s="670"/>
      <c r="BW6" s="670"/>
      <c r="BX6" s="670"/>
      <c r="BY6" s="670"/>
      <c r="BZ6" s="670"/>
      <c r="CA6" s="670"/>
      <c r="CB6" s="674"/>
      <c r="CD6" s="677" t="s">
        <v>230</v>
      </c>
      <c r="CE6" s="678"/>
      <c r="CF6" s="678"/>
      <c r="CG6" s="678"/>
      <c r="CH6" s="678"/>
      <c r="CI6" s="678"/>
      <c r="CJ6" s="678"/>
      <c r="CK6" s="678"/>
      <c r="CL6" s="678"/>
      <c r="CM6" s="678"/>
      <c r="CN6" s="678"/>
      <c r="CO6" s="678"/>
      <c r="CP6" s="678"/>
      <c r="CQ6" s="679"/>
      <c r="CR6" s="666">
        <v>84534</v>
      </c>
      <c r="CS6" s="667"/>
      <c r="CT6" s="667"/>
      <c r="CU6" s="667"/>
      <c r="CV6" s="667"/>
      <c r="CW6" s="667"/>
      <c r="CX6" s="667"/>
      <c r="CY6" s="668"/>
      <c r="CZ6" s="660">
        <v>0.5</v>
      </c>
      <c r="DA6" s="661"/>
      <c r="DB6" s="661"/>
      <c r="DC6" s="680"/>
      <c r="DD6" s="675" t="s">
        <v>128</v>
      </c>
      <c r="DE6" s="667"/>
      <c r="DF6" s="667"/>
      <c r="DG6" s="667"/>
      <c r="DH6" s="667"/>
      <c r="DI6" s="667"/>
      <c r="DJ6" s="667"/>
      <c r="DK6" s="667"/>
      <c r="DL6" s="667"/>
      <c r="DM6" s="667"/>
      <c r="DN6" s="667"/>
      <c r="DO6" s="667"/>
      <c r="DP6" s="668"/>
      <c r="DQ6" s="675">
        <v>84534</v>
      </c>
      <c r="DR6" s="667"/>
      <c r="DS6" s="667"/>
      <c r="DT6" s="667"/>
      <c r="DU6" s="667"/>
      <c r="DV6" s="667"/>
      <c r="DW6" s="667"/>
      <c r="DX6" s="667"/>
      <c r="DY6" s="667"/>
      <c r="DZ6" s="667"/>
      <c r="EA6" s="667"/>
      <c r="EB6" s="667"/>
      <c r="EC6" s="676"/>
    </row>
    <row r="7" spans="2:143" ht="11.25" customHeight="1" x14ac:dyDescent="0.15">
      <c r="B7" s="663" t="s">
        <v>231</v>
      </c>
      <c r="C7" s="664"/>
      <c r="D7" s="664"/>
      <c r="E7" s="664"/>
      <c r="F7" s="664"/>
      <c r="G7" s="664"/>
      <c r="H7" s="664"/>
      <c r="I7" s="664"/>
      <c r="J7" s="664"/>
      <c r="K7" s="664"/>
      <c r="L7" s="664"/>
      <c r="M7" s="664"/>
      <c r="N7" s="664"/>
      <c r="O7" s="664"/>
      <c r="P7" s="664"/>
      <c r="Q7" s="665"/>
      <c r="R7" s="666">
        <v>1240</v>
      </c>
      <c r="S7" s="667"/>
      <c r="T7" s="667"/>
      <c r="U7" s="667"/>
      <c r="V7" s="667"/>
      <c r="W7" s="667"/>
      <c r="X7" s="667"/>
      <c r="Y7" s="668"/>
      <c r="Z7" s="669">
        <v>0</v>
      </c>
      <c r="AA7" s="669"/>
      <c r="AB7" s="669"/>
      <c r="AC7" s="669"/>
      <c r="AD7" s="670">
        <v>1240</v>
      </c>
      <c r="AE7" s="670"/>
      <c r="AF7" s="670"/>
      <c r="AG7" s="670"/>
      <c r="AH7" s="670"/>
      <c r="AI7" s="670"/>
      <c r="AJ7" s="670"/>
      <c r="AK7" s="670"/>
      <c r="AL7" s="671">
        <v>0</v>
      </c>
      <c r="AM7" s="672"/>
      <c r="AN7" s="672"/>
      <c r="AO7" s="673"/>
      <c r="AP7" s="663" t="s">
        <v>232</v>
      </c>
      <c r="AQ7" s="664"/>
      <c r="AR7" s="664"/>
      <c r="AS7" s="664"/>
      <c r="AT7" s="664"/>
      <c r="AU7" s="664"/>
      <c r="AV7" s="664"/>
      <c r="AW7" s="664"/>
      <c r="AX7" s="664"/>
      <c r="AY7" s="664"/>
      <c r="AZ7" s="664"/>
      <c r="BA7" s="664"/>
      <c r="BB7" s="664"/>
      <c r="BC7" s="664"/>
      <c r="BD7" s="664"/>
      <c r="BE7" s="664"/>
      <c r="BF7" s="665"/>
      <c r="BG7" s="666">
        <v>866480</v>
      </c>
      <c r="BH7" s="667"/>
      <c r="BI7" s="667"/>
      <c r="BJ7" s="667"/>
      <c r="BK7" s="667"/>
      <c r="BL7" s="667"/>
      <c r="BM7" s="667"/>
      <c r="BN7" s="668"/>
      <c r="BO7" s="669">
        <v>38.700000000000003</v>
      </c>
      <c r="BP7" s="669"/>
      <c r="BQ7" s="669"/>
      <c r="BR7" s="669"/>
      <c r="BS7" s="670">
        <v>37448</v>
      </c>
      <c r="BT7" s="670"/>
      <c r="BU7" s="670"/>
      <c r="BV7" s="670"/>
      <c r="BW7" s="670"/>
      <c r="BX7" s="670"/>
      <c r="BY7" s="670"/>
      <c r="BZ7" s="670"/>
      <c r="CA7" s="670"/>
      <c r="CB7" s="674"/>
      <c r="CD7" s="681" t="s">
        <v>233</v>
      </c>
      <c r="CE7" s="682"/>
      <c r="CF7" s="682"/>
      <c r="CG7" s="682"/>
      <c r="CH7" s="682"/>
      <c r="CI7" s="682"/>
      <c r="CJ7" s="682"/>
      <c r="CK7" s="682"/>
      <c r="CL7" s="682"/>
      <c r="CM7" s="682"/>
      <c r="CN7" s="682"/>
      <c r="CO7" s="682"/>
      <c r="CP7" s="682"/>
      <c r="CQ7" s="683"/>
      <c r="CR7" s="666">
        <v>5587167</v>
      </c>
      <c r="CS7" s="667"/>
      <c r="CT7" s="667"/>
      <c r="CU7" s="667"/>
      <c r="CV7" s="667"/>
      <c r="CW7" s="667"/>
      <c r="CX7" s="667"/>
      <c r="CY7" s="668"/>
      <c r="CZ7" s="669">
        <v>32.200000000000003</v>
      </c>
      <c r="DA7" s="669"/>
      <c r="DB7" s="669"/>
      <c r="DC7" s="669"/>
      <c r="DD7" s="675">
        <v>259570</v>
      </c>
      <c r="DE7" s="667"/>
      <c r="DF7" s="667"/>
      <c r="DG7" s="667"/>
      <c r="DH7" s="667"/>
      <c r="DI7" s="667"/>
      <c r="DJ7" s="667"/>
      <c r="DK7" s="667"/>
      <c r="DL7" s="667"/>
      <c r="DM7" s="667"/>
      <c r="DN7" s="667"/>
      <c r="DO7" s="667"/>
      <c r="DP7" s="668"/>
      <c r="DQ7" s="675">
        <v>2665479</v>
      </c>
      <c r="DR7" s="667"/>
      <c r="DS7" s="667"/>
      <c r="DT7" s="667"/>
      <c r="DU7" s="667"/>
      <c r="DV7" s="667"/>
      <c r="DW7" s="667"/>
      <c r="DX7" s="667"/>
      <c r="DY7" s="667"/>
      <c r="DZ7" s="667"/>
      <c r="EA7" s="667"/>
      <c r="EB7" s="667"/>
      <c r="EC7" s="676"/>
    </row>
    <row r="8" spans="2:143" ht="11.25" customHeight="1" x14ac:dyDescent="0.15">
      <c r="B8" s="663" t="s">
        <v>234</v>
      </c>
      <c r="C8" s="664"/>
      <c r="D8" s="664"/>
      <c r="E8" s="664"/>
      <c r="F8" s="664"/>
      <c r="G8" s="664"/>
      <c r="H8" s="664"/>
      <c r="I8" s="664"/>
      <c r="J8" s="664"/>
      <c r="K8" s="664"/>
      <c r="L8" s="664"/>
      <c r="M8" s="664"/>
      <c r="N8" s="664"/>
      <c r="O8" s="664"/>
      <c r="P8" s="664"/>
      <c r="Q8" s="665"/>
      <c r="R8" s="666">
        <v>6224</v>
      </c>
      <c r="S8" s="667"/>
      <c r="T8" s="667"/>
      <c r="U8" s="667"/>
      <c r="V8" s="667"/>
      <c r="W8" s="667"/>
      <c r="X8" s="667"/>
      <c r="Y8" s="668"/>
      <c r="Z8" s="669">
        <v>0</v>
      </c>
      <c r="AA8" s="669"/>
      <c r="AB8" s="669"/>
      <c r="AC8" s="669"/>
      <c r="AD8" s="670">
        <v>6224</v>
      </c>
      <c r="AE8" s="670"/>
      <c r="AF8" s="670"/>
      <c r="AG8" s="670"/>
      <c r="AH8" s="670"/>
      <c r="AI8" s="670"/>
      <c r="AJ8" s="670"/>
      <c r="AK8" s="670"/>
      <c r="AL8" s="671">
        <v>0.1</v>
      </c>
      <c r="AM8" s="672"/>
      <c r="AN8" s="672"/>
      <c r="AO8" s="673"/>
      <c r="AP8" s="663" t="s">
        <v>235</v>
      </c>
      <c r="AQ8" s="664"/>
      <c r="AR8" s="664"/>
      <c r="AS8" s="664"/>
      <c r="AT8" s="664"/>
      <c r="AU8" s="664"/>
      <c r="AV8" s="664"/>
      <c r="AW8" s="664"/>
      <c r="AX8" s="664"/>
      <c r="AY8" s="664"/>
      <c r="AZ8" s="664"/>
      <c r="BA8" s="664"/>
      <c r="BB8" s="664"/>
      <c r="BC8" s="664"/>
      <c r="BD8" s="664"/>
      <c r="BE8" s="664"/>
      <c r="BF8" s="665"/>
      <c r="BG8" s="666">
        <v>27501</v>
      </c>
      <c r="BH8" s="667"/>
      <c r="BI8" s="667"/>
      <c r="BJ8" s="667"/>
      <c r="BK8" s="667"/>
      <c r="BL8" s="667"/>
      <c r="BM8" s="667"/>
      <c r="BN8" s="668"/>
      <c r="BO8" s="669">
        <v>1.2</v>
      </c>
      <c r="BP8" s="669"/>
      <c r="BQ8" s="669"/>
      <c r="BR8" s="669"/>
      <c r="BS8" s="670" t="s">
        <v>128</v>
      </c>
      <c r="BT8" s="670"/>
      <c r="BU8" s="670"/>
      <c r="BV8" s="670"/>
      <c r="BW8" s="670"/>
      <c r="BX8" s="670"/>
      <c r="BY8" s="670"/>
      <c r="BZ8" s="670"/>
      <c r="CA8" s="670"/>
      <c r="CB8" s="674"/>
      <c r="CD8" s="681" t="s">
        <v>236</v>
      </c>
      <c r="CE8" s="682"/>
      <c r="CF8" s="682"/>
      <c r="CG8" s="682"/>
      <c r="CH8" s="682"/>
      <c r="CI8" s="682"/>
      <c r="CJ8" s="682"/>
      <c r="CK8" s="682"/>
      <c r="CL8" s="682"/>
      <c r="CM8" s="682"/>
      <c r="CN8" s="682"/>
      <c r="CO8" s="682"/>
      <c r="CP8" s="682"/>
      <c r="CQ8" s="683"/>
      <c r="CR8" s="666">
        <v>3138059</v>
      </c>
      <c r="CS8" s="667"/>
      <c r="CT8" s="667"/>
      <c r="CU8" s="667"/>
      <c r="CV8" s="667"/>
      <c r="CW8" s="667"/>
      <c r="CX8" s="667"/>
      <c r="CY8" s="668"/>
      <c r="CZ8" s="669">
        <v>18.100000000000001</v>
      </c>
      <c r="DA8" s="669"/>
      <c r="DB8" s="669"/>
      <c r="DC8" s="669"/>
      <c r="DD8" s="675">
        <v>123182</v>
      </c>
      <c r="DE8" s="667"/>
      <c r="DF8" s="667"/>
      <c r="DG8" s="667"/>
      <c r="DH8" s="667"/>
      <c r="DI8" s="667"/>
      <c r="DJ8" s="667"/>
      <c r="DK8" s="667"/>
      <c r="DL8" s="667"/>
      <c r="DM8" s="667"/>
      <c r="DN8" s="667"/>
      <c r="DO8" s="667"/>
      <c r="DP8" s="668"/>
      <c r="DQ8" s="675">
        <v>1391627</v>
      </c>
      <c r="DR8" s="667"/>
      <c r="DS8" s="667"/>
      <c r="DT8" s="667"/>
      <c r="DU8" s="667"/>
      <c r="DV8" s="667"/>
      <c r="DW8" s="667"/>
      <c r="DX8" s="667"/>
      <c r="DY8" s="667"/>
      <c r="DZ8" s="667"/>
      <c r="EA8" s="667"/>
      <c r="EB8" s="667"/>
      <c r="EC8" s="676"/>
    </row>
    <row r="9" spans="2:143" ht="11.25" customHeight="1" x14ac:dyDescent="0.15">
      <c r="B9" s="663" t="s">
        <v>237</v>
      </c>
      <c r="C9" s="664"/>
      <c r="D9" s="664"/>
      <c r="E9" s="664"/>
      <c r="F9" s="664"/>
      <c r="G9" s="664"/>
      <c r="H9" s="664"/>
      <c r="I9" s="664"/>
      <c r="J9" s="664"/>
      <c r="K9" s="664"/>
      <c r="L9" s="664"/>
      <c r="M9" s="664"/>
      <c r="N9" s="664"/>
      <c r="O9" s="664"/>
      <c r="P9" s="664"/>
      <c r="Q9" s="665"/>
      <c r="R9" s="666">
        <v>7503</v>
      </c>
      <c r="S9" s="667"/>
      <c r="T9" s="667"/>
      <c r="U9" s="667"/>
      <c r="V9" s="667"/>
      <c r="W9" s="667"/>
      <c r="X9" s="667"/>
      <c r="Y9" s="668"/>
      <c r="Z9" s="669">
        <v>0</v>
      </c>
      <c r="AA9" s="669"/>
      <c r="AB9" s="669"/>
      <c r="AC9" s="669"/>
      <c r="AD9" s="670">
        <v>7503</v>
      </c>
      <c r="AE9" s="670"/>
      <c r="AF9" s="670"/>
      <c r="AG9" s="670"/>
      <c r="AH9" s="670"/>
      <c r="AI9" s="670"/>
      <c r="AJ9" s="670"/>
      <c r="AK9" s="670"/>
      <c r="AL9" s="671">
        <v>0.1</v>
      </c>
      <c r="AM9" s="672"/>
      <c r="AN9" s="672"/>
      <c r="AO9" s="673"/>
      <c r="AP9" s="663" t="s">
        <v>238</v>
      </c>
      <c r="AQ9" s="664"/>
      <c r="AR9" s="664"/>
      <c r="AS9" s="664"/>
      <c r="AT9" s="664"/>
      <c r="AU9" s="664"/>
      <c r="AV9" s="664"/>
      <c r="AW9" s="664"/>
      <c r="AX9" s="664"/>
      <c r="AY9" s="664"/>
      <c r="AZ9" s="664"/>
      <c r="BA9" s="664"/>
      <c r="BB9" s="664"/>
      <c r="BC9" s="664"/>
      <c r="BD9" s="664"/>
      <c r="BE9" s="664"/>
      <c r="BF9" s="665"/>
      <c r="BG9" s="666">
        <v>677668</v>
      </c>
      <c r="BH9" s="667"/>
      <c r="BI9" s="667"/>
      <c r="BJ9" s="667"/>
      <c r="BK9" s="667"/>
      <c r="BL9" s="667"/>
      <c r="BM9" s="667"/>
      <c r="BN9" s="668"/>
      <c r="BO9" s="669">
        <v>30.3</v>
      </c>
      <c r="BP9" s="669"/>
      <c r="BQ9" s="669"/>
      <c r="BR9" s="669"/>
      <c r="BS9" s="670" t="s">
        <v>128</v>
      </c>
      <c r="BT9" s="670"/>
      <c r="BU9" s="670"/>
      <c r="BV9" s="670"/>
      <c r="BW9" s="670"/>
      <c r="BX9" s="670"/>
      <c r="BY9" s="670"/>
      <c r="BZ9" s="670"/>
      <c r="CA9" s="670"/>
      <c r="CB9" s="674"/>
      <c r="CD9" s="681" t="s">
        <v>239</v>
      </c>
      <c r="CE9" s="682"/>
      <c r="CF9" s="682"/>
      <c r="CG9" s="682"/>
      <c r="CH9" s="682"/>
      <c r="CI9" s="682"/>
      <c r="CJ9" s="682"/>
      <c r="CK9" s="682"/>
      <c r="CL9" s="682"/>
      <c r="CM9" s="682"/>
      <c r="CN9" s="682"/>
      <c r="CO9" s="682"/>
      <c r="CP9" s="682"/>
      <c r="CQ9" s="683"/>
      <c r="CR9" s="666">
        <v>2615767</v>
      </c>
      <c r="CS9" s="667"/>
      <c r="CT9" s="667"/>
      <c r="CU9" s="667"/>
      <c r="CV9" s="667"/>
      <c r="CW9" s="667"/>
      <c r="CX9" s="667"/>
      <c r="CY9" s="668"/>
      <c r="CZ9" s="669">
        <v>15.1</v>
      </c>
      <c r="DA9" s="669"/>
      <c r="DB9" s="669"/>
      <c r="DC9" s="669"/>
      <c r="DD9" s="675" t="s">
        <v>128</v>
      </c>
      <c r="DE9" s="667"/>
      <c r="DF9" s="667"/>
      <c r="DG9" s="667"/>
      <c r="DH9" s="667"/>
      <c r="DI9" s="667"/>
      <c r="DJ9" s="667"/>
      <c r="DK9" s="667"/>
      <c r="DL9" s="667"/>
      <c r="DM9" s="667"/>
      <c r="DN9" s="667"/>
      <c r="DO9" s="667"/>
      <c r="DP9" s="668"/>
      <c r="DQ9" s="675">
        <v>2332008</v>
      </c>
      <c r="DR9" s="667"/>
      <c r="DS9" s="667"/>
      <c r="DT9" s="667"/>
      <c r="DU9" s="667"/>
      <c r="DV9" s="667"/>
      <c r="DW9" s="667"/>
      <c r="DX9" s="667"/>
      <c r="DY9" s="667"/>
      <c r="DZ9" s="667"/>
      <c r="EA9" s="667"/>
      <c r="EB9" s="667"/>
      <c r="EC9" s="676"/>
    </row>
    <row r="10" spans="2:143" ht="11.25" customHeight="1" x14ac:dyDescent="0.15">
      <c r="B10" s="663" t="s">
        <v>240</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241</v>
      </c>
      <c r="AQ10" s="664"/>
      <c r="AR10" s="664"/>
      <c r="AS10" s="664"/>
      <c r="AT10" s="664"/>
      <c r="AU10" s="664"/>
      <c r="AV10" s="664"/>
      <c r="AW10" s="664"/>
      <c r="AX10" s="664"/>
      <c r="AY10" s="664"/>
      <c r="AZ10" s="664"/>
      <c r="BA10" s="664"/>
      <c r="BB10" s="664"/>
      <c r="BC10" s="664"/>
      <c r="BD10" s="664"/>
      <c r="BE10" s="664"/>
      <c r="BF10" s="665"/>
      <c r="BG10" s="666">
        <v>69993</v>
      </c>
      <c r="BH10" s="667"/>
      <c r="BI10" s="667"/>
      <c r="BJ10" s="667"/>
      <c r="BK10" s="667"/>
      <c r="BL10" s="667"/>
      <c r="BM10" s="667"/>
      <c r="BN10" s="668"/>
      <c r="BO10" s="669">
        <v>3.1</v>
      </c>
      <c r="BP10" s="669"/>
      <c r="BQ10" s="669"/>
      <c r="BR10" s="669"/>
      <c r="BS10" s="670">
        <v>11609</v>
      </c>
      <c r="BT10" s="670"/>
      <c r="BU10" s="670"/>
      <c r="BV10" s="670"/>
      <c r="BW10" s="670"/>
      <c r="BX10" s="670"/>
      <c r="BY10" s="670"/>
      <c r="BZ10" s="670"/>
      <c r="CA10" s="670"/>
      <c r="CB10" s="674"/>
      <c r="CD10" s="681" t="s">
        <v>242</v>
      </c>
      <c r="CE10" s="682"/>
      <c r="CF10" s="682"/>
      <c r="CG10" s="682"/>
      <c r="CH10" s="682"/>
      <c r="CI10" s="682"/>
      <c r="CJ10" s="682"/>
      <c r="CK10" s="682"/>
      <c r="CL10" s="682"/>
      <c r="CM10" s="682"/>
      <c r="CN10" s="682"/>
      <c r="CO10" s="682"/>
      <c r="CP10" s="682"/>
      <c r="CQ10" s="683"/>
      <c r="CR10" s="666">
        <v>53020</v>
      </c>
      <c r="CS10" s="667"/>
      <c r="CT10" s="667"/>
      <c r="CU10" s="667"/>
      <c r="CV10" s="667"/>
      <c r="CW10" s="667"/>
      <c r="CX10" s="667"/>
      <c r="CY10" s="668"/>
      <c r="CZ10" s="669">
        <v>0.3</v>
      </c>
      <c r="DA10" s="669"/>
      <c r="DB10" s="669"/>
      <c r="DC10" s="669"/>
      <c r="DD10" s="675" t="s">
        <v>128</v>
      </c>
      <c r="DE10" s="667"/>
      <c r="DF10" s="667"/>
      <c r="DG10" s="667"/>
      <c r="DH10" s="667"/>
      <c r="DI10" s="667"/>
      <c r="DJ10" s="667"/>
      <c r="DK10" s="667"/>
      <c r="DL10" s="667"/>
      <c r="DM10" s="667"/>
      <c r="DN10" s="667"/>
      <c r="DO10" s="667"/>
      <c r="DP10" s="668"/>
      <c r="DQ10" s="675">
        <v>18020</v>
      </c>
      <c r="DR10" s="667"/>
      <c r="DS10" s="667"/>
      <c r="DT10" s="667"/>
      <c r="DU10" s="667"/>
      <c r="DV10" s="667"/>
      <c r="DW10" s="667"/>
      <c r="DX10" s="667"/>
      <c r="DY10" s="667"/>
      <c r="DZ10" s="667"/>
      <c r="EA10" s="667"/>
      <c r="EB10" s="667"/>
      <c r="EC10" s="676"/>
    </row>
    <row r="11" spans="2:143" ht="11.25" customHeight="1" x14ac:dyDescent="0.15">
      <c r="B11" s="663" t="s">
        <v>243</v>
      </c>
      <c r="C11" s="664"/>
      <c r="D11" s="664"/>
      <c r="E11" s="664"/>
      <c r="F11" s="664"/>
      <c r="G11" s="664"/>
      <c r="H11" s="664"/>
      <c r="I11" s="664"/>
      <c r="J11" s="664"/>
      <c r="K11" s="664"/>
      <c r="L11" s="664"/>
      <c r="M11" s="664"/>
      <c r="N11" s="664"/>
      <c r="O11" s="664"/>
      <c r="P11" s="664"/>
      <c r="Q11" s="665"/>
      <c r="R11" s="666">
        <v>425561</v>
      </c>
      <c r="S11" s="667"/>
      <c r="T11" s="667"/>
      <c r="U11" s="667"/>
      <c r="V11" s="667"/>
      <c r="W11" s="667"/>
      <c r="X11" s="667"/>
      <c r="Y11" s="668"/>
      <c r="Z11" s="671">
        <v>2.4</v>
      </c>
      <c r="AA11" s="672"/>
      <c r="AB11" s="672"/>
      <c r="AC11" s="684"/>
      <c r="AD11" s="675">
        <v>425561</v>
      </c>
      <c r="AE11" s="667"/>
      <c r="AF11" s="667"/>
      <c r="AG11" s="667"/>
      <c r="AH11" s="667"/>
      <c r="AI11" s="667"/>
      <c r="AJ11" s="667"/>
      <c r="AK11" s="668"/>
      <c r="AL11" s="671">
        <v>5.0999999999999996</v>
      </c>
      <c r="AM11" s="672"/>
      <c r="AN11" s="672"/>
      <c r="AO11" s="673"/>
      <c r="AP11" s="663" t="s">
        <v>244</v>
      </c>
      <c r="AQ11" s="664"/>
      <c r="AR11" s="664"/>
      <c r="AS11" s="664"/>
      <c r="AT11" s="664"/>
      <c r="AU11" s="664"/>
      <c r="AV11" s="664"/>
      <c r="AW11" s="664"/>
      <c r="AX11" s="664"/>
      <c r="AY11" s="664"/>
      <c r="AZ11" s="664"/>
      <c r="BA11" s="664"/>
      <c r="BB11" s="664"/>
      <c r="BC11" s="664"/>
      <c r="BD11" s="664"/>
      <c r="BE11" s="664"/>
      <c r="BF11" s="665"/>
      <c r="BG11" s="666">
        <v>91318</v>
      </c>
      <c r="BH11" s="667"/>
      <c r="BI11" s="667"/>
      <c r="BJ11" s="667"/>
      <c r="BK11" s="667"/>
      <c r="BL11" s="667"/>
      <c r="BM11" s="667"/>
      <c r="BN11" s="668"/>
      <c r="BO11" s="669">
        <v>4.0999999999999996</v>
      </c>
      <c r="BP11" s="669"/>
      <c r="BQ11" s="669"/>
      <c r="BR11" s="669"/>
      <c r="BS11" s="670">
        <v>25839</v>
      </c>
      <c r="BT11" s="670"/>
      <c r="BU11" s="670"/>
      <c r="BV11" s="670"/>
      <c r="BW11" s="670"/>
      <c r="BX11" s="670"/>
      <c r="BY11" s="670"/>
      <c r="BZ11" s="670"/>
      <c r="CA11" s="670"/>
      <c r="CB11" s="674"/>
      <c r="CD11" s="681" t="s">
        <v>245</v>
      </c>
      <c r="CE11" s="682"/>
      <c r="CF11" s="682"/>
      <c r="CG11" s="682"/>
      <c r="CH11" s="682"/>
      <c r="CI11" s="682"/>
      <c r="CJ11" s="682"/>
      <c r="CK11" s="682"/>
      <c r="CL11" s="682"/>
      <c r="CM11" s="682"/>
      <c r="CN11" s="682"/>
      <c r="CO11" s="682"/>
      <c r="CP11" s="682"/>
      <c r="CQ11" s="683"/>
      <c r="CR11" s="666">
        <v>1091562</v>
      </c>
      <c r="CS11" s="667"/>
      <c r="CT11" s="667"/>
      <c r="CU11" s="667"/>
      <c r="CV11" s="667"/>
      <c r="CW11" s="667"/>
      <c r="CX11" s="667"/>
      <c r="CY11" s="668"/>
      <c r="CZ11" s="669">
        <v>6.3</v>
      </c>
      <c r="DA11" s="669"/>
      <c r="DB11" s="669"/>
      <c r="DC11" s="669"/>
      <c r="DD11" s="675">
        <v>577955</v>
      </c>
      <c r="DE11" s="667"/>
      <c r="DF11" s="667"/>
      <c r="DG11" s="667"/>
      <c r="DH11" s="667"/>
      <c r="DI11" s="667"/>
      <c r="DJ11" s="667"/>
      <c r="DK11" s="667"/>
      <c r="DL11" s="667"/>
      <c r="DM11" s="667"/>
      <c r="DN11" s="667"/>
      <c r="DO11" s="667"/>
      <c r="DP11" s="668"/>
      <c r="DQ11" s="675">
        <v>281995</v>
      </c>
      <c r="DR11" s="667"/>
      <c r="DS11" s="667"/>
      <c r="DT11" s="667"/>
      <c r="DU11" s="667"/>
      <c r="DV11" s="667"/>
      <c r="DW11" s="667"/>
      <c r="DX11" s="667"/>
      <c r="DY11" s="667"/>
      <c r="DZ11" s="667"/>
      <c r="EA11" s="667"/>
      <c r="EB11" s="667"/>
      <c r="EC11" s="676"/>
    </row>
    <row r="12" spans="2:143" ht="11.25" customHeight="1" x14ac:dyDescent="0.15">
      <c r="B12" s="663" t="s">
        <v>246</v>
      </c>
      <c r="C12" s="664"/>
      <c r="D12" s="664"/>
      <c r="E12" s="664"/>
      <c r="F12" s="664"/>
      <c r="G12" s="664"/>
      <c r="H12" s="664"/>
      <c r="I12" s="664"/>
      <c r="J12" s="664"/>
      <c r="K12" s="664"/>
      <c r="L12" s="664"/>
      <c r="M12" s="664"/>
      <c r="N12" s="664"/>
      <c r="O12" s="664"/>
      <c r="P12" s="664"/>
      <c r="Q12" s="665"/>
      <c r="R12" s="666" t="s">
        <v>128</v>
      </c>
      <c r="S12" s="667"/>
      <c r="T12" s="667"/>
      <c r="U12" s="667"/>
      <c r="V12" s="667"/>
      <c r="W12" s="667"/>
      <c r="X12" s="667"/>
      <c r="Y12" s="668"/>
      <c r="Z12" s="669" t="s">
        <v>128</v>
      </c>
      <c r="AA12" s="669"/>
      <c r="AB12" s="669"/>
      <c r="AC12" s="669"/>
      <c r="AD12" s="670" t="s">
        <v>128</v>
      </c>
      <c r="AE12" s="670"/>
      <c r="AF12" s="670"/>
      <c r="AG12" s="670"/>
      <c r="AH12" s="670"/>
      <c r="AI12" s="670"/>
      <c r="AJ12" s="670"/>
      <c r="AK12" s="670"/>
      <c r="AL12" s="671" t="s">
        <v>128</v>
      </c>
      <c r="AM12" s="672"/>
      <c r="AN12" s="672"/>
      <c r="AO12" s="673"/>
      <c r="AP12" s="663" t="s">
        <v>247</v>
      </c>
      <c r="AQ12" s="664"/>
      <c r="AR12" s="664"/>
      <c r="AS12" s="664"/>
      <c r="AT12" s="664"/>
      <c r="AU12" s="664"/>
      <c r="AV12" s="664"/>
      <c r="AW12" s="664"/>
      <c r="AX12" s="664"/>
      <c r="AY12" s="664"/>
      <c r="AZ12" s="664"/>
      <c r="BA12" s="664"/>
      <c r="BB12" s="664"/>
      <c r="BC12" s="664"/>
      <c r="BD12" s="664"/>
      <c r="BE12" s="664"/>
      <c r="BF12" s="665"/>
      <c r="BG12" s="666">
        <v>1137906</v>
      </c>
      <c r="BH12" s="667"/>
      <c r="BI12" s="667"/>
      <c r="BJ12" s="667"/>
      <c r="BK12" s="667"/>
      <c r="BL12" s="667"/>
      <c r="BM12" s="667"/>
      <c r="BN12" s="668"/>
      <c r="BO12" s="669">
        <v>50.9</v>
      </c>
      <c r="BP12" s="669"/>
      <c r="BQ12" s="669"/>
      <c r="BR12" s="669"/>
      <c r="BS12" s="670" t="s">
        <v>128</v>
      </c>
      <c r="BT12" s="670"/>
      <c r="BU12" s="670"/>
      <c r="BV12" s="670"/>
      <c r="BW12" s="670"/>
      <c r="BX12" s="670"/>
      <c r="BY12" s="670"/>
      <c r="BZ12" s="670"/>
      <c r="CA12" s="670"/>
      <c r="CB12" s="674"/>
      <c r="CD12" s="681" t="s">
        <v>248</v>
      </c>
      <c r="CE12" s="682"/>
      <c r="CF12" s="682"/>
      <c r="CG12" s="682"/>
      <c r="CH12" s="682"/>
      <c r="CI12" s="682"/>
      <c r="CJ12" s="682"/>
      <c r="CK12" s="682"/>
      <c r="CL12" s="682"/>
      <c r="CM12" s="682"/>
      <c r="CN12" s="682"/>
      <c r="CO12" s="682"/>
      <c r="CP12" s="682"/>
      <c r="CQ12" s="683"/>
      <c r="CR12" s="666">
        <v>580025</v>
      </c>
      <c r="CS12" s="667"/>
      <c r="CT12" s="667"/>
      <c r="CU12" s="667"/>
      <c r="CV12" s="667"/>
      <c r="CW12" s="667"/>
      <c r="CX12" s="667"/>
      <c r="CY12" s="668"/>
      <c r="CZ12" s="669">
        <v>3.3</v>
      </c>
      <c r="DA12" s="669"/>
      <c r="DB12" s="669"/>
      <c r="DC12" s="669"/>
      <c r="DD12" s="675" t="s">
        <v>128</v>
      </c>
      <c r="DE12" s="667"/>
      <c r="DF12" s="667"/>
      <c r="DG12" s="667"/>
      <c r="DH12" s="667"/>
      <c r="DI12" s="667"/>
      <c r="DJ12" s="667"/>
      <c r="DK12" s="667"/>
      <c r="DL12" s="667"/>
      <c r="DM12" s="667"/>
      <c r="DN12" s="667"/>
      <c r="DO12" s="667"/>
      <c r="DP12" s="668"/>
      <c r="DQ12" s="675">
        <v>402722</v>
      </c>
      <c r="DR12" s="667"/>
      <c r="DS12" s="667"/>
      <c r="DT12" s="667"/>
      <c r="DU12" s="667"/>
      <c r="DV12" s="667"/>
      <c r="DW12" s="667"/>
      <c r="DX12" s="667"/>
      <c r="DY12" s="667"/>
      <c r="DZ12" s="667"/>
      <c r="EA12" s="667"/>
      <c r="EB12" s="667"/>
      <c r="EC12" s="676"/>
    </row>
    <row r="13" spans="2:143" ht="11.25" customHeight="1" x14ac:dyDescent="0.15">
      <c r="B13" s="663" t="s">
        <v>249</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250</v>
      </c>
      <c r="AQ13" s="664"/>
      <c r="AR13" s="664"/>
      <c r="AS13" s="664"/>
      <c r="AT13" s="664"/>
      <c r="AU13" s="664"/>
      <c r="AV13" s="664"/>
      <c r="AW13" s="664"/>
      <c r="AX13" s="664"/>
      <c r="AY13" s="664"/>
      <c r="AZ13" s="664"/>
      <c r="BA13" s="664"/>
      <c r="BB13" s="664"/>
      <c r="BC13" s="664"/>
      <c r="BD13" s="664"/>
      <c r="BE13" s="664"/>
      <c r="BF13" s="665"/>
      <c r="BG13" s="666">
        <v>1118522</v>
      </c>
      <c r="BH13" s="667"/>
      <c r="BI13" s="667"/>
      <c r="BJ13" s="667"/>
      <c r="BK13" s="667"/>
      <c r="BL13" s="667"/>
      <c r="BM13" s="667"/>
      <c r="BN13" s="668"/>
      <c r="BO13" s="669">
        <v>50</v>
      </c>
      <c r="BP13" s="669"/>
      <c r="BQ13" s="669"/>
      <c r="BR13" s="669"/>
      <c r="BS13" s="670" t="s">
        <v>128</v>
      </c>
      <c r="BT13" s="670"/>
      <c r="BU13" s="670"/>
      <c r="BV13" s="670"/>
      <c r="BW13" s="670"/>
      <c r="BX13" s="670"/>
      <c r="BY13" s="670"/>
      <c r="BZ13" s="670"/>
      <c r="CA13" s="670"/>
      <c r="CB13" s="674"/>
      <c r="CD13" s="681" t="s">
        <v>251</v>
      </c>
      <c r="CE13" s="682"/>
      <c r="CF13" s="682"/>
      <c r="CG13" s="682"/>
      <c r="CH13" s="682"/>
      <c r="CI13" s="682"/>
      <c r="CJ13" s="682"/>
      <c r="CK13" s="682"/>
      <c r="CL13" s="682"/>
      <c r="CM13" s="682"/>
      <c r="CN13" s="682"/>
      <c r="CO13" s="682"/>
      <c r="CP13" s="682"/>
      <c r="CQ13" s="683"/>
      <c r="CR13" s="666">
        <v>1250155</v>
      </c>
      <c r="CS13" s="667"/>
      <c r="CT13" s="667"/>
      <c r="CU13" s="667"/>
      <c r="CV13" s="667"/>
      <c r="CW13" s="667"/>
      <c r="CX13" s="667"/>
      <c r="CY13" s="668"/>
      <c r="CZ13" s="669">
        <v>7.2</v>
      </c>
      <c r="DA13" s="669"/>
      <c r="DB13" s="669"/>
      <c r="DC13" s="669"/>
      <c r="DD13" s="675">
        <v>307629</v>
      </c>
      <c r="DE13" s="667"/>
      <c r="DF13" s="667"/>
      <c r="DG13" s="667"/>
      <c r="DH13" s="667"/>
      <c r="DI13" s="667"/>
      <c r="DJ13" s="667"/>
      <c r="DK13" s="667"/>
      <c r="DL13" s="667"/>
      <c r="DM13" s="667"/>
      <c r="DN13" s="667"/>
      <c r="DO13" s="667"/>
      <c r="DP13" s="668"/>
      <c r="DQ13" s="675">
        <v>949728</v>
      </c>
      <c r="DR13" s="667"/>
      <c r="DS13" s="667"/>
      <c r="DT13" s="667"/>
      <c r="DU13" s="667"/>
      <c r="DV13" s="667"/>
      <c r="DW13" s="667"/>
      <c r="DX13" s="667"/>
      <c r="DY13" s="667"/>
      <c r="DZ13" s="667"/>
      <c r="EA13" s="667"/>
      <c r="EB13" s="667"/>
      <c r="EC13" s="676"/>
    </row>
    <row r="14" spans="2:143" ht="11.25" customHeight="1" x14ac:dyDescent="0.15">
      <c r="B14" s="663" t="s">
        <v>252</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253</v>
      </c>
      <c r="AQ14" s="664"/>
      <c r="AR14" s="664"/>
      <c r="AS14" s="664"/>
      <c r="AT14" s="664"/>
      <c r="AU14" s="664"/>
      <c r="AV14" s="664"/>
      <c r="AW14" s="664"/>
      <c r="AX14" s="664"/>
      <c r="AY14" s="664"/>
      <c r="AZ14" s="664"/>
      <c r="BA14" s="664"/>
      <c r="BB14" s="664"/>
      <c r="BC14" s="664"/>
      <c r="BD14" s="664"/>
      <c r="BE14" s="664"/>
      <c r="BF14" s="665"/>
      <c r="BG14" s="666">
        <v>43527</v>
      </c>
      <c r="BH14" s="667"/>
      <c r="BI14" s="667"/>
      <c r="BJ14" s="667"/>
      <c r="BK14" s="667"/>
      <c r="BL14" s="667"/>
      <c r="BM14" s="667"/>
      <c r="BN14" s="668"/>
      <c r="BO14" s="669">
        <v>1.9</v>
      </c>
      <c r="BP14" s="669"/>
      <c r="BQ14" s="669"/>
      <c r="BR14" s="669"/>
      <c r="BS14" s="670" t="s">
        <v>128</v>
      </c>
      <c r="BT14" s="670"/>
      <c r="BU14" s="670"/>
      <c r="BV14" s="670"/>
      <c r="BW14" s="670"/>
      <c r="BX14" s="670"/>
      <c r="BY14" s="670"/>
      <c r="BZ14" s="670"/>
      <c r="CA14" s="670"/>
      <c r="CB14" s="674"/>
      <c r="CD14" s="681" t="s">
        <v>254</v>
      </c>
      <c r="CE14" s="682"/>
      <c r="CF14" s="682"/>
      <c r="CG14" s="682"/>
      <c r="CH14" s="682"/>
      <c r="CI14" s="682"/>
      <c r="CJ14" s="682"/>
      <c r="CK14" s="682"/>
      <c r="CL14" s="682"/>
      <c r="CM14" s="682"/>
      <c r="CN14" s="682"/>
      <c r="CO14" s="682"/>
      <c r="CP14" s="682"/>
      <c r="CQ14" s="683"/>
      <c r="CR14" s="666">
        <v>657590</v>
      </c>
      <c r="CS14" s="667"/>
      <c r="CT14" s="667"/>
      <c r="CU14" s="667"/>
      <c r="CV14" s="667"/>
      <c r="CW14" s="667"/>
      <c r="CX14" s="667"/>
      <c r="CY14" s="668"/>
      <c r="CZ14" s="669">
        <v>3.8</v>
      </c>
      <c r="DA14" s="669"/>
      <c r="DB14" s="669"/>
      <c r="DC14" s="669"/>
      <c r="DD14" s="675">
        <v>174654</v>
      </c>
      <c r="DE14" s="667"/>
      <c r="DF14" s="667"/>
      <c r="DG14" s="667"/>
      <c r="DH14" s="667"/>
      <c r="DI14" s="667"/>
      <c r="DJ14" s="667"/>
      <c r="DK14" s="667"/>
      <c r="DL14" s="667"/>
      <c r="DM14" s="667"/>
      <c r="DN14" s="667"/>
      <c r="DO14" s="667"/>
      <c r="DP14" s="668"/>
      <c r="DQ14" s="675">
        <v>488882</v>
      </c>
      <c r="DR14" s="667"/>
      <c r="DS14" s="667"/>
      <c r="DT14" s="667"/>
      <c r="DU14" s="667"/>
      <c r="DV14" s="667"/>
      <c r="DW14" s="667"/>
      <c r="DX14" s="667"/>
      <c r="DY14" s="667"/>
      <c r="DZ14" s="667"/>
      <c r="EA14" s="667"/>
      <c r="EB14" s="667"/>
      <c r="EC14" s="676"/>
    </row>
    <row r="15" spans="2:143" ht="11.25" customHeight="1" x14ac:dyDescent="0.15">
      <c r="B15" s="663" t="s">
        <v>255</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256</v>
      </c>
      <c r="AQ15" s="664"/>
      <c r="AR15" s="664"/>
      <c r="AS15" s="664"/>
      <c r="AT15" s="664"/>
      <c r="AU15" s="664"/>
      <c r="AV15" s="664"/>
      <c r="AW15" s="664"/>
      <c r="AX15" s="664"/>
      <c r="AY15" s="664"/>
      <c r="AZ15" s="664"/>
      <c r="BA15" s="664"/>
      <c r="BB15" s="664"/>
      <c r="BC15" s="664"/>
      <c r="BD15" s="664"/>
      <c r="BE15" s="664"/>
      <c r="BF15" s="665"/>
      <c r="BG15" s="666">
        <v>185397</v>
      </c>
      <c r="BH15" s="667"/>
      <c r="BI15" s="667"/>
      <c r="BJ15" s="667"/>
      <c r="BK15" s="667"/>
      <c r="BL15" s="667"/>
      <c r="BM15" s="667"/>
      <c r="BN15" s="668"/>
      <c r="BO15" s="669">
        <v>8.3000000000000007</v>
      </c>
      <c r="BP15" s="669"/>
      <c r="BQ15" s="669"/>
      <c r="BR15" s="669"/>
      <c r="BS15" s="670" t="s">
        <v>128</v>
      </c>
      <c r="BT15" s="670"/>
      <c r="BU15" s="670"/>
      <c r="BV15" s="670"/>
      <c r="BW15" s="670"/>
      <c r="BX15" s="670"/>
      <c r="BY15" s="670"/>
      <c r="BZ15" s="670"/>
      <c r="CA15" s="670"/>
      <c r="CB15" s="674"/>
      <c r="CD15" s="681" t="s">
        <v>257</v>
      </c>
      <c r="CE15" s="682"/>
      <c r="CF15" s="682"/>
      <c r="CG15" s="682"/>
      <c r="CH15" s="682"/>
      <c r="CI15" s="682"/>
      <c r="CJ15" s="682"/>
      <c r="CK15" s="682"/>
      <c r="CL15" s="682"/>
      <c r="CM15" s="682"/>
      <c r="CN15" s="682"/>
      <c r="CO15" s="682"/>
      <c r="CP15" s="682"/>
      <c r="CQ15" s="683"/>
      <c r="CR15" s="666">
        <v>813068</v>
      </c>
      <c r="CS15" s="667"/>
      <c r="CT15" s="667"/>
      <c r="CU15" s="667"/>
      <c r="CV15" s="667"/>
      <c r="CW15" s="667"/>
      <c r="CX15" s="667"/>
      <c r="CY15" s="668"/>
      <c r="CZ15" s="669">
        <v>4.7</v>
      </c>
      <c r="DA15" s="669"/>
      <c r="DB15" s="669"/>
      <c r="DC15" s="669"/>
      <c r="DD15" s="675">
        <v>52035</v>
      </c>
      <c r="DE15" s="667"/>
      <c r="DF15" s="667"/>
      <c r="DG15" s="667"/>
      <c r="DH15" s="667"/>
      <c r="DI15" s="667"/>
      <c r="DJ15" s="667"/>
      <c r="DK15" s="667"/>
      <c r="DL15" s="667"/>
      <c r="DM15" s="667"/>
      <c r="DN15" s="667"/>
      <c r="DO15" s="667"/>
      <c r="DP15" s="668"/>
      <c r="DQ15" s="675">
        <v>721271</v>
      </c>
      <c r="DR15" s="667"/>
      <c r="DS15" s="667"/>
      <c r="DT15" s="667"/>
      <c r="DU15" s="667"/>
      <c r="DV15" s="667"/>
      <c r="DW15" s="667"/>
      <c r="DX15" s="667"/>
      <c r="DY15" s="667"/>
      <c r="DZ15" s="667"/>
      <c r="EA15" s="667"/>
      <c r="EB15" s="667"/>
      <c r="EC15" s="676"/>
    </row>
    <row r="16" spans="2:143" ht="11.25" customHeight="1" x14ac:dyDescent="0.15">
      <c r="B16" s="663" t="s">
        <v>258</v>
      </c>
      <c r="C16" s="664"/>
      <c r="D16" s="664"/>
      <c r="E16" s="664"/>
      <c r="F16" s="664"/>
      <c r="G16" s="664"/>
      <c r="H16" s="664"/>
      <c r="I16" s="664"/>
      <c r="J16" s="664"/>
      <c r="K16" s="664"/>
      <c r="L16" s="664"/>
      <c r="M16" s="664"/>
      <c r="N16" s="664"/>
      <c r="O16" s="664"/>
      <c r="P16" s="664"/>
      <c r="Q16" s="665"/>
      <c r="R16" s="666">
        <v>9446</v>
      </c>
      <c r="S16" s="667"/>
      <c r="T16" s="667"/>
      <c r="U16" s="667"/>
      <c r="V16" s="667"/>
      <c r="W16" s="667"/>
      <c r="X16" s="667"/>
      <c r="Y16" s="668"/>
      <c r="Z16" s="669">
        <v>0.1</v>
      </c>
      <c r="AA16" s="669"/>
      <c r="AB16" s="669"/>
      <c r="AC16" s="669"/>
      <c r="AD16" s="670">
        <v>9446</v>
      </c>
      <c r="AE16" s="670"/>
      <c r="AF16" s="670"/>
      <c r="AG16" s="670"/>
      <c r="AH16" s="670"/>
      <c r="AI16" s="670"/>
      <c r="AJ16" s="670"/>
      <c r="AK16" s="670"/>
      <c r="AL16" s="671">
        <v>0.1</v>
      </c>
      <c r="AM16" s="672"/>
      <c r="AN16" s="672"/>
      <c r="AO16" s="673"/>
      <c r="AP16" s="663" t="s">
        <v>259</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260</v>
      </c>
      <c r="CE16" s="682"/>
      <c r="CF16" s="682"/>
      <c r="CG16" s="682"/>
      <c r="CH16" s="682"/>
      <c r="CI16" s="682"/>
      <c r="CJ16" s="682"/>
      <c r="CK16" s="682"/>
      <c r="CL16" s="682"/>
      <c r="CM16" s="682"/>
      <c r="CN16" s="682"/>
      <c r="CO16" s="682"/>
      <c r="CP16" s="682"/>
      <c r="CQ16" s="683"/>
      <c r="CR16" s="666">
        <v>2068</v>
      </c>
      <c r="CS16" s="667"/>
      <c r="CT16" s="667"/>
      <c r="CU16" s="667"/>
      <c r="CV16" s="667"/>
      <c r="CW16" s="667"/>
      <c r="CX16" s="667"/>
      <c r="CY16" s="668"/>
      <c r="CZ16" s="669">
        <v>0</v>
      </c>
      <c r="DA16" s="669"/>
      <c r="DB16" s="669"/>
      <c r="DC16" s="669"/>
      <c r="DD16" s="675" t="s">
        <v>128</v>
      </c>
      <c r="DE16" s="667"/>
      <c r="DF16" s="667"/>
      <c r="DG16" s="667"/>
      <c r="DH16" s="667"/>
      <c r="DI16" s="667"/>
      <c r="DJ16" s="667"/>
      <c r="DK16" s="667"/>
      <c r="DL16" s="667"/>
      <c r="DM16" s="667"/>
      <c r="DN16" s="667"/>
      <c r="DO16" s="667"/>
      <c r="DP16" s="668"/>
      <c r="DQ16" s="675">
        <v>2068</v>
      </c>
      <c r="DR16" s="667"/>
      <c r="DS16" s="667"/>
      <c r="DT16" s="667"/>
      <c r="DU16" s="667"/>
      <c r="DV16" s="667"/>
      <c r="DW16" s="667"/>
      <c r="DX16" s="667"/>
      <c r="DY16" s="667"/>
      <c r="DZ16" s="667"/>
      <c r="EA16" s="667"/>
      <c r="EB16" s="667"/>
      <c r="EC16" s="676"/>
    </row>
    <row r="17" spans="2:133" ht="11.25" customHeight="1" x14ac:dyDescent="0.15">
      <c r="B17" s="663" t="s">
        <v>261</v>
      </c>
      <c r="C17" s="664"/>
      <c r="D17" s="664"/>
      <c r="E17" s="664"/>
      <c r="F17" s="664"/>
      <c r="G17" s="664"/>
      <c r="H17" s="664"/>
      <c r="I17" s="664"/>
      <c r="J17" s="664"/>
      <c r="K17" s="664"/>
      <c r="L17" s="664"/>
      <c r="M17" s="664"/>
      <c r="N17" s="664"/>
      <c r="O17" s="664"/>
      <c r="P17" s="664"/>
      <c r="Q17" s="665"/>
      <c r="R17" s="666">
        <v>23668</v>
      </c>
      <c r="S17" s="667"/>
      <c r="T17" s="667"/>
      <c r="U17" s="667"/>
      <c r="V17" s="667"/>
      <c r="W17" s="667"/>
      <c r="X17" s="667"/>
      <c r="Y17" s="668"/>
      <c r="Z17" s="669">
        <v>0.1</v>
      </c>
      <c r="AA17" s="669"/>
      <c r="AB17" s="669"/>
      <c r="AC17" s="669"/>
      <c r="AD17" s="670">
        <v>23668</v>
      </c>
      <c r="AE17" s="670"/>
      <c r="AF17" s="670"/>
      <c r="AG17" s="670"/>
      <c r="AH17" s="670"/>
      <c r="AI17" s="670"/>
      <c r="AJ17" s="670"/>
      <c r="AK17" s="670"/>
      <c r="AL17" s="671">
        <v>0.3</v>
      </c>
      <c r="AM17" s="672"/>
      <c r="AN17" s="672"/>
      <c r="AO17" s="673"/>
      <c r="AP17" s="663" t="s">
        <v>262</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263</v>
      </c>
      <c r="CE17" s="682"/>
      <c r="CF17" s="682"/>
      <c r="CG17" s="682"/>
      <c r="CH17" s="682"/>
      <c r="CI17" s="682"/>
      <c r="CJ17" s="682"/>
      <c r="CK17" s="682"/>
      <c r="CL17" s="682"/>
      <c r="CM17" s="682"/>
      <c r="CN17" s="682"/>
      <c r="CO17" s="682"/>
      <c r="CP17" s="682"/>
      <c r="CQ17" s="683"/>
      <c r="CR17" s="666">
        <v>1473168</v>
      </c>
      <c r="CS17" s="667"/>
      <c r="CT17" s="667"/>
      <c r="CU17" s="667"/>
      <c r="CV17" s="667"/>
      <c r="CW17" s="667"/>
      <c r="CX17" s="667"/>
      <c r="CY17" s="668"/>
      <c r="CZ17" s="669">
        <v>8.5</v>
      </c>
      <c r="DA17" s="669"/>
      <c r="DB17" s="669"/>
      <c r="DC17" s="669"/>
      <c r="DD17" s="675" t="s">
        <v>128</v>
      </c>
      <c r="DE17" s="667"/>
      <c r="DF17" s="667"/>
      <c r="DG17" s="667"/>
      <c r="DH17" s="667"/>
      <c r="DI17" s="667"/>
      <c r="DJ17" s="667"/>
      <c r="DK17" s="667"/>
      <c r="DL17" s="667"/>
      <c r="DM17" s="667"/>
      <c r="DN17" s="667"/>
      <c r="DO17" s="667"/>
      <c r="DP17" s="668"/>
      <c r="DQ17" s="675">
        <v>1397679</v>
      </c>
      <c r="DR17" s="667"/>
      <c r="DS17" s="667"/>
      <c r="DT17" s="667"/>
      <c r="DU17" s="667"/>
      <c r="DV17" s="667"/>
      <c r="DW17" s="667"/>
      <c r="DX17" s="667"/>
      <c r="DY17" s="667"/>
      <c r="DZ17" s="667"/>
      <c r="EA17" s="667"/>
      <c r="EB17" s="667"/>
      <c r="EC17" s="676"/>
    </row>
    <row r="18" spans="2:133" ht="11.25" customHeight="1" x14ac:dyDescent="0.15">
      <c r="B18" s="663" t="s">
        <v>264</v>
      </c>
      <c r="C18" s="664"/>
      <c r="D18" s="664"/>
      <c r="E18" s="664"/>
      <c r="F18" s="664"/>
      <c r="G18" s="664"/>
      <c r="H18" s="664"/>
      <c r="I18" s="664"/>
      <c r="J18" s="664"/>
      <c r="K18" s="664"/>
      <c r="L18" s="664"/>
      <c r="M18" s="664"/>
      <c r="N18" s="664"/>
      <c r="O18" s="664"/>
      <c r="P18" s="664"/>
      <c r="Q18" s="665"/>
      <c r="R18" s="666">
        <v>48327</v>
      </c>
      <c r="S18" s="667"/>
      <c r="T18" s="667"/>
      <c r="U18" s="667"/>
      <c r="V18" s="667"/>
      <c r="W18" s="667"/>
      <c r="X18" s="667"/>
      <c r="Y18" s="668"/>
      <c r="Z18" s="669">
        <v>0.3</v>
      </c>
      <c r="AA18" s="669"/>
      <c r="AB18" s="669"/>
      <c r="AC18" s="669"/>
      <c r="AD18" s="670">
        <v>48327</v>
      </c>
      <c r="AE18" s="670"/>
      <c r="AF18" s="670"/>
      <c r="AG18" s="670"/>
      <c r="AH18" s="670"/>
      <c r="AI18" s="670"/>
      <c r="AJ18" s="670"/>
      <c r="AK18" s="670"/>
      <c r="AL18" s="671">
        <v>0.60000002384185791</v>
      </c>
      <c r="AM18" s="672"/>
      <c r="AN18" s="672"/>
      <c r="AO18" s="673"/>
      <c r="AP18" s="663" t="s">
        <v>265</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266</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267</v>
      </c>
      <c r="C19" s="664"/>
      <c r="D19" s="664"/>
      <c r="E19" s="664"/>
      <c r="F19" s="664"/>
      <c r="G19" s="664"/>
      <c r="H19" s="664"/>
      <c r="I19" s="664"/>
      <c r="J19" s="664"/>
      <c r="K19" s="664"/>
      <c r="L19" s="664"/>
      <c r="M19" s="664"/>
      <c r="N19" s="664"/>
      <c r="O19" s="664"/>
      <c r="P19" s="664"/>
      <c r="Q19" s="665"/>
      <c r="R19" s="666">
        <v>7031</v>
      </c>
      <c r="S19" s="667"/>
      <c r="T19" s="667"/>
      <c r="U19" s="667"/>
      <c r="V19" s="667"/>
      <c r="W19" s="667"/>
      <c r="X19" s="667"/>
      <c r="Y19" s="668"/>
      <c r="Z19" s="669">
        <v>0</v>
      </c>
      <c r="AA19" s="669"/>
      <c r="AB19" s="669"/>
      <c r="AC19" s="669"/>
      <c r="AD19" s="670">
        <v>7031</v>
      </c>
      <c r="AE19" s="670"/>
      <c r="AF19" s="670"/>
      <c r="AG19" s="670"/>
      <c r="AH19" s="670"/>
      <c r="AI19" s="670"/>
      <c r="AJ19" s="670"/>
      <c r="AK19" s="670"/>
      <c r="AL19" s="671">
        <v>0.1</v>
      </c>
      <c r="AM19" s="672"/>
      <c r="AN19" s="672"/>
      <c r="AO19" s="673"/>
      <c r="AP19" s="663" t="s">
        <v>268</v>
      </c>
      <c r="AQ19" s="664"/>
      <c r="AR19" s="664"/>
      <c r="AS19" s="664"/>
      <c r="AT19" s="664"/>
      <c r="AU19" s="664"/>
      <c r="AV19" s="664"/>
      <c r="AW19" s="664"/>
      <c r="AX19" s="664"/>
      <c r="AY19" s="664"/>
      <c r="AZ19" s="664"/>
      <c r="BA19" s="664"/>
      <c r="BB19" s="664"/>
      <c r="BC19" s="664"/>
      <c r="BD19" s="664"/>
      <c r="BE19" s="664"/>
      <c r="BF19" s="665"/>
      <c r="BG19" s="666">
        <v>3181</v>
      </c>
      <c r="BH19" s="667"/>
      <c r="BI19" s="667"/>
      <c r="BJ19" s="667"/>
      <c r="BK19" s="667"/>
      <c r="BL19" s="667"/>
      <c r="BM19" s="667"/>
      <c r="BN19" s="668"/>
      <c r="BO19" s="669">
        <v>0.1</v>
      </c>
      <c r="BP19" s="669"/>
      <c r="BQ19" s="669"/>
      <c r="BR19" s="669"/>
      <c r="BS19" s="670" t="s">
        <v>128</v>
      </c>
      <c r="BT19" s="670"/>
      <c r="BU19" s="670"/>
      <c r="BV19" s="670"/>
      <c r="BW19" s="670"/>
      <c r="BX19" s="670"/>
      <c r="BY19" s="670"/>
      <c r="BZ19" s="670"/>
      <c r="CA19" s="670"/>
      <c r="CB19" s="674"/>
      <c r="CD19" s="681" t="s">
        <v>269</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270</v>
      </c>
      <c r="C20" s="664"/>
      <c r="D20" s="664"/>
      <c r="E20" s="664"/>
      <c r="F20" s="664"/>
      <c r="G20" s="664"/>
      <c r="H20" s="664"/>
      <c r="I20" s="664"/>
      <c r="J20" s="664"/>
      <c r="K20" s="664"/>
      <c r="L20" s="664"/>
      <c r="M20" s="664"/>
      <c r="N20" s="664"/>
      <c r="O20" s="664"/>
      <c r="P20" s="664"/>
      <c r="Q20" s="665"/>
      <c r="R20" s="666">
        <v>2624</v>
      </c>
      <c r="S20" s="667"/>
      <c r="T20" s="667"/>
      <c r="U20" s="667"/>
      <c r="V20" s="667"/>
      <c r="W20" s="667"/>
      <c r="X20" s="667"/>
      <c r="Y20" s="668"/>
      <c r="Z20" s="669">
        <v>0</v>
      </c>
      <c r="AA20" s="669"/>
      <c r="AB20" s="669"/>
      <c r="AC20" s="669"/>
      <c r="AD20" s="670">
        <v>2624</v>
      </c>
      <c r="AE20" s="670"/>
      <c r="AF20" s="670"/>
      <c r="AG20" s="670"/>
      <c r="AH20" s="670"/>
      <c r="AI20" s="670"/>
      <c r="AJ20" s="670"/>
      <c r="AK20" s="670"/>
      <c r="AL20" s="671">
        <v>0</v>
      </c>
      <c r="AM20" s="672"/>
      <c r="AN20" s="672"/>
      <c r="AO20" s="673"/>
      <c r="AP20" s="663" t="s">
        <v>271</v>
      </c>
      <c r="AQ20" s="664"/>
      <c r="AR20" s="664"/>
      <c r="AS20" s="664"/>
      <c r="AT20" s="664"/>
      <c r="AU20" s="664"/>
      <c r="AV20" s="664"/>
      <c r="AW20" s="664"/>
      <c r="AX20" s="664"/>
      <c r="AY20" s="664"/>
      <c r="AZ20" s="664"/>
      <c r="BA20" s="664"/>
      <c r="BB20" s="664"/>
      <c r="BC20" s="664"/>
      <c r="BD20" s="664"/>
      <c r="BE20" s="664"/>
      <c r="BF20" s="665"/>
      <c r="BG20" s="666">
        <v>3181</v>
      </c>
      <c r="BH20" s="667"/>
      <c r="BI20" s="667"/>
      <c r="BJ20" s="667"/>
      <c r="BK20" s="667"/>
      <c r="BL20" s="667"/>
      <c r="BM20" s="667"/>
      <c r="BN20" s="668"/>
      <c r="BO20" s="669">
        <v>0.1</v>
      </c>
      <c r="BP20" s="669"/>
      <c r="BQ20" s="669"/>
      <c r="BR20" s="669"/>
      <c r="BS20" s="670" t="s">
        <v>128</v>
      </c>
      <c r="BT20" s="670"/>
      <c r="BU20" s="670"/>
      <c r="BV20" s="670"/>
      <c r="BW20" s="670"/>
      <c r="BX20" s="670"/>
      <c r="BY20" s="670"/>
      <c r="BZ20" s="670"/>
      <c r="CA20" s="670"/>
      <c r="CB20" s="674"/>
      <c r="CD20" s="681" t="s">
        <v>272</v>
      </c>
      <c r="CE20" s="682"/>
      <c r="CF20" s="682"/>
      <c r="CG20" s="682"/>
      <c r="CH20" s="682"/>
      <c r="CI20" s="682"/>
      <c r="CJ20" s="682"/>
      <c r="CK20" s="682"/>
      <c r="CL20" s="682"/>
      <c r="CM20" s="682"/>
      <c r="CN20" s="682"/>
      <c r="CO20" s="682"/>
      <c r="CP20" s="682"/>
      <c r="CQ20" s="683"/>
      <c r="CR20" s="666">
        <v>17346183</v>
      </c>
      <c r="CS20" s="667"/>
      <c r="CT20" s="667"/>
      <c r="CU20" s="667"/>
      <c r="CV20" s="667"/>
      <c r="CW20" s="667"/>
      <c r="CX20" s="667"/>
      <c r="CY20" s="668"/>
      <c r="CZ20" s="669">
        <v>100</v>
      </c>
      <c r="DA20" s="669"/>
      <c r="DB20" s="669"/>
      <c r="DC20" s="669"/>
      <c r="DD20" s="675">
        <v>1495025</v>
      </c>
      <c r="DE20" s="667"/>
      <c r="DF20" s="667"/>
      <c r="DG20" s="667"/>
      <c r="DH20" s="667"/>
      <c r="DI20" s="667"/>
      <c r="DJ20" s="667"/>
      <c r="DK20" s="667"/>
      <c r="DL20" s="667"/>
      <c r="DM20" s="667"/>
      <c r="DN20" s="667"/>
      <c r="DO20" s="667"/>
      <c r="DP20" s="668"/>
      <c r="DQ20" s="675">
        <v>10736013</v>
      </c>
      <c r="DR20" s="667"/>
      <c r="DS20" s="667"/>
      <c r="DT20" s="667"/>
      <c r="DU20" s="667"/>
      <c r="DV20" s="667"/>
      <c r="DW20" s="667"/>
      <c r="DX20" s="667"/>
      <c r="DY20" s="667"/>
      <c r="DZ20" s="667"/>
      <c r="EA20" s="667"/>
      <c r="EB20" s="667"/>
      <c r="EC20" s="676"/>
    </row>
    <row r="21" spans="2:133" ht="11.25" customHeight="1" x14ac:dyDescent="0.15">
      <c r="B21" s="663" t="s">
        <v>273</v>
      </c>
      <c r="C21" s="664"/>
      <c r="D21" s="664"/>
      <c r="E21" s="664"/>
      <c r="F21" s="664"/>
      <c r="G21" s="664"/>
      <c r="H21" s="664"/>
      <c r="I21" s="664"/>
      <c r="J21" s="664"/>
      <c r="K21" s="664"/>
      <c r="L21" s="664"/>
      <c r="M21" s="664"/>
      <c r="N21" s="664"/>
      <c r="O21" s="664"/>
      <c r="P21" s="664"/>
      <c r="Q21" s="665"/>
      <c r="R21" s="666">
        <v>983</v>
      </c>
      <c r="S21" s="667"/>
      <c r="T21" s="667"/>
      <c r="U21" s="667"/>
      <c r="V21" s="667"/>
      <c r="W21" s="667"/>
      <c r="X21" s="667"/>
      <c r="Y21" s="668"/>
      <c r="Z21" s="669">
        <v>0</v>
      </c>
      <c r="AA21" s="669"/>
      <c r="AB21" s="669"/>
      <c r="AC21" s="669"/>
      <c r="AD21" s="670">
        <v>983</v>
      </c>
      <c r="AE21" s="670"/>
      <c r="AF21" s="670"/>
      <c r="AG21" s="670"/>
      <c r="AH21" s="670"/>
      <c r="AI21" s="670"/>
      <c r="AJ21" s="670"/>
      <c r="AK21" s="670"/>
      <c r="AL21" s="671">
        <v>0</v>
      </c>
      <c r="AM21" s="672"/>
      <c r="AN21" s="672"/>
      <c r="AO21" s="673"/>
      <c r="AP21" s="685" t="s">
        <v>274</v>
      </c>
      <c r="AQ21" s="686"/>
      <c r="AR21" s="686"/>
      <c r="AS21" s="686"/>
      <c r="AT21" s="686"/>
      <c r="AU21" s="686"/>
      <c r="AV21" s="686"/>
      <c r="AW21" s="686"/>
      <c r="AX21" s="686"/>
      <c r="AY21" s="686"/>
      <c r="AZ21" s="686"/>
      <c r="BA21" s="686"/>
      <c r="BB21" s="686"/>
      <c r="BC21" s="686"/>
      <c r="BD21" s="686"/>
      <c r="BE21" s="686"/>
      <c r="BF21" s="687"/>
      <c r="BG21" s="666">
        <v>3181</v>
      </c>
      <c r="BH21" s="667"/>
      <c r="BI21" s="667"/>
      <c r="BJ21" s="667"/>
      <c r="BK21" s="667"/>
      <c r="BL21" s="667"/>
      <c r="BM21" s="667"/>
      <c r="BN21" s="668"/>
      <c r="BO21" s="669">
        <v>0.1</v>
      </c>
      <c r="BP21" s="669"/>
      <c r="BQ21" s="669"/>
      <c r="BR21" s="669"/>
      <c r="BS21" s="670" t="s">
        <v>128</v>
      </c>
      <c r="BT21" s="670"/>
      <c r="BU21" s="670"/>
      <c r="BV21" s="670"/>
      <c r="BW21" s="670"/>
      <c r="BX21" s="670"/>
      <c r="BY21" s="670"/>
      <c r="BZ21" s="670"/>
      <c r="CA21" s="670"/>
      <c r="CB21" s="674"/>
      <c r="CD21" s="693"/>
      <c r="CE21" s="694"/>
      <c r="CF21" s="694"/>
      <c r="CG21" s="694"/>
      <c r="CH21" s="694"/>
      <c r="CI21" s="694"/>
      <c r="CJ21" s="694"/>
      <c r="CK21" s="694"/>
      <c r="CL21" s="694"/>
      <c r="CM21" s="694"/>
      <c r="CN21" s="694"/>
      <c r="CO21" s="694"/>
      <c r="CP21" s="694"/>
      <c r="CQ21" s="695"/>
      <c r="CR21" s="696"/>
      <c r="CS21" s="689"/>
      <c r="CT21" s="689"/>
      <c r="CU21" s="689"/>
      <c r="CV21" s="689"/>
      <c r="CW21" s="689"/>
      <c r="CX21" s="689"/>
      <c r="CY21" s="697"/>
      <c r="CZ21" s="698"/>
      <c r="DA21" s="698"/>
      <c r="DB21" s="698"/>
      <c r="DC21" s="698"/>
      <c r="DD21" s="688"/>
      <c r="DE21" s="689"/>
      <c r="DF21" s="689"/>
      <c r="DG21" s="689"/>
      <c r="DH21" s="689"/>
      <c r="DI21" s="689"/>
      <c r="DJ21" s="689"/>
      <c r="DK21" s="689"/>
      <c r="DL21" s="689"/>
      <c r="DM21" s="689"/>
      <c r="DN21" s="689"/>
      <c r="DO21" s="689"/>
      <c r="DP21" s="697"/>
      <c r="DQ21" s="688"/>
      <c r="DR21" s="689"/>
      <c r="DS21" s="689"/>
      <c r="DT21" s="689"/>
      <c r="DU21" s="689"/>
      <c r="DV21" s="689"/>
      <c r="DW21" s="689"/>
      <c r="DX21" s="689"/>
      <c r="DY21" s="689"/>
      <c r="DZ21" s="689"/>
      <c r="EA21" s="689"/>
      <c r="EB21" s="689"/>
      <c r="EC21" s="690"/>
    </row>
    <row r="22" spans="2:133" ht="11.25" customHeight="1" x14ac:dyDescent="0.15">
      <c r="B22" s="702" t="s">
        <v>275</v>
      </c>
      <c r="C22" s="703"/>
      <c r="D22" s="703"/>
      <c r="E22" s="703"/>
      <c r="F22" s="703"/>
      <c r="G22" s="703"/>
      <c r="H22" s="703"/>
      <c r="I22" s="703"/>
      <c r="J22" s="703"/>
      <c r="K22" s="703"/>
      <c r="L22" s="703"/>
      <c r="M22" s="703"/>
      <c r="N22" s="703"/>
      <c r="O22" s="703"/>
      <c r="P22" s="703"/>
      <c r="Q22" s="704"/>
      <c r="R22" s="666">
        <v>37689</v>
      </c>
      <c r="S22" s="667"/>
      <c r="T22" s="667"/>
      <c r="U22" s="667"/>
      <c r="V22" s="667"/>
      <c r="W22" s="667"/>
      <c r="X22" s="667"/>
      <c r="Y22" s="668"/>
      <c r="Z22" s="669">
        <v>0.2</v>
      </c>
      <c r="AA22" s="669"/>
      <c r="AB22" s="669"/>
      <c r="AC22" s="669"/>
      <c r="AD22" s="670">
        <v>37689</v>
      </c>
      <c r="AE22" s="670"/>
      <c r="AF22" s="670"/>
      <c r="AG22" s="670"/>
      <c r="AH22" s="670"/>
      <c r="AI22" s="670"/>
      <c r="AJ22" s="670"/>
      <c r="AK22" s="670"/>
      <c r="AL22" s="671">
        <v>0.5</v>
      </c>
      <c r="AM22" s="672"/>
      <c r="AN22" s="672"/>
      <c r="AO22" s="673"/>
      <c r="AP22" s="685" t="s">
        <v>276</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277</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278</v>
      </c>
      <c r="C23" s="664"/>
      <c r="D23" s="664"/>
      <c r="E23" s="664"/>
      <c r="F23" s="664"/>
      <c r="G23" s="664"/>
      <c r="H23" s="664"/>
      <c r="I23" s="664"/>
      <c r="J23" s="664"/>
      <c r="K23" s="664"/>
      <c r="L23" s="664"/>
      <c r="M23" s="664"/>
      <c r="N23" s="664"/>
      <c r="O23" s="664"/>
      <c r="P23" s="664"/>
      <c r="Q23" s="665"/>
      <c r="R23" s="666">
        <v>6005532</v>
      </c>
      <c r="S23" s="667"/>
      <c r="T23" s="667"/>
      <c r="U23" s="667"/>
      <c r="V23" s="667"/>
      <c r="W23" s="667"/>
      <c r="X23" s="667"/>
      <c r="Y23" s="668"/>
      <c r="Z23" s="669">
        <v>34</v>
      </c>
      <c r="AA23" s="669"/>
      <c r="AB23" s="669"/>
      <c r="AC23" s="669"/>
      <c r="AD23" s="670">
        <v>5290770</v>
      </c>
      <c r="AE23" s="670"/>
      <c r="AF23" s="670"/>
      <c r="AG23" s="670"/>
      <c r="AH23" s="670"/>
      <c r="AI23" s="670"/>
      <c r="AJ23" s="670"/>
      <c r="AK23" s="670"/>
      <c r="AL23" s="671">
        <v>63.5</v>
      </c>
      <c r="AM23" s="672"/>
      <c r="AN23" s="672"/>
      <c r="AO23" s="673"/>
      <c r="AP23" s="685" t="s">
        <v>279</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128</v>
      </c>
      <c r="BP23" s="669"/>
      <c r="BQ23" s="669"/>
      <c r="BR23" s="669"/>
      <c r="BS23" s="670" t="s">
        <v>128</v>
      </c>
      <c r="BT23" s="670"/>
      <c r="BU23" s="670"/>
      <c r="BV23" s="670"/>
      <c r="BW23" s="670"/>
      <c r="BX23" s="670"/>
      <c r="BY23" s="670"/>
      <c r="BZ23" s="670"/>
      <c r="CA23" s="670"/>
      <c r="CB23" s="674"/>
      <c r="CD23" s="648" t="s">
        <v>219</v>
      </c>
      <c r="CE23" s="649"/>
      <c r="CF23" s="649"/>
      <c r="CG23" s="649"/>
      <c r="CH23" s="649"/>
      <c r="CI23" s="649"/>
      <c r="CJ23" s="649"/>
      <c r="CK23" s="649"/>
      <c r="CL23" s="649"/>
      <c r="CM23" s="649"/>
      <c r="CN23" s="649"/>
      <c r="CO23" s="649"/>
      <c r="CP23" s="649"/>
      <c r="CQ23" s="650"/>
      <c r="CR23" s="648" t="s">
        <v>280</v>
      </c>
      <c r="CS23" s="649"/>
      <c r="CT23" s="649"/>
      <c r="CU23" s="649"/>
      <c r="CV23" s="649"/>
      <c r="CW23" s="649"/>
      <c r="CX23" s="649"/>
      <c r="CY23" s="650"/>
      <c r="CZ23" s="648" t="s">
        <v>281</v>
      </c>
      <c r="DA23" s="649"/>
      <c r="DB23" s="649"/>
      <c r="DC23" s="650"/>
      <c r="DD23" s="648" t="s">
        <v>282</v>
      </c>
      <c r="DE23" s="649"/>
      <c r="DF23" s="649"/>
      <c r="DG23" s="649"/>
      <c r="DH23" s="649"/>
      <c r="DI23" s="649"/>
      <c r="DJ23" s="649"/>
      <c r="DK23" s="650"/>
      <c r="DL23" s="699" t="s">
        <v>283</v>
      </c>
      <c r="DM23" s="700"/>
      <c r="DN23" s="700"/>
      <c r="DO23" s="700"/>
      <c r="DP23" s="700"/>
      <c r="DQ23" s="700"/>
      <c r="DR23" s="700"/>
      <c r="DS23" s="700"/>
      <c r="DT23" s="700"/>
      <c r="DU23" s="700"/>
      <c r="DV23" s="701"/>
      <c r="DW23" s="648" t="s">
        <v>284</v>
      </c>
      <c r="DX23" s="649"/>
      <c r="DY23" s="649"/>
      <c r="DZ23" s="649"/>
      <c r="EA23" s="649"/>
      <c r="EB23" s="649"/>
      <c r="EC23" s="650"/>
    </row>
    <row r="24" spans="2:133" ht="11.25" customHeight="1" x14ac:dyDescent="0.15">
      <c r="B24" s="663" t="s">
        <v>285</v>
      </c>
      <c r="C24" s="664"/>
      <c r="D24" s="664"/>
      <c r="E24" s="664"/>
      <c r="F24" s="664"/>
      <c r="G24" s="664"/>
      <c r="H24" s="664"/>
      <c r="I24" s="664"/>
      <c r="J24" s="664"/>
      <c r="K24" s="664"/>
      <c r="L24" s="664"/>
      <c r="M24" s="664"/>
      <c r="N24" s="664"/>
      <c r="O24" s="664"/>
      <c r="P24" s="664"/>
      <c r="Q24" s="665"/>
      <c r="R24" s="666">
        <v>5290770</v>
      </c>
      <c r="S24" s="667"/>
      <c r="T24" s="667"/>
      <c r="U24" s="667"/>
      <c r="V24" s="667"/>
      <c r="W24" s="667"/>
      <c r="X24" s="667"/>
      <c r="Y24" s="668"/>
      <c r="Z24" s="669">
        <v>29.9</v>
      </c>
      <c r="AA24" s="669"/>
      <c r="AB24" s="669"/>
      <c r="AC24" s="669"/>
      <c r="AD24" s="670">
        <v>5290770</v>
      </c>
      <c r="AE24" s="670"/>
      <c r="AF24" s="670"/>
      <c r="AG24" s="670"/>
      <c r="AH24" s="670"/>
      <c r="AI24" s="670"/>
      <c r="AJ24" s="670"/>
      <c r="AK24" s="670"/>
      <c r="AL24" s="671">
        <v>63.5</v>
      </c>
      <c r="AM24" s="672"/>
      <c r="AN24" s="672"/>
      <c r="AO24" s="673"/>
      <c r="AP24" s="685" t="s">
        <v>286</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287</v>
      </c>
      <c r="CE24" s="678"/>
      <c r="CF24" s="678"/>
      <c r="CG24" s="678"/>
      <c r="CH24" s="678"/>
      <c r="CI24" s="678"/>
      <c r="CJ24" s="678"/>
      <c r="CK24" s="678"/>
      <c r="CL24" s="678"/>
      <c r="CM24" s="678"/>
      <c r="CN24" s="678"/>
      <c r="CO24" s="678"/>
      <c r="CP24" s="678"/>
      <c r="CQ24" s="679"/>
      <c r="CR24" s="655">
        <v>5626429</v>
      </c>
      <c r="CS24" s="656"/>
      <c r="CT24" s="656"/>
      <c r="CU24" s="656"/>
      <c r="CV24" s="656"/>
      <c r="CW24" s="656"/>
      <c r="CX24" s="656"/>
      <c r="CY24" s="657"/>
      <c r="CZ24" s="660">
        <v>32.4</v>
      </c>
      <c r="DA24" s="661"/>
      <c r="DB24" s="661"/>
      <c r="DC24" s="680"/>
      <c r="DD24" s="705">
        <v>3960453</v>
      </c>
      <c r="DE24" s="656"/>
      <c r="DF24" s="656"/>
      <c r="DG24" s="656"/>
      <c r="DH24" s="656"/>
      <c r="DI24" s="656"/>
      <c r="DJ24" s="656"/>
      <c r="DK24" s="657"/>
      <c r="DL24" s="705">
        <v>3950849</v>
      </c>
      <c r="DM24" s="656"/>
      <c r="DN24" s="656"/>
      <c r="DO24" s="656"/>
      <c r="DP24" s="656"/>
      <c r="DQ24" s="656"/>
      <c r="DR24" s="656"/>
      <c r="DS24" s="656"/>
      <c r="DT24" s="656"/>
      <c r="DU24" s="656"/>
      <c r="DV24" s="657"/>
      <c r="DW24" s="660">
        <v>45.8</v>
      </c>
      <c r="DX24" s="661"/>
      <c r="DY24" s="661"/>
      <c r="DZ24" s="661"/>
      <c r="EA24" s="661"/>
      <c r="EB24" s="661"/>
      <c r="EC24" s="662"/>
    </row>
    <row r="25" spans="2:133" ht="11.25" customHeight="1" x14ac:dyDescent="0.15">
      <c r="B25" s="663" t="s">
        <v>288</v>
      </c>
      <c r="C25" s="664"/>
      <c r="D25" s="664"/>
      <c r="E25" s="664"/>
      <c r="F25" s="664"/>
      <c r="G25" s="664"/>
      <c r="H25" s="664"/>
      <c r="I25" s="664"/>
      <c r="J25" s="664"/>
      <c r="K25" s="664"/>
      <c r="L25" s="664"/>
      <c r="M25" s="664"/>
      <c r="N25" s="664"/>
      <c r="O25" s="664"/>
      <c r="P25" s="664"/>
      <c r="Q25" s="665"/>
      <c r="R25" s="666">
        <v>714537</v>
      </c>
      <c r="S25" s="667"/>
      <c r="T25" s="667"/>
      <c r="U25" s="667"/>
      <c r="V25" s="667"/>
      <c r="W25" s="667"/>
      <c r="X25" s="667"/>
      <c r="Y25" s="668"/>
      <c r="Z25" s="669">
        <v>4</v>
      </c>
      <c r="AA25" s="669"/>
      <c r="AB25" s="669"/>
      <c r="AC25" s="669"/>
      <c r="AD25" s="670" t="s">
        <v>128</v>
      </c>
      <c r="AE25" s="670"/>
      <c r="AF25" s="670"/>
      <c r="AG25" s="670"/>
      <c r="AH25" s="670"/>
      <c r="AI25" s="670"/>
      <c r="AJ25" s="670"/>
      <c r="AK25" s="670"/>
      <c r="AL25" s="671" t="s">
        <v>128</v>
      </c>
      <c r="AM25" s="672"/>
      <c r="AN25" s="672"/>
      <c r="AO25" s="673"/>
      <c r="AP25" s="685" t="s">
        <v>289</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290</v>
      </c>
      <c r="CE25" s="682"/>
      <c r="CF25" s="682"/>
      <c r="CG25" s="682"/>
      <c r="CH25" s="682"/>
      <c r="CI25" s="682"/>
      <c r="CJ25" s="682"/>
      <c r="CK25" s="682"/>
      <c r="CL25" s="682"/>
      <c r="CM25" s="682"/>
      <c r="CN25" s="682"/>
      <c r="CO25" s="682"/>
      <c r="CP25" s="682"/>
      <c r="CQ25" s="683"/>
      <c r="CR25" s="666">
        <v>2351219</v>
      </c>
      <c r="CS25" s="691"/>
      <c r="CT25" s="691"/>
      <c r="CU25" s="691"/>
      <c r="CV25" s="691"/>
      <c r="CW25" s="691"/>
      <c r="CX25" s="691"/>
      <c r="CY25" s="692"/>
      <c r="CZ25" s="671">
        <v>13.6</v>
      </c>
      <c r="DA25" s="706"/>
      <c r="DB25" s="706"/>
      <c r="DC25" s="708"/>
      <c r="DD25" s="675">
        <v>2179639</v>
      </c>
      <c r="DE25" s="691"/>
      <c r="DF25" s="691"/>
      <c r="DG25" s="691"/>
      <c r="DH25" s="691"/>
      <c r="DI25" s="691"/>
      <c r="DJ25" s="691"/>
      <c r="DK25" s="692"/>
      <c r="DL25" s="675">
        <v>2179423</v>
      </c>
      <c r="DM25" s="691"/>
      <c r="DN25" s="691"/>
      <c r="DO25" s="691"/>
      <c r="DP25" s="691"/>
      <c r="DQ25" s="691"/>
      <c r="DR25" s="691"/>
      <c r="DS25" s="691"/>
      <c r="DT25" s="691"/>
      <c r="DU25" s="691"/>
      <c r="DV25" s="692"/>
      <c r="DW25" s="671">
        <v>25.3</v>
      </c>
      <c r="DX25" s="706"/>
      <c r="DY25" s="706"/>
      <c r="DZ25" s="706"/>
      <c r="EA25" s="706"/>
      <c r="EB25" s="706"/>
      <c r="EC25" s="707"/>
    </row>
    <row r="26" spans="2:133" ht="11.25" customHeight="1" x14ac:dyDescent="0.15">
      <c r="B26" s="663" t="s">
        <v>291</v>
      </c>
      <c r="C26" s="664"/>
      <c r="D26" s="664"/>
      <c r="E26" s="664"/>
      <c r="F26" s="664"/>
      <c r="G26" s="664"/>
      <c r="H26" s="664"/>
      <c r="I26" s="664"/>
      <c r="J26" s="664"/>
      <c r="K26" s="664"/>
      <c r="L26" s="664"/>
      <c r="M26" s="664"/>
      <c r="N26" s="664"/>
      <c r="O26" s="664"/>
      <c r="P26" s="664"/>
      <c r="Q26" s="665"/>
      <c r="R26" s="666">
        <v>225</v>
      </c>
      <c r="S26" s="667"/>
      <c r="T26" s="667"/>
      <c r="U26" s="667"/>
      <c r="V26" s="667"/>
      <c r="W26" s="667"/>
      <c r="X26" s="667"/>
      <c r="Y26" s="668"/>
      <c r="Z26" s="669">
        <v>0</v>
      </c>
      <c r="AA26" s="669"/>
      <c r="AB26" s="669"/>
      <c r="AC26" s="669"/>
      <c r="AD26" s="670" t="s">
        <v>128</v>
      </c>
      <c r="AE26" s="670"/>
      <c r="AF26" s="670"/>
      <c r="AG26" s="670"/>
      <c r="AH26" s="670"/>
      <c r="AI26" s="670"/>
      <c r="AJ26" s="670"/>
      <c r="AK26" s="670"/>
      <c r="AL26" s="671" t="s">
        <v>128</v>
      </c>
      <c r="AM26" s="672"/>
      <c r="AN26" s="672"/>
      <c r="AO26" s="673"/>
      <c r="AP26" s="685" t="s">
        <v>292</v>
      </c>
      <c r="AQ26" s="709"/>
      <c r="AR26" s="709"/>
      <c r="AS26" s="709"/>
      <c r="AT26" s="709"/>
      <c r="AU26" s="709"/>
      <c r="AV26" s="709"/>
      <c r="AW26" s="709"/>
      <c r="AX26" s="709"/>
      <c r="AY26" s="709"/>
      <c r="AZ26" s="709"/>
      <c r="BA26" s="709"/>
      <c r="BB26" s="709"/>
      <c r="BC26" s="709"/>
      <c r="BD26" s="709"/>
      <c r="BE26" s="709"/>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293</v>
      </c>
      <c r="CE26" s="682"/>
      <c r="CF26" s="682"/>
      <c r="CG26" s="682"/>
      <c r="CH26" s="682"/>
      <c r="CI26" s="682"/>
      <c r="CJ26" s="682"/>
      <c r="CK26" s="682"/>
      <c r="CL26" s="682"/>
      <c r="CM26" s="682"/>
      <c r="CN26" s="682"/>
      <c r="CO26" s="682"/>
      <c r="CP26" s="682"/>
      <c r="CQ26" s="683"/>
      <c r="CR26" s="666">
        <v>1357715</v>
      </c>
      <c r="CS26" s="667"/>
      <c r="CT26" s="667"/>
      <c r="CU26" s="667"/>
      <c r="CV26" s="667"/>
      <c r="CW26" s="667"/>
      <c r="CX26" s="667"/>
      <c r="CY26" s="668"/>
      <c r="CZ26" s="671">
        <v>7.8</v>
      </c>
      <c r="DA26" s="706"/>
      <c r="DB26" s="706"/>
      <c r="DC26" s="708"/>
      <c r="DD26" s="675">
        <v>1276165</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6"/>
      <c r="DY26" s="706"/>
      <c r="DZ26" s="706"/>
      <c r="EA26" s="706"/>
      <c r="EB26" s="706"/>
      <c r="EC26" s="707"/>
    </row>
    <row r="27" spans="2:133" ht="11.25" customHeight="1" x14ac:dyDescent="0.15">
      <c r="B27" s="663" t="s">
        <v>294</v>
      </c>
      <c r="C27" s="664"/>
      <c r="D27" s="664"/>
      <c r="E27" s="664"/>
      <c r="F27" s="664"/>
      <c r="G27" s="664"/>
      <c r="H27" s="664"/>
      <c r="I27" s="664"/>
      <c r="J27" s="664"/>
      <c r="K27" s="664"/>
      <c r="L27" s="664"/>
      <c r="M27" s="664"/>
      <c r="N27" s="664"/>
      <c r="O27" s="664"/>
      <c r="P27" s="664"/>
      <c r="Q27" s="665"/>
      <c r="R27" s="666">
        <v>8935097</v>
      </c>
      <c r="S27" s="667"/>
      <c r="T27" s="667"/>
      <c r="U27" s="667"/>
      <c r="V27" s="667"/>
      <c r="W27" s="667"/>
      <c r="X27" s="667"/>
      <c r="Y27" s="668"/>
      <c r="Z27" s="669">
        <v>50.5</v>
      </c>
      <c r="AA27" s="669"/>
      <c r="AB27" s="669"/>
      <c r="AC27" s="669"/>
      <c r="AD27" s="670">
        <v>8220335</v>
      </c>
      <c r="AE27" s="670"/>
      <c r="AF27" s="670"/>
      <c r="AG27" s="670"/>
      <c r="AH27" s="670"/>
      <c r="AI27" s="670"/>
      <c r="AJ27" s="670"/>
      <c r="AK27" s="670"/>
      <c r="AL27" s="671">
        <v>98.599998474121094</v>
      </c>
      <c r="AM27" s="672"/>
      <c r="AN27" s="672"/>
      <c r="AO27" s="673"/>
      <c r="AP27" s="663" t="s">
        <v>295</v>
      </c>
      <c r="AQ27" s="664"/>
      <c r="AR27" s="664"/>
      <c r="AS27" s="664"/>
      <c r="AT27" s="664"/>
      <c r="AU27" s="664"/>
      <c r="AV27" s="664"/>
      <c r="AW27" s="664"/>
      <c r="AX27" s="664"/>
      <c r="AY27" s="664"/>
      <c r="AZ27" s="664"/>
      <c r="BA27" s="664"/>
      <c r="BB27" s="664"/>
      <c r="BC27" s="664"/>
      <c r="BD27" s="664"/>
      <c r="BE27" s="664"/>
      <c r="BF27" s="665"/>
      <c r="BG27" s="666">
        <v>2236491</v>
      </c>
      <c r="BH27" s="667"/>
      <c r="BI27" s="667"/>
      <c r="BJ27" s="667"/>
      <c r="BK27" s="667"/>
      <c r="BL27" s="667"/>
      <c r="BM27" s="667"/>
      <c r="BN27" s="668"/>
      <c r="BO27" s="669">
        <v>100</v>
      </c>
      <c r="BP27" s="669"/>
      <c r="BQ27" s="669"/>
      <c r="BR27" s="669"/>
      <c r="BS27" s="670">
        <v>37448</v>
      </c>
      <c r="BT27" s="670"/>
      <c r="BU27" s="670"/>
      <c r="BV27" s="670"/>
      <c r="BW27" s="670"/>
      <c r="BX27" s="670"/>
      <c r="BY27" s="670"/>
      <c r="BZ27" s="670"/>
      <c r="CA27" s="670"/>
      <c r="CB27" s="674"/>
      <c r="CD27" s="681" t="s">
        <v>296</v>
      </c>
      <c r="CE27" s="682"/>
      <c r="CF27" s="682"/>
      <c r="CG27" s="682"/>
      <c r="CH27" s="682"/>
      <c r="CI27" s="682"/>
      <c r="CJ27" s="682"/>
      <c r="CK27" s="682"/>
      <c r="CL27" s="682"/>
      <c r="CM27" s="682"/>
      <c r="CN27" s="682"/>
      <c r="CO27" s="682"/>
      <c r="CP27" s="682"/>
      <c r="CQ27" s="683"/>
      <c r="CR27" s="666">
        <v>1802052</v>
      </c>
      <c r="CS27" s="691"/>
      <c r="CT27" s="691"/>
      <c r="CU27" s="691"/>
      <c r="CV27" s="691"/>
      <c r="CW27" s="691"/>
      <c r="CX27" s="691"/>
      <c r="CY27" s="692"/>
      <c r="CZ27" s="671">
        <v>10.4</v>
      </c>
      <c r="DA27" s="706"/>
      <c r="DB27" s="706"/>
      <c r="DC27" s="708"/>
      <c r="DD27" s="675">
        <v>383145</v>
      </c>
      <c r="DE27" s="691"/>
      <c r="DF27" s="691"/>
      <c r="DG27" s="691"/>
      <c r="DH27" s="691"/>
      <c r="DI27" s="691"/>
      <c r="DJ27" s="691"/>
      <c r="DK27" s="692"/>
      <c r="DL27" s="675">
        <v>373757</v>
      </c>
      <c r="DM27" s="691"/>
      <c r="DN27" s="691"/>
      <c r="DO27" s="691"/>
      <c r="DP27" s="691"/>
      <c r="DQ27" s="691"/>
      <c r="DR27" s="691"/>
      <c r="DS27" s="691"/>
      <c r="DT27" s="691"/>
      <c r="DU27" s="691"/>
      <c r="DV27" s="692"/>
      <c r="DW27" s="671">
        <v>4.3</v>
      </c>
      <c r="DX27" s="706"/>
      <c r="DY27" s="706"/>
      <c r="DZ27" s="706"/>
      <c r="EA27" s="706"/>
      <c r="EB27" s="706"/>
      <c r="EC27" s="707"/>
    </row>
    <row r="28" spans="2:133" ht="11.25" customHeight="1" x14ac:dyDescent="0.15">
      <c r="B28" s="663" t="s">
        <v>297</v>
      </c>
      <c r="C28" s="664"/>
      <c r="D28" s="664"/>
      <c r="E28" s="664"/>
      <c r="F28" s="664"/>
      <c r="G28" s="664"/>
      <c r="H28" s="664"/>
      <c r="I28" s="664"/>
      <c r="J28" s="664"/>
      <c r="K28" s="664"/>
      <c r="L28" s="664"/>
      <c r="M28" s="664"/>
      <c r="N28" s="664"/>
      <c r="O28" s="664"/>
      <c r="P28" s="664"/>
      <c r="Q28" s="665"/>
      <c r="R28" s="666">
        <v>2043</v>
      </c>
      <c r="S28" s="667"/>
      <c r="T28" s="667"/>
      <c r="U28" s="667"/>
      <c r="V28" s="667"/>
      <c r="W28" s="667"/>
      <c r="X28" s="667"/>
      <c r="Y28" s="668"/>
      <c r="Z28" s="669">
        <v>0</v>
      </c>
      <c r="AA28" s="669"/>
      <c r="AB28" s="669"/>
      <c r="AC28" s="669"/>
      <c r="AD28" s="670">
        <v>2043</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298</v>
      </c>
      <c r="CE28" s="682"/>
      <c r="CF28" s="682"/>
      <c r="CG28" s="682"/>
      <c r="CH28" s="682"/>
      <c r="CI28" s="682"/>
      <c r="CJ28" s="682"/>
      <c r="CK28" s="682"/>
      <c r="CL28" s="682"/>
      <c r="CM28" s="682"/>
      <c r="CN28" s="682"/>
      <c r="CO28" s="682"/>
      <c r="CP28" s="682"/>
      <c r="CQ28" s="683"/>
      <c r="CR28" s="666">
        <v>1473158</v>
      </c>
      <c r="CS28" s="667"/>
      <c r="CT28" s="667"/>
      <c r="CU28" s="667"/>
      <c r="CV28" s="667"/>
      <c r="CW28" s="667"/>
      <c r="CX28" s="667"/>
      <c r="CY28" s="668"/>
      <c r="CZ28" s="671">
        <v>8.5</v>
      </c>
      <c r="DA28" s="706"/>
      <c r="DB28" s="706"/>
      <c r="DC28" s="708"/>
      <c r="DD28" s="675">
        <v>1397669</v>
      </c>
      <c r="DE28" s="667"/>
      <c r="DF28" s="667"/>
      <c r="DG28" s="667"/>
      <c r="DH28" s="667"/>
      <c r="DI28" s="667"/>
      <c r="DJ28" s="667"/>
      <c r="DK28" s="668"/>
      <c r="DL28" s="675">
        <v>1397669</v>
      </c>
      <c r="DM28" s="667"/>
      <c r="DN28" s="667"/>
      <c r="DO28" s="667"/>
      <c r="DP28" s="667"/>
      <c r="DQ28" s="667"/>
      <c r="DR28" s="667"/>
      <c r="DS28" s="667"/>
      <c r="DT28" s="667"/>
      <c r="DU28" s="667"/>
      <c r="DV28" s="668"/>
      <c r="DW28" s="671">
        <v>16.2</v>
      </c>
      <c r="DX28" s="706"/>
      <c r="DY28" s="706"/>
      <c r="DZ28" s="706"/>
      <c r="EA28" s="706"/>
      <c r="EB28" s="706"/>
      <c r="EC28" s="707"/>
    </row>
    <row r="29" spans="2:133" ht="11.25" customHeight="1" x14ac:dyDescent="0.15">
      <c r="B29" s="663" t="s">
        <v>299</v>
      </c>
      <c r="C29" s="664"/>
      <c r="D29" s="664"/>
      <c r="E29" s="664"/>
      <c r="F29" s="664"/>
      <c r="G29" s="664"/>
      <c r="H29" s="664"/>
      <c r="I29" s="664"/>
      <c r="J29" s="664"/>
      <c r="K29" s="664"/>
      <c r="L29" s="664"/>
      <c r="M29" s="664"/>
      <c r="N29" s="664"/>
      <c r="O29" s="664"/>
      <c r="P29" s="664"/>
      <c r="Q29" s="665"/>
      <c r="R29" s="666">
        <v>76248</v>
      </c>
      <c r="S29" s="667"/>
      <c r="T29" s="667"/>
      <c r="U29" s="667"/>
      <c r="V29" s="667"/>
      <c r="W29" s="667"/>
      <c r="X29" s="667"/>
      <c r="Y29" s="668"/>
      <c r="Z29" s="669">
        <v>0.4</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300</v>
      </c>
      <c r="CE29" s="716"/>
      <c r="CF29" s="681" t="s">
        <v>70</v>
      </c>
      <c r="CG29" s="682"/>
      <c r="CH29" s="682"/>
      <c r="CI29" s="682"/>
      <c r="CJ29" s="682"/>
      <c r="CK29" s="682"/>
      <c r="CL29" s="682"/>
      <c r="CM29" s="682"/>
      <c r="CN29" s="682"/>
      <c r="CO29" s="682"/>
      <c r="CP29" s="682"/>
      <c r="CQ29" s="683"/>
      <c r="CR29" s="666">
        <v>1473069</v>
      </c>
      <c r="CS29" s="691"/>
      <c r="CT29" s="691"/>
      <c r="CU29" s="691"/>
      <c r="CV29" s="691"/>
      <c r="CW29" s="691"/>
      <c r="CX29" s="691"/>
      <c r="CY29" s="692"/>
      <c r="CZ29" s="671">
        <v>8.5</v>
      </c>
      <c r="DA29" s="706"/>
      <c r="DB29" s="706"/>
      <c r="DC29" s="708"/>
      <c r="DD29" s="675">
        <v>1397580</v>
      </c>
      <c r="DE29" s="691"/>
      <c r="DF29" s="691"/>
      <c r="DG29" s="691"/>
      <c r="DH29" s="691"/>
      <c r="DI29" s="691"/>
      <c r="DJ29" s="691"/>
      <c r="DK29" s="692"/>
      <c r="DL29" s="675">
        <v>1397580</v>
      </c>
      <c r="DM29" s="691"/>
      <c r="DN29" s="691"/>
      <c r="DO29" s="691"/>
      <c r="DP29" s="691"/>
      <c r="DQ29" s="691"/>
      <c r="DR29" s="691"/>
      <c r="DS29" s="691"/>
      <c r="DT29" s="691"/>
      <c r="DU29" s="691"/>
      <c r="DV29" s="692"/>
      <c r="DW29" s="671">
        <v>16.2</v>
      </c>
      <c r="DX29" s="706"/>
      <c r="DY29" s="706"/>
      <c r="DZ29" s="706"/>
      <c r="EA29" s="706"/>
      <c r="EB29" s="706"/>
      <c r="EC29" s="707"/>
    </row>
    <row r="30" spans="2:133" ht="11.25" customHeight="1" x14ac:dyDescent="0.15">
      <c r="B30" s="663" t="s">
        <v>301</v>
      </c>
      <c r="C30" s="664"/>
      <c r="D30" s="664"/>
      <c r="E30" s="664"/>
      <c r="F30" s="664"/>
      <c r="G30" s="664"/>
      <c r="H30" s="664"/>
      <c r="I30" s="664"/>
      <c r="J30" s="664"/>
      <c r="K30" s="664"/>
      <c r="L30" s="664"/>
      <c r="M30" s="664"/>
      <c r="N30" s="664"/>
      <c r="O30" s="664"/>
      <c r="P30" s="664"/>
      <c r="Q30" s="665"/>
      <c r="R30" s="666">
        <v>159256</v>
      </c>
      <c r="S30" s="667"/>
      <c r="T30" s="667"/>
      <c r="U30" s="667"/>
      <c r="V30" s="667"/>
      <c r="W30" s="667"/>
      <c r="X30" s="667"/>
      <c r="Y30" s="668"/>
      <c r="Z30" s="669">
        <v>0.9</v>
      </c>
      <c r="AA30" s="669"/>
      <c r="AB30" s="669"/>
      <c r="AC30" s="669"/>
      <c r="AD30" s="670">
        <v>7314</v>
      </c>
      <c r="AE30" s="670"/>
      <c r="AF30" s="670"/>
      <c r="AG30" s="670"/>
      <c r="AH30" s="670"/>
      <c r="AI30" s="670"/>
      <c r="AJ30" s="670"/>
      <c r="AK30" s="670"/>
      <c r="AL30" s="671">
        <v>0.1</v>
      </c>
      <c r="AM30" s="672"/>
      <c r="AN30" s="672"/>
      <c r="AO30" s="673"/>
      <c r="AP30" s="645" t="s">
        <v>219</v>
      </c>
      <c r="AQ30" s="646"/>
      <c r="AR30" s="646"/>
      <c r="AS30" s="646"/>
      <c r="AT30" s="646"/>
      <c r="AU30" s="646"/>
      <c r="AV30" s="646"/>
      <c r="AW30" s="646"/>
      <c r="AX30" s="646"/>
      <c r="AY30" s="646"/>
      <c r="AZ30" s="646"/>
      <c r="BA30" s="646"/>
      <c r="BB30" s="646"/>
      <c r="BC30" s="646"/>
      <c r="BD30" s="646"/>
      <c r="BE30" s="646"/>
      <c r="BF30" s="647"/>
      <c r="BG30" s="645" t="s">
        <v>302</v>
      </c>
      <c r="BH30" s="713"/>
      <c r="BI30" s="713"/>
      <c r="BJ30" s="713"/>
      <c r="BK30" s="713"/>
      <c r="BL30" s="713"/>
      <c r="BM30" s="713"/>
      <c r="BN30" s="713"/>
      <c r="BO30" s="713"/>
      <c r="BP30" s="713"/>
      <c r="BQ30" s="714"/>
      <c r="BR30" s="645" t="s">
        <v>303</v>
      </c>
      <c r="BS30" s="713"/>
      <c r="BT30" s="713"/>
      <c r="BU30" s="713"/>
      <c r="BV30" s="713"/>
      <c r="BW30" s="713"/>
      <c r="BX30" s="713"/>
      <c r="BY30" s="713"/>
      <c r="BZ30" s="713"/>
      <c r="CA30" s="713"/>
      <c r="CB30" s="714"/>
      <c r="CD30" s="717"/>
      <c r="CE30" s="718"/>
      <c r="CF30" s="681" t="s">
        <v>304</v>
      </c>
      <c r="CG30" s="682"/>
      <c r="CH30" s="682"/>
      <c r="CI30" s="682"/>
      <c r="CJ30" s="682"/>
      <c r="CK30" s="682"/>
      <c r="CL30" s="682"/>
      <c r="CM30" s="682"/>
      <c r="CN30" s="682"/>
      <c r="CO30" s="682"/>
      <c r="CP30" s="682"/>
      <c r="CQ30" s="683"/>
      <c r="CR30" s="666">
        <v>1423966</v>
      </c>
      <c r="CS30" s="667"/>
      <c r="CT30" s="667"/>
      <c r="CU30" s="667"/>
      <c r="CV30" s="667"/>
      <c r="CW30" s="667"/>
      <c r="CX30" s="667"/>
      <c r="CY30" s="668"/>
      <c r="CZ30" s="671">
        <v>8.1999999999999993</v>
      </c>
      <c r="DA30" s="706"/>
      <c r="DB30" s="706"/>
      <c r="DC30" s="708"/>
      <c r="DD30" s="675">
        <v>1348477</v>
      </c>
      <c r="DE30" s="667"/>
      <c r="DF30" s="667"/>
      <c r="DG30" s="667"/>
      <c r="DH30" s="667"/>
      <c r="DI30" s="667"/>
      <c r="DJ30" s="667"/>
      <c r="DK30" s="668"/>
      <c r="DL30" s="675">
        <v>1348477</v>
      </c>
      <c r="DM30" s="667"/>
      <c r="DN30" s="667"/>
      <c r="DO30" s="667"/>
      <c r="DP30" s="667"/>
      <c r="DQ30" s="667"/>
      <c r="DR30" s="667"/>
      <c r="DS30" s="667"/>
      <c r="DT30" s="667"/>
      <c r="DU30" s="667"/>
      <c r="DV30" s="668"/>
      <c r="DW30" s="671">
        <v>15.6</v>
      </c>
      <c r="DX30" s="706"/>
      <c r="DY30" s="706"/>
      <c r="DZ30" s="706"/>
      <c r="EA30" s="706"/>
      <c r="EB30" s="706"/>
      <c r="EC30" s="707"/>
    </row>
    <row r="31" spans="2:133" ht="11.25" customHeight="1" x14ac:dyDescent="0.15">
      <c r="B31" s="663" t="s">
        <v>305</v>
      </c>
      <c r="C31" s="664"/>
      <c r="D31" s="664"/>
      <c r="E31" s="664"/>
      <c r="F31" s="664"/>
      <c r="G31" s="664"/>
      <c r="H31" s="664"/>
      <c r="I31" s="664"/>
      <c r="J31" s="664"/>
      <c r="K31" s="664"/>
      <c r="L31" s="664"/>
      <c r="M31" s="664"/>
      <c r="N31" s="664"/>
      <c r="O31" s="664"/>
      <c r="P31" s="664"/>
      <c r="Q31" s="665"/>
      <c r="R31" s="666">
        <v>107820</v>
      </c>
      <c r="S31" s="667"/>
      <c r="T31" s="667"/>
      <c r="U31" s="667"/>
      <c r="V31" s="667"/>
      <c r="W31" s="667"/>
      <c r="X31" s="667"/>
      <c r="Y31" s="668"/>
      <c r="Z31" s="669">
        <v>0.6</v>
      </c>
      <c r="AA31" s="669"/>
      <c r="AB31" s="669"/>
      <c r="AC31" s="669"/>
      <c r="AD31" s="670">
        <v>4390</v>
      </c>
      <c r="AE31" s="670"/>
      <c r="AF31" s="670"/>
      <c r="AG31" s="670"/>
      <c r="AH31" s="670"/>
      <c r="AI31" s="670"/>
      <c r="AJ31" s="670"/>
      <c r="AK31" s="670"/>
      <c r="AL31" s="671">
        <v>0.1</v>
      </c>
      <c r="AM31" s="672"/>
      <c r="AN31" s="672"/>
      <c r="AO31" s="673"/>
      <c r="AP31" s="726" t="s">
        <v>306</v>
      </c>
      <c r="AQ31" s="727"/>
      <c r="AR31" s="727"/>
      <c r="AS31" s="727"/>
      <c r="AT31" s="732" t="s">
        <v>307</v>
      </c>
      <c r="AU31" s="366"/>
      <c r="AV31" s="366"/>
      <c r="AW31" s="366"/>
      <c r="AX31" s="652" t="s">
        <v>185</v>
      </c>
      <c r="AY31" s="653"/>
      <c r="AZ31" s="653"/>
      <c r="BA31" s="653"/>
      <c r="BB31" s="653"/>
      <c r="BC31" s="653"/>
      <c r="BD31" s="653"/>
      <c r="BE31" s="653"/>
      <c r="BF31" s="654"/>
      <c r="BG31" s="725">
        <v>98.8</v>
      </c>
      <c r="BH31" s="721"/>
      <c r="BI31" s="721"/>
      <c r="BJ31" s="721"/>
      <c r="BK31" s="721"/>
      <c r="BL31" s="721"/>
      <c r="BM31" s="661">
        <v>95.4</v>
      </c>
      <c r="BN31" s="721"/>
      <c r="BO31" s="721"/>
      <c r="BP31" s="721"/>
      <c r="BQ31" s="722"/>
      <c r="BR31" s="725">
        <v>98.5</v>
      </c>
      <c r="BS31" s="721"/>
      <c r="BT31" s="721"/>
      <c r="BU31" s="721"/>
      <c r="BV31" s="721"/>
      <c r="BW31" s="721"/>
      <c r="BX31" s="661">
        <v>94.5</v>
      </c>
      <c r="BY31" s="721"/>
      <c r="BZ31" s="721"/>
      <c r="CA31" s="721"/>
      <c r="CB31" s="722"/>
      <c r="CD31" s="717"/>
      <c r="CE31" s="718"/>
      <c r="CF31" s="681" t="s">
        <v>308</v>
      </c>
      <c r="CG31" s="682"/>
      <c r="CH31" s="682"/>
      <c r="CI31" s="682"/>
      <c r="CJ31" s="682"/>
      <c r="CK31" s="682"/>
      <c r="CL31" s="682"/>
      <c r="CM31" s="682"/>
      <c r="CN31" s="682"/>
      <c r="CO31" s="682"/>
      <c r="CP31" s="682"/>
      <c r="CQ31" s="683"/>
      <c r="CR31" s="666">
        <v>49103</v>
      </c>
      <c r="CS31" s="691"/>
      <c r="CT31" s="691"/>
      <c r="CU31" s="691"/>
      <c r="CV31" s="691"/>
      <c r="CW31" s="691"/>
      <c r="CX31" s="691"/>
      <c r="CY31" s="692"/>
      <c r="CZ31" s="671">
        <v>0.3</v>
      </c>
      <c r="DA31" s="706"/>
      <c r="DB31" s="706"/>
      <c r="DC31" s="708"/>
      <c r="DD31" s="675">
        <v>49103</v>
      </c>
      <c r="DE31" s="691"/>
      <c r="DF31" s="691"/>
      <c r="DG31" s="691"/>
      <c r="DH31" s="691"/>
      <c r="DI31" s="691"/>
      <c r="DJ31" s="691"/>
      <c r="DK31" s="692"/>
      <c r="DL31" s="675">
        <v>49103</v>
      </c>
      <c r="DM31" s="691"/>
      <c r="DN31" s="691"/>
      <c r="DO31" s="691"/>
      <c r="DP31" s="691"/>
      <c r="DQ31" s="691"/>
      <c r="DR31" s="691"/>
      <c r="DS31" s="691"/>
      <c r="DT31" s="691"/>
      <c r="DU31" s="691"/>
      <c r="DV31" s="692"/>
      <c r="DW31" s="671">
        <v>0.6</v>
      </c>
      <c r="DX31" s="706"/>
      <c r="DY31" s="706"/>
      <c r="DZ31" s="706"/>
      <c r="EA31" s="706"/>
      <c r="EB31" s="706"/>
      <c r="EC31" s="707"/>
    </row>
    <row r="32" spans="2:133" ht="11.25" customHeight="1" x14ac:dyDescent="0.15">
      <c r="B32" s="663" t="s">
        <v>309</v>
      </c>
      <c r="C32" s="664"/>
      <c r="D32" s="664"/>
      <c r="E32" s="664"/>
      <c r="F32" s="664"/>
      <c r="G32" s="664"/>
      <c r="H32" s="664"/>
      <c r="I32" s="664"/>
      <c r="J32" s="664"/>
      <c r="K32" s="664"/>
      <c r="L32" s="664"/>
      <c r="M32" s="664"/>
      <c r="N32" s="664"/>
      <c r="O32" s="664"/>
      <c r="P32" s="664"/>
      <c r="Q32" s="665"/>
      <c r="R32" s="666">
        <v>1922358</v>
      </c>
      <c r="S32" s="667"/>
      <c r="T32" s="667"/>
      <c r="U32" s="667"/>
      <c r="V32" s="667"/>
      <c r="W32" s="667"/>
      <c r="X32" s="667"/>
      <c r="Y32" s="668"/>
      <c r="Z32" s="669">
        <v>10.9</v>
      </c>
      <c r="AA32" s="669"/>
      <c r="AB32" s="669"/>
      <c r="AC32" s="669"/>
      <c r="AD32" s="670" t="s">
        <v>128</v>
      </c>
      <c r="AE32" s="670"/>
      <c r="AF32" s="670"/>
      <c r="AG32" s="670"/>
      <c r="AH32" s="670"/>
      <c r="AI32" s="670"/>
      <c r="AJ32" s="670"/>
      <c r="AK32" s="670"/>
      <c r="AL32" s="671" t="s">
        <v>128</v>
      </c>
      <c r="AM32" s="672"/>
      <c r="AN32" s="672"/>
      <c r="AO32" s="673"/>
      <c r="AP32" s="728"/>
      <c r="AQ32" s="729"/>
      <c r="AR32" s="729"/>
      <c r="AS32" s="729"/>
      <c r="AT32" s="733"/>
      <c r="AU32" s="362" t="s">
        <v>310</v>
      </c>
      <c r="AV32" s="362"/>
      <c r="AW32" s="362"/>
      <c r="AX32" s="663" t="s">
        <v>311</v>
      </c>
      <c r="AY32" s="664"/>
      <c r="AZ32" s="664"/>
      <c r="BA32" s="664"/>
      <c r="BB32" s="664"/>
      <c r="BC32" s="664"/>
      <c r="BD32" s="664"/>
      <c r="BE32" s="664"/>
      <c r="BF32" s="665"/>
      <c r="BG32" s="735">
        <v>98.7</v>
      </c>
      <c r="BH32" s="691"/>
      <c r="BI32" s="691"/>
      <c r="BJ32" s="691"/>
      <c r="BK32" s="691"/>
      <c r="BL32" s="691"/>
      <c r="BM32" s="672">
        <v>95.3</v>
      </c>
      <c r="BN32" s="723"/>
      <c r="BO32" s="723"/>
      <c r="BP32" s="723"/>
      <c r="BQ32" s="724"/>
      <c r="BR32" s="735">
        <v>98.6</v>
      </c>
      <c r="BS32" s="691"/>
      <c r="BT32" s="691"/>
      <c r="BU32" s="691"/>
      <c r="BV32" s="691"/>
      <c r="BW32" s="691"/>
      <c r="BX32" s="672">
        <v>94.8</v>
      </c>
      <c r="BY32" s="723"/>
      <c r="BZ32" s="723"/>
      <c r="CA32" s="723"/>
      <c r="CB32" s="724"/>
      <c r="CD32" s="719"/>
      <c r="CE32" s="720"/>
      <c r="CF32" s="681" t="s">
        <v>312</v>
      </c>
      <c r="CG32" s="682"/>
      <c r="CH32" s="682"/>
      <c r="CI32" s="682"/>
      <c r="CJ32" s="682"/>
      <c r="CK32" s="682"/>
      <c r="CL32" s="682"/>
      <c r="CM32" s="682"/>
      <c r="CN32" s="682"/>
      <c r="CO32" s="682"/>
      <c r="CP32" s="682"/>
      <c r="CQ32" s="683"/>
      <c r="CR32" s="666">
        <v>89</v>
      </c>
      <c r="CS32" s="667"/>
      <c r="CT32" s="667"/>
      <c r="CU32" s="667"/>
      <c r="CV32" s="667"/>
      <c r="CW32" s="667"/>
      <c r="CX32" s="667"/>
      <c r="CY32" s="668"/>
      <c r="CZ32" s="671">
        <v>0</v>
      </c>
      <c r="DA32" s="706"/>
      <c r="DB32" s="706"/>
      <c r="DC32" s="708"/>
      <c r="DD32" s="675">
        <v>89</v>
      </c>
      <c r="DE32" s="667"/>
      <c r="DF32" s="667"/>
      <c r="DG32" s="667"/>
      <c r="DH32" s="667"/>
      <c r="DI32" s="667"/>
      <c r="DJ32" s="667"/>
      <c r="DK32" s="668"/>
      <c r="DL32" s="675">
        <v>89</v>
      </c>
      <c r="DM32" s="667"/>
      <c r="DN32" s="667"/>
      <c r="DO32" s="667"/>
      <c r="DP32" s="667"/>
      <c r="DQ32" s="667"/>
      <c r="DR32" s="667"/>
      <c r="DS32" s="667"/>
      <c r="DT32" s="667"/>
      <c r="DU32" s="667"/>
      <c r="DV32" s="668"/>
      <c r="DW32" s="671">
        <v>0</v>
      </c>
      <c r="DX32" s="706"/>
      <c r="DY32" s="706"/>
      <c r="DZ32" s="706"/>
      <c r="EA32" s="706"/>
      <c r="EB32" s="706"/>
      <c r="EC32" s="707"/>
    </row>
    <row r="33" spans="2:133" ht="11.25" customHeight="1" x14ac:dyDescent="0.15">
      <c r="B33" s="702" t="s">
        <v>313</v>
      </c>
      <c r="C33" s="703"/>
      <c r="D33" s="703"/>
      <c r="E33" s="703"/>
      <c r="F33" s="703"/>
      <c r="G33" s="703"/>
      <c r="H33" s="703"/>
      <c r="I33" s="703"/>
      <c r="J33" s="703"/>
      <c r="K33" s="703"/>
      <c r="L33" s="703"/>
      <c r="M33" s="703"/>
      <c r="N33" s="703"/>
      <c r="O33" s="703"/>
      <c r="P33" s="703"/>
      <c r="Q33" s="704"/>
      <c r="R33" s="666">
        <v>73643</v>
      </c>
      <c r="S33" s="667"/>
      <c r="T33" s="667"/>
      <c r="U33" s="667"/>
      <c r="V33" s="667"/>
      <c r="W33" s="667"/>
      <c r="X33" s="667"/>
      <c r="Y33" s="668"/>
      <c r="Z33" s="669">
        <v>0.4</v>
      </c>
      <c r="AA33" s="669"/>
      <c r="AB33" s="669"/>
      <c r="AC33" s="669"/>
      <c r="AD33" s="670">
        <v>73643</v>
      </c>
      <c r="AE33" s="670"/>
      <c r="AF33" s="670"/>
      <c r="AG33" s="670"/>
      <c r="AH33" s="670"/>
      <c r="AI33" s="670"/>
      <c r="AJ33" s="670"/>
      <c r="AK33" s="670"/>
      <c r="AL33" s="671">
        <v>0.9</v>
      </c>
      <c r="AM33" s="672"/>
      <c r="AN33" s="672"/>
      <c r="AO33" s="673"/>
      <c r="AP33" s="730"/>
      <c r="AQ33" s="731"/>
      <c r="AR33" s="731"/>
      <c r="AS33" s="731"/>
      <c r="AT33" s="734"/>
      <c r="AU33" s="360"/>
      <c r="AV33" s="360"/>
      <c r="AW33" s="360"/>
      <c r="AX33" s="710" t="s">
        <v>314</v>
      </c>
      <c r="AY33" s="711"/>
      <c r="AZ33" s="711"/>
      <c r="BA33" s="711"/>
      <c r="BB33" s="711"/>
      <c r="BC33" s="711"/>
      <c r="BD33" s="711"/>
      <c r="BE33" s="711"/>
      <c r="BF33" s="712"/>
      <c r="BG33" s="736">
        <v>98.8</v>
      </c>
      <c r="BH33" s="737"/>
      <c r="BI33" s="737"/>
      <c r="BJ33" s="737"/>
      <c r="BK33" s="737"/>
      <c r="BL33" s="737"/>
      <c r="BM33" s="738">
        <v>94.7</v>
      </c>
      <c r="BN33" s="737"/>
      <c r="BO33" s="737"/>
      <c r="BP33" s="737"/>
      <c r="BQ33" s="739"/>
      <c r="BR33" s="736">
        <v>98</v>
      </c>
      <c r="BS33" s="737"/>
      <c r="BT33" s="737"/>
      <c r="BU33" s="737"/>
      <c r="BV33" s="737"/>
      <c r="BW33" s="737"/>
      <c r="BX33" s="738">
        <v>93</v>
      </c>
      <c r="BY33" s="737"/>
      <c r="BZ33" s="737"/>
      <c r="CA33" s="737"/>
      <c r="CB33" s="739"/>
      <c r="CD33" s="681" t="s">
        <v>315</v>
      </c>
      <c r="CE33" s="682"/>
      <c r="CF33" s="682"/>
      <c r="CG33" s="682"/>
      <c r="CH33" s="682"/>
      <c r="CI33" s="682"/>
      <c r="CJ33" s="682"/>
      <c r="CK33" s="682"/>
      <c r="CL33" s="682"/>
      <c r="CM33" s="682"/>
      <c r="CN33" s="682"/>
      <c r="CO33" s="682"/>
      <c r="CP33" s="682"/>
      <c r="CQ33" s="683"/>
      <c r="CR33" s="666">
        <v>10222661</v>
      </c>
      <c r="CS33" s="691"/>
      <c r="CT33" s="691"/>
      <c r="CU33" s="691"/>
      <c r="CV33" s="691"/>
      <c r="CW33" s="691"/>
      <c r="CX33" s="691"/>
      <c r="CY33" s="692"/>
      <c r="CZ33" s="671">
        <v>58.9</v>
      </c>
      <c r="DA33" s="706"/>
      <c r="DB33" s="706"/>
      <c r="DC33" s="708"/>
      <c r="DD33" s="675">
        <v>6502789</v>
      </c>
      <c r="DE33" s="691"/>
      <c r="DF33" s="691"/>
      <c r="DG33" s="691"/>
      <c r="DH33" s="691"/>
      <c r="DI33" s="691"/>
      <c r="DJ33" s="691"/>
      <c r="DK33" s="692"/>
      <c r="DL33" s="675">
        <v>3442915</v>
      </c>
      <c r="DM33" s="691"/>
      <c r="DN33" s="691"/>
      <c r="DO33" s="691"/>
      <c r="DP33" s="691"/>
      <c r="DQ33" s="691"/>
      <c r="DR33" s="691"/>
      <c r="DS33" s="691"/>
      <c r="DT33" s="691"/>
      <c r="DU33" s="691"/>
      <c r="DV33" s="692"/>
      <c r="DW33" s="671">
        <v>39.9</v>
      </c>
      <c r="DX33" s="706"/>
      <c r="DY33" s="706"/>
      <c r="DZ33" s="706"/>
      <c r="EA33" s="706"/>
      <c r="EB33" s="706"/>
      <c r="EC33" s="707"/>
    </row>
    <row r="34" spans="2:133" ht="11.25" customHeight="1" x14ac:dyDescent="0.15">
      <c r="B34" s="663" t="s">
        <v>316</v>
      </c>
      <c r="C34" s="664"/>
      <c r="D34" s="664"/>
      <c r="E34" s="664"/>
      <c r="F34" s="664"/>
      <c r="G34" s="664"/>
      <c r="H34" s="664"/>
      <c r="I34" s="664"/>
      <c r="J34" s="664"/>
      <c r="K34" s="664"/>
      <c r="L34" s="664"/>
      <c r="M34" s="664"/>
      <c r="N34" s="664"/>
      <c r="O34" s="664"/>
      <c r="P34" s="664"/>
      <c r="Q34" s="665"/>
      <c r="R34" s="666">
        <v>726586</v>
      </c>
      <c r="S34" s="667"/>
      <c r="T34" s="667"/>
      <c r="U34" s="667"/>
      <c r="V34" s="667"/>
      <c r="W34" s="667"/>
      <c r="X34" s="667"/>
      <c r="Y34" s="668"/>
      <c r="Z34" s="669">
        <v>4.0999999999999996</v>
      </c>
      <c r="AA34" s="669"/>
      <c r="AB34" s="669"/>
      <c r="AC34" s="669"/>
      <c r="AD34" s="670" t="s">
        <v>128</v>
      </c>
      <c r="AE34" s="670"/>
      <c r="AF34" s="670"/>
      <c r="AG34" s="670"/>
      <c r="AH34" s="670"/>
      <c r="AI34" s="670"/>
      <c r="AJ34" s="670"/>
      <c r="AK34" s="670"/>
      <c r="AL34" s="671" t="s">
        <v>128</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317</v>
      </c>
      <c r="CE34" s="682"/>
      <c r="CF34" s="682"/>
      <c r="CG34" s="682"/>
      <c r="CH34" s="682"/>
      <c r="CI34" s="682"/>
      <c r="CJ34" s="682"/>
      <c r="CK34" s="682"/>
      <c r="CL34" s="682"/>
      <c r="CM34" s="682"/>
      <c r="CN34" s="682"/>
      <c r="CO34" s="682"/>
      <c r="CP34" s="682"/>
      <c r="CQ34" s="683"/>
      <c r="CR34" s="666">
        <v>2728231</v>
      </c>
      <c r="CS34" s="667"/>
      <c r="CT34" s="667"/>
      <c r="CU34" s="667"/>
      <c r="CV34" s="667"/>
      <c r="CW34" s="667"/>
      <c r="CX34" s="667"/>
      <c r="CY34" s="668"/>
      <c r="CZ34" s="671">
        <v>15.7</v>
      </c>
      <c r="DA34" s="706"/>
      <c r="DB34" s="706"/>
      <c r="DC34" s="708"/>
      <c r="DD34" s="675">
        <v>2223554</v>
      </c>
      <c r="DE34" s="667"/>
      <c r="DF34" s="667"/>
      <c r="DG34" s="667"/>
      <c r="DH34" s="667"/>
      <c r="DI34" s="667"/>
      <c r="DJ34" s="667"/>
      <c r="DK34" s="668"/>
      <c r="DL34" s="675">
        <v>798359</v>
      </c>
      <c r="DM34" s="667"/>
      <c r="DN34" s="667"/>
      <c r="DO34" s="667"/>
      <c r="DP34" s="667"/>
      <c r="DQ34" s="667"/>
      <c r="DR34" s="667"/>
      <c r="DS34" s="667"/>
      <c r="DT34" s="667"/>
      <c r="DU34" s="667"/>
      <c r="DV34" s="668"/>
      <c r="DW34" s="671">
        <v>9.3000000000000007</v>
      </c>
      <c r="DX34" s="706"/>
      <c r="DY34" s="706"/>
      <c r="DZ34" s="706"/>
      <c r="EA34" s="706"/>
      <c r="EB34" s="706"/>
      <c r="EC34" s="707"/>
    </row>
    <row r="35" spans="2:133" ht="11.25" customHeight="1" x14ac:dyDescent="0.15">
      <c r="B35" s="663" t="s">
        <v>318</v>
      </c>
      <c r="C35" s="664"/>
      <c r="D35" s="664"/>
      <c r="E35" s="664"/>
      <c r="F35" s="664"/>
      <c r="G35" s="664"/>
      <c r="H35" s="664"/>
      <c r="I35" s="664"/>
      <c r="J35" s="664"/>
      <c r="K35" s="664"/>
      <c r="L35" s="664"/>
      <c r="M35" s="664"/>
      <c r="N35" s="664"/>
      <c r="O35" s="664"/>
      <c r="P35" s="664"/>
      <c r="Q35" s="665"/>
      <c r="R35" s="666">
        <v>91397</v>
      </c>
      <c r="S35" s="667"/>
      <c r="T35" s="667"/>
      <c r="U35" s="667"/>
      <c r="V35" s="667"/>
      <c r="W35" s="667"/>
      <c r="X35" s="667"/>
      <c r="Y35" s="668"/>
      <c r="Z35" s="669">
        <v>0.5</v>
      </c>
      <c r="AA35" s="669"/>
      <c r="AB35" s="669"/>
      <c r="AC35" s="669"/>
      <c r="AD35" s="670">
        <v>12971</v>
      </c>
      <c r="AE35" s="670"/>
      <c r="AF35" s="670"/>
      <c r="AG35" s="670"/>
      <c r="AH35" s="670"/>
      <c r="AI35" s="670"/>
      <c r="AJ35" s="670"/>
      <c r="AK35" s="670"/>
      <c r="AL35" s="671">
        <v>0.2</v>
      </c>
      <c r="AM35" s="672"/>
      <c r="AN35" s="672"/>
      <c r="AO35" s="673"/>
      <c r="AP35" s="218"/>
      <c r="AQ35" s="645" t="s">
        <v>319</v>
      </c>
      <c r="AR35" s="646"/>
      <c r="AS35" s="646"/>
      <c r="AT35" s="646"/>
      <c r="AU35" s="646"/>
      <c r="AV35" s="646"/>
      <c r="AW35" s="646"/>
      <c r="AX35" s="646"/>
      <c r="AY35" s="646"/>
      <c r="AZ35" s="646"/>
      <c r="BA35" s="646"/>
      <c r="BB35" s="646"/>
      <c r="BC35" s="646"/>
      <c r="BD35" s="646"/>
      <c r="BE35" s="646"/>
      <c r="BF35" s="647"/>
      <c r="BG35" s="645" t="s">
        <v>320</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321</v>
      </c>
      <c r="CE35" s="682"/>
      <c r="CF35" s="682"/>
      <c r="CG35" s="682"/>
      <c r="CH35" s="682"/>
      <c r="CI35" s="682"/>
      <c r="CJ35" s="682"/>
      <c r="CK35" s="682"/>
      <c r="CL35" s="682"/>
      <c r="CM35" s="682"/>
      <c r="CN35" s="682"/>
      <c r="CO35" s="682"/>
      <c r="CP35" s="682"/>
      <c r="CQ35" s="683"/>
      <c r="CR35" s="666">
        <v>368709</v>
      </c>
      <c r="CS35" s="691"/>
      <c r="CT35" s="691"/>
      <c r="CU35" s="691"/>
      <c r="CV35" s="691"/>
      <c r="CW35" s="691"/>
      <c r="CX35" s="691"/>
      <c r="CY35" s="692"/>
      <c r="CZ35" s="671">
        <v>2.1</v>
      </c>
      <c r="DA35" s="706"/>
      <c r="DB35" s="706"/>
      <c r="DC35" s="708"/>
      <c r="DD35" s="675">
        <v>304760</v>
      </c>
      <c r="DE35" s="691"/>
      <c r="DF35" s="691"/>
      <c r="DG35" s="691"/>
      <c r="DH35" s="691"/>
      <c r="DI35" s="691"/>
      <c r="DJ35" s="691"/>
      <c r="DK35" s="692"/>
      <c r="DL35" s="675">
        <v>281798</v>
      </c>
      <c r="DM35" s="691"/>
      <c r="DN35" s="691"/>
      <c r="DO35" s="691"/>
      <c r="DP35" s="691"/>
      <c r="DQ35" s="691"/>
      <c r="DR35" s="691"/>
      <c r="DS35" s="691"/>
      <c r="DT35" s="691"/>
      <c r="DU35" s="691"/>
      <c r="DV35" s="692"/>
      <c r="DW35" s="671">
        <v>3.3</v>
      </c>
      <c r="DX35" s="706"/>
      <c r="DY35" s="706"/>
      <c r="DZ35" s="706"/>
      <c r="EA35" s="706"/>
      <c r="EB35" s="706"/>
      <c r="EC35" s="707"/>
    </row>
    <row r="36" spans="2:133" ht="11.25" customHeight="1" x14ac:dyDescent="0.15">
      <c r="B36" s="663" t="s">
        <v>322</v>
      </c>
      <c r="C36" s="664"/>
      <c r="D36" s="664"/>
      <c r="E36" s="664"/>
      <c r="F36" s="664"/>
      <c r="G36" s="664"/>
      <c r="H36" s="664"/>
      <c r="I36" s="664"/>
      <c r="J36" s="664"/>
      <c r="K36" s="664"/>
      <c r="L36" s="664"/>
      <c r="M36" s="664"/>
      <c r="N36" s="664"/>
      <c r="O36" s="664"/>
      <c r="P36" s="664"/>
      <c r="Q36" s="665"/>
      <c r="R36" s="666">
        <v>2565408</v>
      </c>
      <c r="S36" s="667"/>
      <c r="T36" s="667"/>
      <c r="U36" s="667"/>
      <c r="V36" s="667"/>
      <c r="W36" s="667"/>
      <c r="X36" s="667"/>
      <c r="Y36" s="668"/>
      <c r="Z36" s="669">
        <v>14.5</v>
      </c>
      <c r="AA36" s="669"/>
      <c r="AB36" s="669"/>
      <c r="AC36" s="669"/>
      <c r="AD36" s="670" t="s">
        <v>128</v>
      </c>
      <c r="AE36" s="670"/>
      <c r="AF36" s="670"/>
      <c r="AG36" s="670"/>
      <c r="AH36" s="670"/>
      <c r="AI36" s="670"/>
      <c r="AJ36" s="670"/>
      <c r="AK36" s="670"/>
      <c r="AL36" s="671" t="s">
        <v>128</v>
      </c>
      <c r="AM36" s="672"/>
      <c r="AN36" s="672"/>
      <c r="AO36" s="673"/>
      <c r="AP36" s="218"/>
      <c r="AQ36" s="740" t="s">
        <v>323</v>
      </c>
      <c r="AR36" s="741"/>
      <c r="AS36" s="741"/>
      <c r="AT36" s="741"/>
      <c r="AU36" s="741"/>
      <c r="AV36" s="741"/>
      <c r="AW36" s="741"/>
      <c r="AX36" s="741"/>
      <c r="AY36" s="742"/>
      <c r="AZ36" s="655">
        <v>2997541</v>
      </c>
      <c r="BA36" s="656"/>
      <c r="BB36" s="656"/>
      <c r="BC36" s="656"/>
      <c r="BD36" s="656"/>
      <c r="BE36" s="656"/>
      <c r="BF36" s="743"/>
      <c r="BG36" s="677" t="s">
        <v>324</v>
      </c>
      <c r="BH36" s="678"/>
      <c r="BI36" s="678"/>
      <c r="BJ36" s="678"/>
      <c r="BK36" s="678"/>
      <c r="BL36" s="678"/>
      <c r="BM36" s="678"/>
      <c r="BN36" s="678"/>
      <c r="BO36" s="678"/>
      <c r="BP36" s="678"/>
      <c r="BQ36" s="678"/>
      <c r="BR36" s="678"/>
      <c r="BS36" s="678"/>
      <c r="BT36" s="678"/>
      <c r="BU36" s="679"/>
      <c r="BV36" s="655">
        <v>45363</v>
      </c>
      <c r="BW36" s="656"/>
      <c r="BX36" s="656"/>
      <c r="BY36" s="656"/>
      <c r="BZ36" s="656"/>
      <c r="CA36" s="656"/>
      <c r="CB36" s="743"/>
      <c r="CD36" s="681" t="s">
        <v>325</v>
      </c>
      <c r="CE36" s="682"/>
      <c r="CF36" s="682"/>
      <c r="CG36" s="682"/>
      <c r="CH36" s="682"/>
      <c r="CI36" s="682"/>
      <c r="CJ36" s="682"/>
      <c r="CK36" s="682"/>
      <c r="CL36" s="682"/>
      <c r="CM36" s="682"/>
      <c r="CN36" s="682"/>
      <c r="CO36" s="682"/>
      <c r="CP36" s="682"/>
      <c r="CQ36" s="683"/>
      <c r="CR36" s="666">
        <v>2325800</v>
      </c>
      <c r="CS36" s="667"/>
      <c r="CT36" s="667"/>
      <c r="CU36" s="667"/>
      <c r="CV36" s="667"/>
      <c r="CW36" s="667"/>
      <c r="CX36" s="667"/>
      <c r="CY36" s="668"/>
      <c r="CZ36" s="671">
        <v>13.4</v>
      </c>
      <c r="DA36" s="706"/>
      <c r="DB36" s="706"/>
      <c r="DC36" s="708"/>
      <c r="DD36" s="675">
        <v>2189673</v>
      </c>
      <c r="DE36" s="667"/>
      <c r="DF36" s="667"/>
      <c r="DG36" s="667"/>
      <c r="DH36" s="667"/>
      <c r="DI36" s="667"/>
      <c r="DJ36" s="667"/>
      <c r="DK36" s="668"/>
      <c r="DL36" s="675">
        <v>1350985</v>
      </c>
      <c r="DM36" s="667"/>
      <c r="DN36" s="667"/>
      <c r="DO36" s="667"/>
      <c r="DP36" s="667"/>
      <c r="DQ36" s="667"/>
      <c r="DR36" s="667"/>
      <c r="DS36" s="667"/>
      <c r="DT36" s="667"/>
      <c r="DU36" s="667"/>
      <c r="DV36" s="668"/>
      <c r="DW36" s="671">
        <v>15.7</v>
      </c>
      <c r="DX36" s="706"/>
      <c r="DY36" s="706"/>
      <c r="DZ36" s="706"/>
      <c r="EA36" s="706"/>
      <c r="EB36" s="706"/>
      <c r="EC36" s="707"/>
    </row>
    <row r="37" spans="2:133" ht="11.25" customHeight="1" x14ac:dyDescent="0.15">
      <c r="B37" s="663" t="s">
        <v>326</v>
      </c>
      <c r="C37" s="664"/>
      <c r="D37" s="664"/>
      <c r="E37" s="664"/>
      <c r="F37" s="664"/>
      <c r="G37" s="664"/>
      <c r="H37" s="664"/>
      <c r="I37" s="664"/>
      <c r="J37" s="664"/>
      <c r="K37" s="664"/>
      <c r="L37" s="664"/>
      <c r="M37" s="664"/>
      <c r="N37" s="664"/>
      <c r="O37" s="664"/>
      <c r="P37" s="664"/>
      <c r="Q37" s="665"/>
      <c r="R37" s="666">
        <v>1529558</v>
      </c>
      <c r="S37" s="667"/>
      <c r="T37" s="667"/>
      <c r="U37" s="667"/>
      <c r="V37" s="667"/>
      <c r="W37" s="667"/>
      <c r="X37" s="667"/>
      <c r="Y37" s="668"/>
      <c r="Z37" s="669">
        <v>8.6</v>
      </c>
      <c r="AA37" s="669"/>
      <c r="AB37" s="669"/>
      <c r="AC37" s="669"/>
      <c r="AD37" s="670" t="s">
        <v>128</v>
      </c>
      <c r="AE37" s="670"/>
      <c r="AF37" s="670"/>
      <c r="AG37" s="670"/>
      <c r="AH37" s="670"/>
      <c r="AI37" s="670"/>
      <c r="AJ37" s="670"/>
      <c r="AK37" s="670"/>
      <c r="AL37" s="671" t="s">
        <v>128</v>
      </c>
      <c r="AM37" s="672"/>
      <c r="AN37" s="672"/>
      <c r="AO37" s="673"/>
      <c r="AQ37" s="744" t="s">
        <v>327</v>
      </c>
      <c r="AR37" s="745"/>
      <c r="AS37" s="745"/>
      <c r="AT37" s="745"/>
      <c r="AU37" s="745"/>
      <c r="AV37" s="745"/>
      <c r="AW37" s="745"/>
      <c r="AX37" s="745"/>
      <c r="AY37" s="746"/>
      <c r="AZ37" s="666">
        <v>1667419</v>
      </c>
      <c r="BA37" s="667"/>
      <c r="BB37" s="667"/>
      <c r="BC37" s="667"/>
      <c r="BD37" s="691"/>
      <c r="BE37" s="691"/>
      <c r="BF37" s="724"/>
      <c r="BG37" s="681" t="s">
        <v>328</v>
      </c>
      <c r="BH37" s="682"/>
      <c r="BI37" s="682"/>
      <c r="BJ37" s="682"/>
      <c r="BK37" s="682"/>
      <c r="BL37" s="682"/>
      <c r="BM37" s="682"/>
      <c r="BN37" s="682"/>
      <c r="BO37" s="682"/>
      <c r="BP37" s="682"/>
      <c r="BQ37" s="682"/>
      <c r="BR37" s="682"/>
      <c r="BS37" s="682"/>
      <c r="BT37" s="682"/>
      <c r="BU37" s="683"/>
      <c r="BV37" s="666">
        <v>39320</v>
      </c>
      <c r="BW37" s="667"/>
      <c r="BX37" s="667"/>
      <c r="BY37" s="667"/>
      <c r="BZ37" s="667"/>
      <c r="CA37" s="667"/>
      <c r="CB37" s="676"/>
      <c r="CD37" s="681" t="s">
        <v>329</v>
      </c>
      <c r="CE37" s="682"/>
      <c r="CF37" s="682"/>
      <c r="CG37" s="682"/>
      <c r="CH37" s="682"/>
      <c r="CI37" s="682"/>
      <c r="CJ37" s="682"/>
      <c r="CK37" s="682"/>
      <c r="CL37" s="682"/>
      <c r="CM37" s="682"/>
      <c r="CN37" s="682"/>
      <c r="CO37" s="682"/>
      <c r="CP37" s="682"/>
      <c r="CQ37" s="683"/>
      <c r="CR37" s="666">
        <v>217960</v>
      </c>
      <c r="CS37" s="691"/>
      <c r="CT37" s="691"/>
      <c r="CU37" s="691"/>
      <c r="CV37" s="691"/>
      <c r="CW37" s="691"/>
      <c r="CX37" s="691"/>
      <c r="CY37" s="692"/>
      <c r="CZ37" s="671">
        <v>1.3</v>
      </c>
      <c r="DA37" s="706"/>
      <c r="DB37" s="706"/>
      <c r="DC37" s="708"/>
      <c r="DD37" s="675">
        <v>215648</v>
      </c>
      <c r="DE37" s="691"/>
      <c r="DF37" s="691"/>
      <c r="DG37" s="691"/>
      <c r="DH37" s="691"/>
      <c r="DI37" s="691"/>
      <c r="DJ37" s="691"/>
      <c r="DK37" s="692"/>
      <c r="DL37" s="675">
        <v>190866</v>
      </c>
      <c r="DM37" s="691"/>
      <c r="DN37" s="691"/>
      <c r="DO37" s="691"/>
      <c r="DP37" s="691"/>
      <c r="DQ37" s="691"/>
      <c r="DR37" s="691"/>
      <c r="DS37" s="691"/>
      <c r="DT37" s="691"/>
      <c r="DU37" s="691"/>
      <c r="DV37" s="692"/>
      <c r="DW37" s="671">
        <v>2.2000000000000002</v>
      </c>
      <c r="DX37" s="706"/>
      <c r="DY37" s="706"/>
      <c r="DZ37" s="706"/>
      <c r="EA37" s="706"/>
      <c r="EB37" s="706"/>
      <c r="EC37" s="707"/>
    </row>
    <row r="38" spans="2:133" ht="11.25" customHeight="1" x14ac:dyDescent="0.15">
      <c r="B38" s="663" t="s">
        <v>330</v>
      </c>
      <c r="C38" s="664"/>
      <c r="D38" s="664"/>
      <c r="E38" s="664"/>
      <c r="F38" s="664"/>
      <c r="G38" s="664"/>
      <c r="H38" s="664"/>
      <c r="I38" s="664"/>
      <c r="J38" s="664"/>
      <c r="K38" s="664"/>
      <c r="L38" s="664"/>
      <c r="M38" s="664"/>
      <c r="N38" s="664"/>
      <c r="O38" s="664"/>
      <c r="P38" s="664"/>
      <c r="Q38" s="665"/>
      <c r="R38" s="666">
        <v>191689</v>
      </c>
      <c r="S38" s="667"/>
      <c r="T38" s="667"/>
      <c r="U38" s="667"/>
      <c r="V38" s="667"/>
      <c r="W38" s="667"/>
      <c r="X38" s="667"/>
      <c r="Y38" s="668"/>
      <c r="Z38" s="669">
        <v>1.1000000000000001</v>
      </c>
      <c r="AA38" s="669"/>
      <c r="AB38" s="669"/>
      <c r="AC38" s="669"/>
      <c r="AD38" s="670" t="s">
        <v>128</v>
      </c>
      <c r="AE38" s="670"/>
      <c r="AF38" s="670"/>
      <c r="AG38" s="670"/>
      <c r="AH38" s="670"/>
      <c r="AI38" s="670"/>
      <c r="AJ38" s="670"/>
      <c r="AK38" s="670"/>
      <c r="AL38" s="671" t="s">
        <v>128</v>
      </c>
      <c r="AM38" s="672"/>
      <c r="AN38" s="672"/>
      <c r="AO38" s="673"/>
      <c r="AQ38" s="744" t="s">
        <v>331</v>
      </c>
      <c r="AR38" s="745"/>
      <c r="AS38" s="745"/>
      <c r="AT38" s="745"/>
      <c r="AU38" s="745"/>
      <c r="AV38" s="745"/>
      <c r="AW38" s="745"/>
      <c r="AX38" s="745"/>
      <c r="AY38" s="746"/>
      <c r="AZ38" s="666">
        <v>375511</v>
      </c>
      <c r="BA38" s="667"/>
      <c r="BB38" s="667"/>
      <c r="BC38" s="667"/>
      <c r="BD38" s="691"/>
      <c r="BE38" s="691"/>
      <c r="BF38" s="724"/>
      <c r="BG38" s="681" t="s">
        <v>332</v>
      </c>
      <c r="BH38" s="682"/>
      <c r="BI38" s="682"/>
      <c r="BJ38" s="682"/>
      <c r="BK38" s="682"/>
      <c r="BL38" s="682"/>
      <c r="BM38" s="682"/>
      <c r="BN38" s="682"/>
      <c r="BO38" s="682"/>
      <c r="BP38" s="682"/>
      <c r="BQ38" s="682"/>
      <c r="BR38" s="682"/>
      <c r="BS38" s="682"/>
      <c r="BT38" s="682"/>
      <c r="BU38" s="683"/>
      <c r="BV38" s="666">
        <v>2484</v>
      </c>
      <c r="BW38" s="667"/>
      <c r="BX38" s="667"/>
      <c r="BY38" s="667"/>
      <c r="BZ38" s="667"/>
      <c r="CA38" s="667"/>
      <c r="CB38" s="676"/>
      <c r="CD38" s="681" t="s">
        <v>333</v>
      </c>
      <c r="CE38" s="682"/>
      <c r="CF38" s="682"/>
      <c r="CG38" s="682"/>
      <c r="CH38" s="682"/>
      <c r="CI38" s="682"/>
      <c r="CJ38" s="682"/>
      <c r="CK38" s="682"/>
      <c r="CL38" s="682"/>
      <c r="CM38" s="682"/>
      <c r="CN38" s="682"/>
      <c r="CO38" s="682"/>
      <c r="CP38" s="682"/>
      <c r="CQ38" s="683"/>
      <c r="CR38" s="666">
        <v>1263840</v>
      </c>
      <c r="CS38" s="667"/>
      <c r="CT38" s="667"/>
      <c r="CU38" s="667"/>
      <c r="CV38" s="667"/>
      <c r="CW38" s="667"/>
      <c r="CX38" s="667"/>
      <c r="CY38" s="668"/>
      <c r="CZ38" s="671">
        <v>7.3</v>
      </c>
      <c r="DA38" s="706"/>
      <c r="DB38" s="706"/>
      <c r="DC38" s="708"/>
      <c r="DD38" s="675">
        <v>1093150</v>
      </c>
      <c r="DE38" s="667"/>
      <c r="DF38" s="667"/>
      <c r="DG38" s="667"/>
      <c r="DH38" s="667"/>
      <c r="DI38" s="667"/>
      <c r="DJ38" s="667"/>
      <c r="DK38" s="668"/>
      <c r="DL38" s="675">
        <v>1011773</v>
      </c>
      <c r="DM38" s="667"/>
      <c r="DN38" s="667"/>
      <c r="DO38" s="667"/>
      <c r="DP38" s="667"/>
      <c r="DQ38" s="667"/>
      <c r="DR38" s="667"/>
      <c r="DS38" s="667"/>
      <c r="DT38" s="667"/>
      <c r="DU38" s="667"/>
      <c r="DV38" s="668"/>
      <c r="DW38" s="671">
        <v>11.7</v>
      </c>
      <c r="DX38" s="706"/>
      <c r="DY38" s="706"/>
      <c r="DZ38" s="706"/>
      <c r="EA38" s="706"/>
      <c r="EB38" s="706"/>
      <c r="EC38" s="707"/>
    </row>
    <row r="39" spans="2:133" ht="11.25" customHeight="1" x14ac:dyDescent="0.15">
      <c r="B39" s="663" t="s">
        <v>334</v>
      </c>
      <c r="C39" s="664"/>
      <c r="D39" s="664"/>
      <c r="E39" s="664"/>
      <c r="F39" s="664"/>
      <c r="G39" s="664"/>
      <c r="H39" s="664"/>
      <c r="I39" s="664"/>
      <c r="J39" s="664"/>
      <c r="K39" s="664"/>
      <c r="L39" s="664"/>
      <c r="M39" s="664"/>
      <c r="N39" s="664"/>
      <c r="O39" s="664"/>
      <c r="P39" s="664"/>
      <c r="Q39" s="665"/>
      <c r="R39" s="666">
        <v>365703</v>
      </c>
      <c r="S39" s="667"/>
      <c r="T39" s="667"/>
      <c r="U39" s="667"/>
      <c r="V39" s="667"/>
      <c r="W39" s="667"/>
      <c r="X39" s="667"/>
      <c r="Y39" s="668"/>
      <c r="Z39" s="669">
        <v>2.1</v>
      </c>
      <c r="AA39" s="669"/>
      <c r="AB39" s="669"/>
      <c r="AC39" s="669"/>
      <c r="AD39" s="670">
        <v>13810</v>
      </c>
      <c r="AE39" s="670"/>
      <c r="AF39" s="670"/>
      <c r="AG39" s="670"/>
      <c r="AH39" s="670"/>
      <c r="AI39" s="670"/>
      <c r="AJ39" s="670"/>
      <c r="AK39" s="670"/>
      <c r="AL39" s="671">
        <v>0.2</v>
      </c>
      <c r="AM39" s="672"/>
      <c r="AN39" s="672"/>
      <c r="AO39" s="673"/>
      <c r="AQ39" s="744" t="s">
        <v>335</v>
      </c>
      <c r="AR39" s="745"/>
      <c r="AS39" s="745"/>
      <c r="AT39" s="745"/>
      <c r="AU39" s="745"/>
      <c r="AV39" s="745"/>
      <c r="AW39" s="745"/>
      <c r="AX39" s="745"/>
      <c r="AY39" s="746"/>
      <c r="AZ39" s="666">
        <v>66282</v>
      </c>
      <c r="BA39" s="667"/>
      <c r="BB39" s="667"/>
      <c r="BC39" s="667"/>
      <c r="BD39" s="691"/>
      <c r="BE39" s="691"/>
      <c r="BF39" s="724"/>
      <c r="BG39" s="681" t="s">
        <v>336</v>
      </c>
      <c r="BH39" s="682"/>
      <c r="BI39" s="682"/>
      <c r="BJ39" s="682"/>
      <c r="BK39" s="682"/>
      <c r="BL39" s="682"/>
      <c r="BM39" s="682"/>
      <c r="BN39" s="682"/>
      <c r="BO39" s="682"/>
      <c r="BP39" s="682"/>
      <c r="BQ39" s="682"/>
      <c r="BR39" s="682"/>
      <c r="BS39" s="682"/>
      <c r="BT39" s="682"/>
      <c r="BU39" s="683"/>
      <c r="BV39" s="666">
        <v>4284</v>
      </c>
      <c r="BW39" s="667"/>
      <c r="BX39" s="667"/>
      <c r="BY39" s="667"/>
      <c r="BZ39" s="667"/>
      <c r="CA39" s="667"/>
      <c r="CB39" s="676"/>
      <c r="CD39" s="681" t="s">
        <v>337</v>
      </c>
      <c r="CE39" s="682"/>
      <c r="CF39" s="682"/>
      <c r="CG39" s="682"/>
      <c r="CH39" s="682"/>
      <c r="CI39" s="682"/>
      <c r="CJ39" s="682"/>
      <c r="CK39" s="682"/>
      <c r="CL39" s="682"/>
      <c r="CM39" s="682"/>
      <c r="CN39" s="682"/>
      <c r="CO39" s="682"/>
      <c r="CP39" s="682"/>
      <c r="CQ39" s="683"/>
      <c r="CR39" s="666">
        <v>3023817</v>
      </c>
      <c r="CS39" s="691"/>
      <c r="CT39" s="691"/>
      <c r="CU39" s="691"/>
      <c r="CV39" s="691"/>
      <c r="CW39" s="691"/>
      <c r="CX39" s="691"/>
      <c r="CY39" s="692"/>
      <c r="CZ39" s="671">
        <v>17.399999999999999</v>
      </c>
      <c r="DA39" s="706"/>
      <c r="DB39" s="706"/>
      <c r="DC39" s="708"/>
      <c r="DD39" s="675">
        <v>437388</v>
      </c>
      <c r="DE39" s="691"/>
      <c r="DF39" s="691"/>
      <c r="DG39" s="691"/>
      <c r="DH39" s="691"/>
      <c r="DI39" s="691"/>
      <c r="DJ39" s="691"/>
      <c r="DK39" s="692"/>
      <c r="DL39" s="675" t="s">
        <v>128</v>
      </c>
      <c r="DM39" s="691"/>
      <c r="DN39" s="691"/>
      <c r="DO39" s="691"/>
      <c r="DP39" s="691"/>
      <c r="DQ39" s="691"/>
      <c r="DR39" s="691"/>
      <c r="DS39" s="691"/>
      <c r="DT39" s="691"/>
      <c r="DU39" s="691"/>
      <c r="DV39" s="692"/>
      <c r="DW39" s="671" t="s">
        <v>128</v>
      </c>
      <c r="DX39" s="706"/>
      <c r="DY39" s="706"/>
      <c r="DZ39" s="706"/>
      <c r="EA39" s="706"/>
      <c r="EB39" s="706"/>
      <c r="EC39" s="707"/>
    </row>
    <row r="40" spans="2:133" ht="11.25" customHeight="1" x14ac:dyDescent="0.15">
      <c r="B40" s="663" t="s">
        <v>338</v>
      </c>
      <c r="C40" s="664"/>
      <c r="D40" s="664"/>
      <c r="E40" s="664"/>
      <c r="F40" s="664"/>
      <c r="G40" s="664"/>
      <c r="H40" s="664"/>
      <c r="I40" s="664"/>
      <c r="J40" s="664"/>
      <c r="K40" s="664"/>
      <c r="L40" s="664"/>
      <c r="M40" s="664"/>
      <c r="N40" s="664"/>
      <c r="O40" s="664"/>
      <c r="P40" s="664"/>
      <c r="Q40" s="665"/>
      <c r="R40" s="666">
        <v>939653</v>
      </c>
      <c r="S40" s="667"/>
      <c r="T40" s="667"/>
      <c r="U40" s="667"/>
      <c r="V40" s="667"/>
      <c r="W40" s="667"/>
      <c r="X40" s="667"/>
      <c r="Y40" s="668"/>
      <c r="Z40" s="669">
        <v>5.3</v>
      </c>
      <c r="AA40" s="669"/>
      <c r="AB40" s="669"/>
      <c r="AC40" s="669"/>
      <c r="AD40" s="670" t="s">
        <v>128</v>
      </c>
      <c r="AE40" s="670"/>
      <c r="AF40" s="670"/>
      <c r="AG40" s="670"/>
      <c r="AH40" s="670"/>
      <c r="AI40" s="670"/>
      <c r="AJ40" s="670"/>
      <c r="AK40" s="670"/>
      <c r="AL40" s="671" t="s">
        <v>128</v>
      </c>
      <c r="AM40" s="672"/>
      <c r="AN40" s="672"/>
      <c r="AO40" s="673"/>
      <c r="AQ40" s="744" t="s">
        <v>339</v>
      </c>
      <c r="AR40" s="745"/>
      <c r="AS40" s="745"/>
      <c r="AT40" s="745"/>
      <c r="AU40" s="745"/>
      <c r="AV40" s="745"/>
      <c r="AW40" s="745"/>
      <c r="AX40" s="745"/>
      <c r="AY40" s="746"/>
      <c r="AZ40" s="666">
        <v>29071</v>
      </c>
      <c r="BA40" s="667"/>
      <c r="BB40" s="667"/>
      <c r="BC40" s="667"/>
      <c r="BD40" s="691"/>
      <c r="BE40" s="691"/>
      <c r="BF40" s="724"/>
      <c r="BG40" s="747" t="s">
        <v>340</v>
      </c>
      <c r="BH40" s="748"/>
      <c r="BI40" s="748"/>
      <c r="BJ40" s="748"/>
      <c r="BK40" s="748"/>
      <c r="BL40" s="364"/>
      <c r="BM40" s="682" t="s">
        <v>341</v>
      </c>
      <c r="BN40" s="682"/>
      <c r="BO40" s="682"/>
      <c r="BP40" s="682"/>
      <c r="BQ40" s="682"/>
      <c r="BR40" s="682"/>
      <c r="BS40" s="682"/>
      <c r="BT40" s="682"/>
      <c r="BU40" s="683"/>
      <c r="BV40" s="666">
        <v>126</v>
      </c>
      <c r="BW40" s="667"/>
      <c r="BX40" s="667"/>
      <c r="BY40" s="667"/>
      <c r="BZ40" s="667"/>
      <c r="CA40" s="667"/>
      <c r="CB40" s="676"/>
      <c r="CD40" s="681" t="s">
        <v>342</v>
      </c>
      <c r="CE40" s="682"/>
      <c r="CF40" s="682"/>
      <c r="CG40" s="682"/>
      <c r="CH40" s="682"/>
      <c r="CI40" s="682"/>
      <c r="CJ40" s="682"/>
      <c r="CK40" s="682"/>
      <c r="CL40" s="682"/>
      <c r="CM40" s="682"/>
      <c r="CN40" s="682"/>
      <c r="CO40" s="682"/>
      <c r="CP40" s="682"/>
      <c r="CQ40" s="683"/>
      <c r="CR40" s="666">
        <v>512264</v>
      </c>
      <c r="CS40" s="667"/>
      <c r="CT40" s="667"/>
      <c r="CU40" s="667"/>
      <c r="CV40" s="667"/>
      <c r="CW40" s="667"/>
      <c r="CX40" s="667"/>
      <c r="CY40" s="668"/>
      <c r="CZ40" s="671">
        <v>3</v>
      </c>
      <c r="DA40" s="706"/>
      <c r="DB40" s="706"/>
      <c r="DC40" s="708"/>
      <c r="DD40" s="675">
        <v>254264</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6"/>
      <c r="DY40" s="706"/>
      <c r="DZ40" s="706"/>
      <c r="EA40" s="706"/>
      <c r="EB40" s="706"/>
      <c r="EC40" s="707"/>
    </row>
    <row r="41" spans="2:133" ht="11.25" customHeight="1" x14ac:dyDescent="0.15">
      <c r="B41" s="663" t="s">
        <v>343</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344</v>
      </c>
      <c r="AR41" s="745"/>
      <c r="AS41" s="745"/>
      <c r="AT41" s="745"/>
      <c r="AU41" s="745"/>
      <c r="AV41" s="745"/>
      <c r="AW41" s="745"/>
      <c r="AX41" s="745"/>
      <c r="AY41" s="746"/>
      <c r="AZ41" s="666">
        <v>216640</v>
      </c>
      <c r="BA41" s="667"/>
      <c r="BB41" s="667"/>
      <c r="BC41" s="667"/>
      <c r="BD41" s="691"/>
      <c r="BE41" s="691"/>
      <c r="BF41" s="724"/>
      <c r="BG41" s="747"/>
      <c r="BH41" s="748"/>
      <c r="BI41" s="748"/>
      <c r="BJ41" s="748"/>
      <c r="BK41" s="748"/>
      <c r="BL41" s="364"/>
      <c r="BM41" s="682" t="s">
        <v>345</v>
      </c>
      <c r="BN41" s="682"/>
      <c r="BO41" s="682"/>
      <c r="BP41" s="682"/>
      <c r="BQ41" s="682"/>
      <c r="BR41" s="682"/>
      <c r="BS41" s="682"/>
      <c r="BT41" s="682"/>
      <c r="BU41" s="683"/>
      <c r="BV41" s="666" t="s">
        <v>128</v>
      </c>
      <c r="BW41" s="667"/>
      <c r="BX41" s="667"/>
      <c r="BY41" s="667"/>
      <c r="BZ41" s="667"/>
      <c r="CA41" s="667"/>
      <c r="CB41" s="676"/>
      <c r="CD41" s="681" t="s">
        <v>346</v>
      </c>
      <c r="CE41" s="682"/>
      <c r="CF41" s="682"/>
      <c r="CG41" s="682"/>
      <c r="CH41" s="682"/>
      <c r="CI41" s="682"/>
      <c r="CJ41" s="682"/>
      <c r="CK41" s="682"/>
      <c r="CL41" s="682"/>
      <c r="CM41" s="682"/>
      <c r="CN41" s="682"/>
      <c r="CO41" s="682"/>
      <c r="CP41" s="682"/>
      <c r="CQ41" s="683"/>
      <c r="CR41" s="666" t="s">
        <v>128</v>
      </c>
      <c r="CS41" s="691"/>
      <c r="CT41" s="691"/>
      <c r="CU41" s="691"/>
      <c r="CV41" s="691"/>
      <c r="CW41" s="691"/>
      <c r="CX41" s="691"/>
      <c r="CY41" s="692"/>
      <c r="CZ41" s="671" t="s">
        <v>128</v>
      </c>
      <c r="DA41" s="706"/>
      <c r="DB41" s="706"/>
      <c r="DC41" s="708"/>
      <c r="DD41" s="675" t="s">
        <v>128</v>
      </c>
      <c r="DE41" s="691"/>
      <c r="DF41" s="691"/>
      <c r="DG41" s="691"/>
      <c r="DH41" s="691"/>
      <c r="DI41" s="691"/>
      <c r="DJ41" s="691"/>
      <c r="DK41" s="692"/>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347</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1" t="s">
        <v>348</v>
      </c>
      <c r="AR42" s="752"/>
      <c r="AS42" s="752"/>
      <c r="AT42" s="752"/>
      <c r="AU42" s="752"/>
      <c r="AV42" s="752"/>
      <c r="AW42" s="752"/>
      <c r="AX42" s="752"/>
      <c r="AY42" s="753"/>
      <c r="AZ42" s="760">
        <v>642618</v>
      </c>
      <c r="BA42" s="761"/>
      <c r="BB42" s="761"/>
      <c r="BC42" s="761"/>
      <c r="BD42" s="737"/>
      <c r="BE42" s="737"/>
      <c r="BF42" s="739"/>
      <c r="BG42" s="749"/>
      <c r="BH42" s="750"/>
      <c r="BI42" s="750"/>
      <c r="BJ42" s="750"/>
      <c r="BK42" s="750"/>
      <c r="BL42" s="365"/>
      <c r="BM42" s="694" t="s">
        <v>349</v>
      </c>
      <c r="BN42" s="694"/>
      <c r="BO42" s="694"/>
      <c r="BP42" s="694"/>
      <c r="BQ42" s="694"/>
      <c r="BR42" s="694"/>
      <c r="BS42" s="694"/>
      <c r="BT42" s="694"/>
      <c r="BU42" s="695"/>
      <c r="BV42" s="760">
        <v>418</v>
      </c>
      <c r="BW42" s="761"/>
      <c r="BX42" s="761"/>
      <c r="BY42" s="761"/>
      <c r="BZ42" s="761"/>
      <c r="CA42" s="761"/>
      <c r="CB42" s="773"/>
      <c r="CD42" s="663" t="s">
        <v>350</v>
      </c>
      <c r="CE42" s="664"/>
      <c r="CF42" s="664"/>
      <c r="CG42" s="664"/>
      <c r="CH42" s="664"/>
      <c r="CI42" s="664"/>
      <c r="CJ42" s="664"/>
      <c r="CK42" s="664"/>
      <c r="CL42" s="664"/>
      <c r="CM42" s="664"/>
      <c r="CN42" s="664"/>
      <c r="CO42" s="664"/>
      <c r="CP42" s="664"/>
      <c r="CQ42" s="665"/>
      <c r="CR42" s="666">
        <v>1497093</v>
      </c>
      <c r="CS42" s="691"/>
      <c r="CT42" s="691"/>
      <c r="CU42" s="691"/>
      <c r="CV42" s="691"/>
      <c r="CW42" s="691"/>
      <c r="CX42" s="691"/>
      <c r="CY42" s="692"/>
      <c r="CZ42" s="671">
        <v>8.6</v>
      </c>
      <c r="DA42" s="706"/>
      <c r="DB42" s="706"/>
      <c r="DC42" s="708"/>
      <c r="DD42" s="675">
        <v>272771</v>
      </c>
      <c r="DE42" s="691"/>
      <c r="DF42" s="691"/>
      <c r="DG42" s="691"/>
      <c r="DH42" s="691"/>
      <c r="DI42" s="691"/>
      <c r="DJ42" s="691"/>
      <c r="DK42" s="692"/>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351</v>
      </c>
      <c r="C43" s="664"/>
      <c r="D43" s="664"/>
      <c r="E43" s="664"/>
      <c r="F43" s="664"/>
      <c r="G43" s="664"/>
      <c r="H43" s="664"/>
      <c r="I43" s="664"/>
      <c r="J43" s="664"/>
      <c r="K43" s="664"/>
      <c r="L43" s="664"/>
      <c r="M43" s="664"/>
      <c r="N43" s="664"/>
      <c r="O43" s="664"/>
      <c r="P43" s="664"/>
      <c r="Q43" s="665"/>
      <c r="R43" s="666">
        <v>295655</v>
      </c>
      <c r="S43" s="667"/>
      <c r="T43" s="667"/>
      <c r="U43" s="667"/>
      <c r="V43" s="667"/>
      <c r="W43" s="667"/>
      <c r="X43" s="667"/>
      <c r="Y43" s="668"/>
      <c r="Z43" s="669">
        <v>1.7</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352</v>
      </c>
      <c r="CE43" s="664"/>
      <c r="CF43" s="664"/>
      <c r="CG43" s="664"/>
      <c r="CH43" s="664"/>
      <c r="CI43" s="664"/>
      <c r="CJ43" s="664"/>
      <c r="CK43" s="664"/>
      <c r="CL43" s="664"/>
      <c r="CM43" s="664"/>
      <c r="CN43" s="664"/>
      <c r="CO43" s="664"/>
      <c r="CP43" s="664"/>
      <c r="CQ43" s="665"/>
      <c r="CR43" s="666">
        <v>4012</v>
      </c>
      <c r="CS43" s="691"/>
      <c r="CT43" s="691"/>
      <c r="CU43" s="691"/>
      <c r="CV43" s="691"/>
      <c r="CW43" s="691"/>
      <c r="CX43" s="691"/>
      <c r="CY43" s="692"/>
      <c r="CZ43" s="671">
        <v>0</v>
      </c>
      <c r="DA43" s="706"/>
      <c r="DB43" s="706"/>
      <c r="DC43" s="708"/>
      <c r="DD43" s="675">
        <v>4012</v>
      </c>
      <c r="DE43" s="691"/>
      <c r="DF43" s="691"/>
      <c r="DG43" s="691"/>
      <c r="DH43" s="691"/>
      <c r="DI43" s="691"/>
      <c r="DJ43" s="691"/>
      <c r="DK43" s="692"/>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353</v>
      </c>
      <c r="C44" s="711"/>
      <c r="D44" s="711"/>
      <c r="E44" s="711"/>
      <c r="F44" s="711"/>
      <c r="G44" s="711"/>
      <c r="H44" s="711"/>
      <c r="I44" s="711"/>
      <c r="J44" s="711"/>
      <c r="K44" s="711"/>
      <c r="L44" s="711"/>
      <c r="M44" s="711"/>
      <c r="N44" s="711"/>
      <c r="O44" s="711"/>
      <c r="P44" s="711"/>
      <c r="Q44" s="712"/>
      <c r="R44" s="760">
        <v>17686459</v>
      </c>
      <c r="S44" s="761"/>
      <c r="T44" s="761"/>
      <c r="U44" s="761"/>
      <c r="V44" s="761"/>
      <c r="W44" s="761"/>
      <c r="X44" s="761"/>
      <c r="Y44" s="762"/>
      <c r="Z44" s="763">
        <v>100</v>
      </c>
      <c r="AA44" s="763"/>
      <c r="AB44" s="763"/>
      <c r="AC44" s="763"/>
      <c r="AD44" s="764">
        <v>8334506</v>
      </c>
      <c r="AE44" s="764"/>
      <c r="AF44" s="764"/>
      <c r="AG44" s="764"/>
      <c r="AH44" s="764"/>
      <c r="AI44" s="764"/>
      <c r="AJ44" s="764"/>
      <c r="AK44" s="764"/>
      <c r="AL44" s="765">
        <v>100</v>
      </c>
      <c r="AM44" s="738"/>
      <c r="AN44" s="738"/>
      <c r="AO44" s="766"/>
      <c r="CD44" s="767" t="s">
        <v>300</v>
      </c>
      <c r="CE44" s="768"/>
      <c r="CF44" s="663" t="s">
        <v>354</v>
      </c>
      <c r="CG44" s="664"/>
      <c r="CH44" s="664"/>
      <c r="CI44" s="664"/>
      <c r="CJ44" s="664"/>
      <c r="CK44" s="664"/>
      <c r="CL44" s="664"/>
      <c r="CM44" s="664"/>
      <c r="CN44" s="664"/>
      <c r="CO44" s="664"/>
      <c r="CP44" s="664"/>
      <c r="CQ44" s="665"/>
      <c r="CR44" s="666">
        <v>1495025</v>
      </c>
      <c r="CS44" s="667"/>
      <c r="CT44" s="667"/>
      <c r="CU44" s="667"/>
      <c r="CV44" s="667"/>
      <c r="CW44" s="667"/>
      <c r="CX44" s="667"/>
      <c r="CY44" s="668"/>
      <c r="CZ44" s="671">
        <v>8.6</v>
      </c>
      <c r="DA44" s="672"/>
      <c r="DB44" s="672"/>
      <c r="DC44" s="684"/>
      <c r="DD44" s="675">
        <v>270703</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355</v>
      </c>
      <c r="CG45" s="664"/>
      <c r="CH45" s="664"/>
      <c r="CI45" s="664"/>
      <c r="CJ45" s="664"/>
      <c r="CK45" s="664"/>
      <c r="CL45" s="664"/>
      <c r="CM45" s="664"/>
      <c r="CN45" s="664"/>
      <c r="CO45" s="664"/>
      <c r="CP45" s="664"/>
      <c r="CQ45" s="665"/>
      <c r="CR45" s="666">
        <v>549934</v>
      </c>
      <c r="CS45" s="691"/>
      <c r="CT45" s="691"/>
      <c r="CU45" s="691"/>
      <c r="CV45" s="691"/>
      <c r="CW45" s="691"/>
      <c r="CX45" s="691"/>
      <c r="CY45" s="692"/>
      <c r="CZ45" s="671">
        <v>3.2</v>
      </c>
      <c r="DA45" s="706"/>
      <c r="DB45" s="706"/>
      <c r="DC45" s="708"/>
      <c r="DD45" s="675">
        <v>10196</v>
      </c>
      <c r="DE45" s="691"/>
      <c r="DF45" s="691"/>
      <c r="DG45" s="691"/>
      <c r="DH45" s="691"/>
      <c r="DI45" s="691"/>
      <c r="DJ45" s="691"/>
      <c r="DK45" s="692"/>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357</v>
      </c>
      <c r="CG46" s="664"/>
      <c r="CH46" s="664"/>
      <c r="CI46" s="664"/>
      <c r="CJ46" s="664"/>
      <c r="CK46" s="664"/>
      <c r="CL46" s="664"/>
      <c r="CM46" s="664"/>
      <c r="CN46" s="664"/>
      <c r="CO46" s="664"/>
      <c r="CP46" s="664"/>
      <c r="CQ46" s="665"/>
      <c r="CR46" s="666">
        <v>865447</v>
      </c>
      <c r="CS46" s="667"/>
      <c r="CT46" s="667"/>
      <c r="CU46" s="667"/>
      <c r="CV46" s="667"/>
      <c r="CW46" s="667"/>
      <c r="CX46" s="667"/>
      <c r="CY46" s="668"/>
      <c r="CZ46" s="671">
        <v>5</v>
      </c>
      <c r="DA46" s="672"/>
      <c r="DB46" s="672"/>
      <c r="DC46" s="684"/>
      <c r="DD46" s="675">
        <v>258099</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358</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359</v>
      </c>
      <c r="CG47" s="664"/>
      <c r="CH47" s="664"/>
      <c r="CI47" s="664"/>
      <c r="CJ47" s="664"/>
      <c r="CK47" s="664"/>
      <c r="CL47" s="664"/>
      <c r="CM47" s="664"/>
      <c r="CN47" s="664"/>
      <c r="CO47" s="664"/>
      <c r="CP47" s="664"/>
      <c r="CQ47" s="665"/>
      <c r="CR47" s="666">
        <v>2068</v>
      </c>
      <c r="CS47" s="691"/>
      <c r="CT47" s="691"/>
      <c r="CU47" s="691"/>
      <c r="CV47" s="691"/>
      <c r="CW47" s="691"/>
      <c r="CX47" s="691"/>
      <c r="CY47" s="692"/>
      <c r="CZ47" s="671">
        <v>0</v>
      </c>
      <c r="DA47" s="706"/>
      <c r="DB47" s="706"/>
      <c r="DC47" s="708"/>
      <c r="DD47" s="675">
        <v>2068</v>
      </c>
      <c r="DE47" s="691"/>
      <c r="DF47" s="691"/>
      <c r="DG47" s="691"/>
      <c r="DH47" s="691"/>
      <c r="DI47" s="691"/>
      <c r="DJ47" s="691"/>
      <c r="DK47" s="692"/>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360</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361</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362</v>
      </c>
      <c r="CE49" s="711"/>
      <c r="CF49" s="711"/>
      <c r="CG49" s="711"/>
      <c r="CH49" s="711"/>
      <c r="CI49" s="711"/>
      <c r="CJ49" s="711"/>
      <c r="CK49" s="711"/>
      <c r="CL49" s="711"/>
      <c r="CM49" s="711"/>
      <c r="CN49" s="711"/>
      <c r="CO49" s="711"/>
      <c r="CP49" s="711"/>
      <c r="CQ49" s="712"/>
      <c r="CR49" s="760">
        <v>17346183</v>
      </c>
      <c r="CS49" s="737"/>
      <c r="CT49" s="737"/>
      <c r="CU49" s="737"/>
      <c r="CV49" s="737"/>
      <c r="CW49" s="737"/>
      <c r="CX49" s="737"/>
      <c r="CY49" s="774"/>
      <c r="CZ49" s="765">
        <v>100</v>
      </c>
      <c r="DA49" s="775"/>
      <c r="DB49" s="775"/>
      <c r="DC49" s="776"/>
      <c r="DD49" s="777">
        <v>10736013</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363</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364</v>
      </c>
      <c r="DK2" s="788"/>
      <c r="DL2" s="788"/>
      <c r="DM2" s="788"/>
      <c r="DN2" s="788"/>
      <c r="DO2" s="789"/>
      <c r="DP2" s="224"/>
      <c r="DQ2" s="787" t="s">
        <v>365</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366</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367</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368</v>
      </c>
      <c r="B5" s="793"/>
      <c r="C5" s="793"/>
      <c r="D5" s="793"/>
      <c r="E5" s="793"/>
      <c r="F5" s="793"/>
      <c r="G5" s="793"/>
      <c r="H5" s="793"/>
      <c r="I5" s="793"/>
      <c r="J5" s="793"/>
      <c r="K5" s="793"/>
      <c r="L5" s="793"/>
      <c r="M5" s="793"/>
      <c r="N5" s="793"/>
      <c r="O5" s="793"/>
      <c r="P5" s="794"/>
      <c r="Q5" s="798" t="s">
        <v>369</v>
      </c>
      <c r="R5" s="799"/>
      <c r="S5" s="799"/>
      <c r="T5" s="799"/>
      <c r="U5" s="800"/>
      <c r="V5" s="798" t="s">
        <v>370</v>
      </c>
      <c r="W5" s="799"/>
      <c r="X5" s="799"/>
      <c r="Y5" s="799"/>
      <c r="Z5" s="800"/>
      <c r="AA5" s="798" t="s">
        <v>371</v>
      </c>
      <c r="AB5" s="799"/>
      <c r="AC5" s="799"/>
      <c r="AD5" s="799"/>
      <c r="AE5" s="799"/>
      <c r="AF5" s="804" t="s">
        <v>372</v>
      </c>
      <c r="AG5" s="799"/>
      <c r="AH5" s="799"/>
      <c r="AI5" s="799"/>
      <c r="AJ5" s="805"/>
      <c r="AK5" s="799" t="s">
        <v>373</v>
      </c>
      <c r="AL5" s="799"/>
      <c r="AM5" s="799"/>
      <c r="AN5" s="799"/>
      <c r="AO5" s="800"/>
      <c r="AP5" s="798" t="s">
        <v>374</v>
      </c>
      <c r="AQ5" s="799"/>
      <c r="AR5" s="799"/>
      <c r="AS5" s="799"/>
      <c r="AT5" s="800"/>
      <c r="AU5" s="798" t="s">
        <v>375</v>
      </c>
      <c r="AV5" s="799"/>
      <c r="AW5" s="799"/>
      <c r="AX5" s="799"/>
      <c r="AY5" s="805"/>
      <c r="AZ5" s="228"/>
      <c r="BA5" s="228"/>
      <c r="BB5" s="228"/>
      <c r="BC5" s="228"/>
      <c r="BD5" s="228"/>
      <c r="BE5" s="229"/>
      <c r="BF5" s="229"/>
      <c r="BG5" s="229"/>
      <c r="BH5" s="229"/>
      <c r="BI5" s="229"/>
      <c r="BJ5" s="229"/>
      <c r="BK5" s="229"/>
      <c r="BL5" s="229"/>
      <c r="BM5" s="229"/>
      <c r="BN5" s="229"/>
      <c r="BO5" s="229"/>
      <c r="BP5" s="229"/>
      <c r="BQ5" s="792" t="s">
        <v>376</v>
      </c>
      <c r="BR5" s="793"/>
      <c r="BS5" s="793"/>
      <c r="BT5" s="793"/>
      <c r="BU5" s="793"/>
      <c r="BV5" s="793"/>
      <c r="BW5" s="793"/>
      <c r="BX5" s="793"/>
      <c r="BY5" s="793"/>
      <c r="BZ5" s="793"/>
      <c r="CA5" s="793"/>
      <c r="CB5" s="793"/>
      <c r="CC5" s="793"/>
      <c r="CD5" s="793"/>
      <c r="CE5" s="793"/>
      <c r="CF5" s="793"/>
      <c r="CG5" s="794"/>
      <c r="CH5" s="798" t="s">
        <v>377</v>
      </c>
      <c r="CI5" s="799"/>
      <c r="CJ5" s="799"/>
      <c r="CK5" s="799"/>
      <c r="CL5" s="800"/>
      <c r="CM5" s="798" t="s">
        <v>378</v>
      </c>
      <c r="CN5" s="799"/>
      <c r="CO5" s="799"/>
      <c r="CP5" s="799"/>
      <c r="CQ5" s="800"/>
      <c r="CR5" s="798" t="s">
        <v>379</v>
      </c>
      <c r="CS5" s="799"/>
      <c r="CT5" s="799"/>
      <c r="CU5" s="799"/>
      <c r="CV5" s="800"/>
      <c r="CW5" s="798" t="s">
        <v>380</v>
      </c>
      <c r="CX5" s="799"/>
      <c r="CY5" s="799"/>
      <c r="CZ5" s="799"/>
      <c r="DA5" s="800"/>
      <c r="DB5" s="798" t="s">
        <v>381</v>
      </c>
      <c r="DC5" s="799"/>
      <c r="DD5" s="799"/>
      <c r="DE5" s="799"/>
      <c r="DF5" s="800"/>
      <c r="DG5" s="828" t="s">
        <v>382</v>
      </c>
      <c r="DH5" s="829"/>
      <c r="DI5" s="829"/>
      <c r="DJ5" s="829"/>
      <c r="DK5" s="830"/>
      <c r="DL5" s="828" t="s">
        <v>383</v>
      </c>
      <c r="DM5" s="829"/>
      <c r="DN5" s="829"/>
      <c r="DO5" s="829"/>
      <c r="DP5" s="830"/>
      <c r="DQ5" s="798" t="s">
        <v>384</v>
      </c>
      <c r="DR5" s="799"/>
      <c r="DS5" s="799"/>
      <c r="DT5" s="799"/>
      <c r="DU5" s="800"/>
      <c r="DV5" s="798" t="s">
        <v>375</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385</v>
      </c>
      <c r="C7" s="815"/>
      <c r="D7" s="815"/>
      <c r="E7" s="815"/>
      <c r="F7" s="815"/>
      <c r="G7" s="815"/>
      <c r="H7" s="815"/>
      <c r="I7" s="815"/>
      <c r="J7" s="815"/>
      <c r="K7" s="815"/>
      <c r="L7" s="815"/>
      <c r="M7" s="815"/>
      <c r="N7" s="815"/>
      <c r="O7" s="815"/>
      <c r="P7" s="816"/>
      <c r="Q7" s="817">
        <v>17691</v>
      </c>
      <c r="R7" s="818"/>
      <c r="S7" s="818"/>
      <c r="T7" s="818"/>
      <c r="U7" s="818"/>
      <c r="V7" s="818">
        <v>17351</v>
      </c>
      <c r="W7" s="818"/>
      <c r="X7" s="818"/>
      <c r="Y7" s="818"/>
      <c r="Z7" s="818"/>
      <c r="AA7" s="818">
        <v>340</v>
      </c>
      <c r="AB7" s="818"/>
      <c r="AC7" s="818"/>
      <c r="AD7" s="818"/>
      <c r="AE7" s="819"/>
      <c r="AF7" s="820">
        <v>267</v>
      </c>
      <c r="AG7" s="821"/>
      <c r="AH7" s="821"/>
      <c r="AI7" s="821"/>
      <c r="AJ7" s="822"/>
      <c r="AK7" s="823" t="s">
        <v>584</v>
      </c>
      <c r="AL7" s="824"/>
      <c r="AM7" s="824"/>
      <c r="AN7" s="824"/>
      <c r="AO7" s="824"/>
      <c r="AP7" s="824">
        <v>13673</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588</v>
      </c>
      <c r="BT7" s="812"/>
      <c r="BU7" s="812"/>
      <c r="BV7" s="812"/>
      <c r="BW7" s="812"/>
      <c r="BX7" s="812"/>
      <c r="BY7" s="812"/>
      <c r="BZ7" s="812"/>
      <c r="CA7" s="812"/>
      <c r="CB7" s="812"/>
      <c r="CC7" s="812"/>
      <c r="CD7" s="812"/>
      <c r="CE7" s="812"/>
      <c r="CF7" s="812"/>
      <c r="CG7" s="827"/>
      <c r="CH7" s="808">
        <v>-160</v>
      </c>
      <c r="CI7" s="809"/>
      <c r="CJ7" s="809"/>
      <c r="CK7" s="809"/>
      <c r="CL7" s="810"/>
      <c r="CM7" s="808">
        <v>22</v>
      </c>
      <c r="CN7" s="809"/>
      <c r="CO7" s="809"/>
      <c r="CP7" s="809"/>
      <c r="CQ7" s="810"/>
      <c r="CR7" s="808">
        <v>12</v>
      </c>
      <c r="CS7" s="809"/>
      <c r="CT7" s="809"/>
      <c r="CU7" s="809"/>
      <c r="CV7" s="810"/>
      <c r="CW7" s="808" t="s">
        <v>584</v>
      </c>
      <c r="CX7" s="809"/>
      <c r="CY7" s="809"/>
      <c r="CZ7" s="809"/>
      <c r="DA7" s="810"/>
      <c r="DB7" s="808" t="s">
        <v>584</v>
      </c>
      <c r="DC7" s="809"/>
      <c r="DD7" s="809"/>
      <c r="DE7" s="809"/>
      <c r="DF7" s="810"/>
      <c r="DG7" s="808" t="s">
        <v>584</v>
      </c>
      <c r="DH7" s="809"/>
      <c r="DI7" s="809"/>
      <c r="DJ7" s="809"/>
      <c r="DK7" s="810"/>
      <c r="DL7" s="808" t="s">
        <v>584</v>
      </c>
      <c r="DM7" s="809"/>
      <c r="DN7" s="809"/>
      <c r="DO7" s="809"/>
      <c r="DP7" s="810"/>
      <c r="DQ7" s="808" t="s">
        <v>584</v>
      </c>
      <c r="DR7" s="809"/>
      <c r="DS7" s="809"/>
      <c r="DT7" s="809"/>
      <c r="DU7" s="810"/>
      <c r="DV7" s="811"/>
      <c r="DW7" s="812"/>
      <c r="DX7" s="812"/>
      <c r="DY7" s="812"/>
      <c r="DZ7" s="813"/>
      <c r="EA7" s="230"/>
    </row>
    <row r="8" spans="1:131" s="231" customFormat="1" ht="26.25" customHeight="1" x14ac:dyDescent="0.15">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589</v>
      </c>
      <c r="BT8" s="839"/>
      <c r="BU8" s="839"/>
      <c r="BV8" s="839"/>
      <c r="BW8" s="839"/>
      <c r="BX8" s="839"/>
      <c r="BY8" s="839"/>
      <c r="BZ8" s="839"/>
      <c r="CA8" s="839"/>
      <c r="CB8" s="839"/>
      <c r="CC8" s="839"/>
      <c r="CD8" s="839"/>
      <c r="CE8" s="839"/>
      <c r="CF8" s="839"/>
      <c r="CG8" s="840"/>
      <c r="CH8" s="841">
        <v>-4</v>
      </c>
      <c r="CI8" s="842"/>
      <c r="CJ8" s="842"/>
      <c r="CK8" s="842"/>
      <c r="CL8" s="843"/>
      <c r="CM8" s="841">
        <v>26</v>
      </c>
      <c r="CN8" s="842"/>
      <c r="CO8" s="842"/>
      <c r="CP8" s="842"/>
      <c r="CQ8" s="843"/>
      <c r="CR8" s="841">
        <v>26</v>
      </c>
      <c r="CS8" s="842"/>
      <c r="CT8" s="842"/>
      <c r="CU8" s="842"/>
      <c r="CV8" s="843"/>
      <c r="CW8" s="841" t="s">
        <v>584</v>
      </c>
      <c r="CX8" s="842"/>
      <c r="CY8" s="842"/>
      <c r="CZ8" s="842"/>
      <c r="DA8" s="843"/>
      <c r="DB8" s="841" t="s">
        <v>584</v>
      </c>
      <c r="DC8" s="842"/>
      <c r="DD8" s="842"/>
      <c r="DE8" s="842"/>
      <c r="DF8" s="843"/>
      <c r="DG8" s="841" t="s">
        <v>584</v>
      </c>
      <c r="DH8" s="842"/>
      <c r="DI8" s="842"/>
      <c r="DJ8" s="842"/>
      <c r="DK8" s="843"/>
      <c r="DL8" s="841" t="s">
        <v>584</v>
      </c>
      <c r="DM8" s="842"/>
      <c r="DN8" s="842"/>
      <c r="DO8" s="842"/>
      <c r="DP8" s="843"/>
      <c r="DQ8" s="841" t="s">
        <v>584</v>
      </c>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386</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387</v>
      </c>
      <c r="B23" s="854" t="s">
        <v>388</v>
      </c>
      <c r="C23" s="855"/>
      <c r="D23" s="855"/>
      <c r="E23" s="855"/>
      <c r="F23" s="855"/>
      <c r="G23" s="855"/>
      <c r="H23" s="855"/>
      <c r="I23" s="855"/>
      <c r="J23" s="855"/>
      <c r="K23" s="855"/>
      <c r="L23" s="855"/>
      <c r="M23" s="855"/>
      <c r="N23" s="855"/>
      <c r="O23" s="855"/>
      <c r="P23" s="856"/>
      <c r="Q23" s="857">
        <v>17686</v>
      </c>
      <c r="R23" s="858"/>
      <c r="S23" s="858"/>
      <c r="T23" s="858"/>
      <c r="U23" s="858"/>
      <c r="V23" s="858">
        <v>17346</v>
      </c>
      <c r="W23" s="858"/>
      <c r="X23" s="858"/>
      <c r="Y23" s="858"/>
      <c r="Z23" s="858"/>
      <c r="AA23" s="858">
        <v>340</v>
      </c>
      <c r="AB23" s="858"/>
      <c r="AC23" s="858"/>
      <c r="AD23" s="858"/>
      <c r="AE23" s="859"/>
      <c r="AF23" s="860">
        <v>267</v>
      </c>
      <c r="AG23" s="858"/>
      <c r="AH23" s="858"/>
      <c r="AI23" s="858"/>
      <c r="AJ23" s="861"/>
      <c r="AK23" s="862"/>
      <c r="AL23" s="863"/>
      <c r="AM23" s="863"/>
      <c r="AN23" s="863"/>
      <c r="AO23" s="863"/>
      <c r="AP23" s="858">
        <v>13673</v>
      </c>
      <c r="AQ23" s="858"/>
      <c r="AR23" s="858"/>
      <c r="AS23" s="858"/>
      <c r="AT23" s="858"/>
      <c r="AU23" s="874"/>
      <c r="AV23" s="874"/>
      <c r="AW23" s="874"/>
      <c r="AX23" s="874"/>
      <c r="AY23" s="875"/>
      <c r="AZ23" s="876" t="s">
        <v>389</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390</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391</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368</v>
      </c>
      <c r="B26" s="793"/>
      <c r="C26" s="793"/>
      <c r="D26" s="793"/>
      <c r="E26" s="793"/>
      <c r="F26" s="793"/>
      <c r="G26" s="793"/>
      <c r="H26" s="793"/>
      <c r="I26" s="793"/>
      <c r="J26" s="793"/>
      <c r="K26" s="793"/>
      <c r="L26" s="793"/>
      <c r="M26" s="793"/>
      <c r="N26" s="793"/>
      <c r="O26" s="793"/>
      <c r="P26" s="794"/>
      <c r="Q26" s="798" t="s">
        <v>392</v>
      </c>
      <c r="R26" s="799"/>
      <c r="S26" s="799"/>
      <c r="T26" s="799"/>
      <c r="U26" s="800"/>
      <c r="V26" s="798" t="s">
        <v>393</v>
      </c>
      <c r="W26" s="799"/>
      <c r="X26" s="799"/>
      <c r="Y26" s="799"/>
      <c r="Z26" s="800"/>
      <c r="AA26" s="798" t="s">
        <v>394</v>
      </c>
      <c r="AB26" s="799"/>
      <c r="AC26" s="799"/>
      <c r="AD26" s="799"/>
      <c r="AE26" s="799"/>
      <c r="AF26" s="879" t="s">
        <v>395</v>
      </c>
      <c r="AG26" s="880"/>
      <c r="AH26" s="880"/>
      <c r="AI26" s="880"/>
      <c r="AJ26" s="881"/>
      <c r="AK26" s="799" t="s">
        <v>396</v>
      </c>
      <c r="AL26" s="799"/>
      <c r="AM26" s="799"/>
      <c r="AN26" s="799"/>
      <c r="AO26" s="800"/>
      <c r="AP26" s="798" t="s">
        <v>397</v>
      </c>
      <c r="AQ26" s="799"/>
      <c r="AR26" s="799"/>
      <c r="AS26" s="799"/>
      <c r="AT26" s="800"/>
      <c r="AU26" s="798" t="s">
        <v>398</v>
      </c>
      <c r="AV26" s="799"/>
      <c r="AW26" s="799"/>
      <c r="AX26" s="799"/>
      <c r="AY26" s="800"/>
      <c r="AZ26" s="798" t="s">
        <v>399</v>
      </c>
      <c r="BA26" s="799"/>
      <c r="BB26" s="799"/>
      <c r="BC26" s="799"/>
      <c r="BD26" s="800"/>
      <c r="BE26" s="798" t="s">
        <v>375</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400</v>
      </c>
      <c r="C28" s="815"/>
      <c r="D28" s="815"/>
      <c r="E28" s="815"/>
      <c r="F28" s="815"/>
      <c r="G28" s="815"/>
      <c r="H28" s="815"/>
      <c r="I28" s="815"/>
      <c r="J28" s="815"/>
      <c r="K28" s="815"/>
      <c r="L28" s="815"/>
      <c r="M28" s="815"/>
      <c r="N28" s="815"/>
      <c r="O28" s="815"/>
      <c r="P28" s="816"/>
      <c r="Q28" s="887">
        <v>2633</v>
      </c>
      <c r="R28" s="888"/>
      <c r="S28" s="888"/>
      <c r="T28" s="888"/>
      <c r="U28" s="888"/>
      <c r="V28" s="888">
        <v>2588</v>
      </c>
      <c r="W28" s="888"/>
      <c r="X28" s="888"/>
      <c r="Y28" s="888"/>
      <c r="Z28" s="888"/>
      <c r="AA28" s="888">
        <v>45</v>
      </c>
      <c r="AB28" s="888"/>
      <c r="AC28" s="888"/>
      <c r="AD28" s="888"/>
      <c r="AE28" s="889"/>
      <c r="AF28" s="890">
        <v>45</v>
      </c>
      <c r="AG28" s="888"/>
      <c r="AH28" s="888"/>
      <c r="AI28" s="888"/>
      <c r="AJ28" s="891"/>
      <c r="AK28" s="892">
        <v>217</v>
      </c>
      <c r="AL28" s="893"/>
      <c r="AM28" s="893"/>
      <c r="AN28" s="893"/>
      <c r="AO28" s="893"/>
      <c r="AP28" s="893" t="s">
        <v>584</v>
      </c>
      <c r="AQ28" s="893"/>
      <c r="AR28" s="893"/>
      <c r="AS28" s="893"/>
      <c r="AT28" s="893"/>
      <c r="AU28" s="893" t="s">
        <v>584</v>
      </c>
      <c r="AV28" s="893"/>
      <c r="AW28" s="893"/>
      <c r="AX28" s="893"/>
      <c r="AY28" s="893"/>
      <c r="AZ28" s="894" t="s">
        <v>584</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401</v>
      </c>
      <c r="C29" s="846"/>
      <c r="D29" s="846"/>
      <c r="E29" s="846"/>
      <c r="F29" s="846"/>
      <c r="G29" s="846"/>
      <c r="H29" s="846"/>
      <c r="I29" s="846"/>
      <c r="J29" s="846"/>
      <c r="K29" s="846"/>
      <c r="L29" s="846"/>
      <c r="M29" s="846"/>
      <c r="N29" s="846"/>
      <c r="O29" s="846"/>
      <c r="P29" s="847"/>
      <c r="Q29" s="848">
        <v>1790</v>
      </c>
      <c r="R29" s="849"/>
      <c r="S29" s="849"/>
      <c r="T29" s="849"/>
      <c r="U29" s="849"/>
      <c r="V29" s="849">
        <v>1770</v>
      </c>
      <c r="W29" s="849"/>
      <c r="X29" s="849"/>
      <c r="Y29" s="849"/>
      <c r="Z29" s="849"/>
      <c r="AA29" s="849">
        <v>20</v>
      </c>
      <c r="AB29" s="849"/>
      <c r="AC29" s="849"/>
      <c r="AD29" s="849"/>
      <c r="AE29" s="850"/>
      <c r="AF29" s="851">
        <v>20</v>
      </c>
      <c r="AG29" s="852"/>
      <c r="AH29" s="852"/>
      <c r="AI29" s="852"/>
      <c r="AJ29" s="853"/>
      <c r="AK29" s="899">
        <v>292</v>
      </c>
      <c r="AL29" s="895"/>
      <c r="AM29" s="895"/>
      <c r="AN29" s="895"/>
      <c r="AO29" s="895"/>
      <c r="AP29" s="895" t="s">
        <v>584</v>
      </c>
      <c r="AQ29" s="895"/>
      <c r="AR29" s="895"/>
      <c r="AS29" s="895"/>
      <c r="AT29" s="895"/>
      <c r="AU29" s="895" t="s">
        <v>584</v>
      </c>
      <c r="AV29" s="895"/>
      <c r="AW29" s="895"/>
      <c r="AX29" s="895"/>
      <c r="AY29" s="895"/>
      <c r="AZ29" s="896" t="s">
        <v>584</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402</v>
      </c>
      <c r="C30" s="846"/>
      <c r="D30" s="846"/>
      <c r="E30" s="846"/>
      <c r="F30" s="846"/>
      <c r="G30" s="846"/>
      <c r="H30" s="846"/>
      <c r="I30" s="846"/>
      <c r="J30" s="846"/>
      <c r="K30" s="846"/>
      <c r="L30" s="846"/>
      <c r="M30" s="846"/>
      <c r="N30" s="846"/>
      <c r="O30" s="846"/>
      <c r="P30" s="847"/>
      <c r="Q30" s="848">
        <v>235</v>
      </c>
      <c r="R30" s="849"/>
      <c r="S30" s="849"/>
      <c r="T30" s="849"/>
      <c r="U30" s="849"/>
      <c r="V30" s="849">
        <v>232</v>
      </c>
      <c r="W30" s="849"/>
      <c r="X30" s="849"/>
      <c r="Y30" s="849"/>
      <c r="Z30" s="849"/>
      <c r="AA30" s="849">
        <v>4</v>
      </c>
      <c r="AB30" s="849"/>
      <c r="AC30" s="849"/>
      <c r="AD30" s="849"/>
      <c r="AE30" s="850"/>
      <c r="AF30" s="851">
        <v>4</v>
      </c>
      <c r="AG30" s="852"/>
      <c r="AH30" s="852"/>
      <c r="AI30" s="852"/>
      <c r="AJ30" s="853"/>
      <c r="AK30" s="899">
        <v>79</v>
      </c>
      <c r="AL30" s="895"/>
      <c r="AM30" s="895"/>
      <c r="AN30" s="895"/>
      <c r="AO30" s="895"/>
      <c r="AP30" s="895" t="s">
        <v>584</v>
      </c>
      <c r="AQ30" s="895"/>
      <c r="AR30" s="895"/>
      <c r="AS30" s="895"/>
      <c r="AT30" s="895"/>
      <c r="AU30" s="895" t="s">
        <v>584</v>
      </c>
      <c r="AV30" s="895"/>
      <c r="AW30" s="895"/>
      <c r="AX30" s="895"/>
      <c r="AY30" s="895"/>
      <c r="AZ30" s="896" t="s">
        <v>584</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403</v>
      </c>
      <c r="C31" s="846"/>
      <c r="D31" s="846"/>
      <c r="E31" s="846"/>
      <c r="F31" s="846"/>
      <c r="G31" s="846"/>
      <c r="H31" s="846"/>
      <c r="I31" s="846"/>
      <c r="J31" s="846"/>
      <c r="K31" s="846"/>
      <c r="L31" s="846"/>
      <c r="M31" s="846"/>
      <c r="N31" s="846"/>
      <c r="O31" s="846"/>
      <c r="P31" s="847"/>
      <c r="Q31" s="848">
        <v>100</v>
      </c>
      <c r="R31" s="849"/>
      <c r="S31" s="849"/>
      <c r="T31" s="849"/>
      <c r="U31" s="849"/>
      <c r="V31" s="849">
        <v>100</v>
      </c>
      <c r="W31" s="849"/>
      <c r="X31" s="849"/>
      <c r="Y31" s="849"/>
      <c r="Z31" s="849"/>
      <c r="AA31" s="849" t="s">
        <v>584</v>
      </c>
      <c r="AB31" s="849"/>
      <c r="AC31" s="849"/>
      <c r="AD31" s="849"/>
      <c r="AE31" s="850"/>
      <c r="AF31" s="851" t="s">
        <v>389</v>
      </c>
      <c r="AG31" s="852"/>
      <c r="AH31" s="852"/>
      <c r="AI31" s="852"/>
      <c r="AJ31" s="853"/>
      <c r="AK31" s="899">
        <v>28</v>
      </c>
      <c r="AL31" s="895"/>
      <c r="AM31" s="895"/>
      <c r="AN31" s="895"/>
      <c r="AO31" s="895"/>
      <c r="AP31" s="895" t="s">
        <v>584</v>
      </c>
      <c r="AQ31" s="895"/>
      <c r="AR31" s="895"/>
      <c r="AS31" s="895"/>
      <c r="AT31" s="895"/>
      <c r="AU31" s="895" t="s">
        <v>584</v>
      </c>
      <c r="AV31" s="895"/>
      <c r="AW31" s="895"/>
      <c r="AX31" s="895"/>
      <c r="AY31" s="895"/>
      <c r="AZ31" s="896" t="s">
        <v>584</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404</v>
      </c>
      <c r="C32" s="846"/>
      <c r="D32" s="846"/>
      <c r="E32" s="846"/>
      <c r="F32" s="846"/>
      <c r="G32" s="846"/>
      <c r="H32" s="846"/>
      <c r="I32" s="846"/>
      <c r="J32" s="846"/>
      <c r="K32" s="846"/>
      <c r="L32" s="846"/>
      <c r="M32" s="846"/>
      <c r="N32" s="846"/>
      <c r="O32" s="846"/>
      <c r="P32" s="847"/>
      <c r="Q32" s="848">
        <v>6933</v>
      </c>
      <c r="R32" s="849"/>
      <c r="S32" s="849"/>
      <c r="T32" s="849"/>
      <c r="U32" s="849"/>
      <c r="V32" s="849">
        <v>6200</v>
      </c>
      <c r="W32" s="849"/>
      <c r="X32" s="849"/>
      <c r="Y32" s="849"/>
      <c r="Z32" s="849"/>
      <c r="AA32" s="849">
        <v>733</v>
      </c>
      <c r="AB32" s="849"/>
      <c r="AC32" s="849"/>
      <c r="AD32" s="849"/>
      <c r="AE32" s="850"/>
      <c r="AF32" s="851">
        <v>1712</v>
      </c>
      <c r="AG32" s="852"/>
      <c r="AH32" s="852"/>
      <c r="AI32" s="852"/>
      <c r="AJ32" s="853"/>
      <c r="AK32" s="899">
        <v>1667</v>
      </c>
      <c r="AL32" s="895"/>
      <c r="AM32" s="895"/>
      <c r="AN32" s="895"/>
      <c r="AO32" s="895"/>
      <c r="AP32" s="895">
        <v>6615</v>
      </c>
      <c r="AQ32" s="895"/>
      <c r="AR32" s="895"/>
      <c r="AS32" s="895"/>
      <c r="AT32" s="895"/>
      <c r="AU32" s="895">
        <v>6218</v>
      </c>
      <c r="AV32" s="895"/>
      <c r="AW32" s="895"/>
      <c r="AX32" s="895"/>
      <c r="AY32" s="895"/>
      <c r="AZ32" s="896" t="s">
        <v>584</v>
      </c>
      <c r="BA32" s="896"/>
      <c r="BB32" s="896"/>
      <c r="BC32" s="896"/>
      <c r="BD32" s="896"/>
      <c r="BE32" s="897" t="s">
        <v>405</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406</v>
      </c>
      <c r="C33" s="846"/>
      <c r="D33" s="846"/>
      <c r="E33" s="846"/>
      <c r="F33" s="846"/>
      <c r="G33" s="846"/>
      <c r="H33" s="846"/>
      <c r="I33" s="846"/>
      <c r="J33" s="846"/>
      <c r="K33" s="846"/>
      <c r="L33" s="846"/>
      <c r="M33" s="846"/>
      <c r="N33" s="846"/>
      <c r="O33" s="846"/>
      <c r="P33" s="847"/>
      <c r="Q33" s="848">
        <v>326</v>
      </c>
      <c r="R33" s="849"/>
      <c r="S33" s="849"/>
      <c r="T33" s="849"/>
      <c r="U33" s="849"/>
      <c r="V33" s="849">
        <v>313</v>
      </c>
      <c r="W33" s="849"/>
      <c r="X33" s="849"/>
      <c r="Y33" s="849"/>
      <c r="Z33" s="849"/>
      <c r="AA33" s="849">
        <v>13</v>
      </c>
      <c r="AB33" s="849"/>
      <c r="AC33" s="849"/>
      <c r="AD33" s="849"/>
      <c r="AE33" s="850"/>
      <c r="AF33" s="851">
        <v>546</v>
      </c>
      <c r="AG33" s="852"/>
      <c r="AH33" s="852"/>
      <c r="AI33" s="852"/>
      <c r="AJ33" s="853"/>
      <c r="AK33" s="899">
        <v>66</v>
      </c>
      <c r="AL33" s="895"/>
      <c r="AM33" s="895"/>
      <c r="AN33" s="895"/>
      <c r="AO33" s="895"/>
      <c r="AP33" s="895">
        <v>669</v>
      </c>
      <c r="AQ33" s="895"/>
      <c r="AR33" s="895"/>
      <c r="AS33" s="895"/>
      <c r="AT33" s="895"/>
      <c r="AU33" s="895">
        <v>284</v>
      </c>
      <c r="AV33" s="895"/>
      <c r="AW33" s="895"/>
      <c r="AX33" s="895"/>
      <c r="AY33" s="895"/>
      <c r="AZ33" s="896" t="s">
        <v>584</v>
      </c>
      <c r="BA33" s="896"/>
      <c r="BB33" s="896"/>
      <c r="BC33" s="896"/>
      <c r="BD33" s="896"/>
      <c r="BE33" s="897" t="s">
        <v>407</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408</v>
      </c>
      <c r="C34" s="846"/>
      <c r="D34" s="846"/>
      <c r="E34" s="846"/>
      <c r="F34" s="846"/>
      <c r="G34" s="846"/>
      <c r="H34" s="846"/>
      <c r="I34" s="846"/>
      <c r="J34" s="846"/>
      <c r="K34" s="846"/>
      <c r="L34" s="846"/>
      <c r="M34" s="846"/>
      <c r="N34" s="846"/>
      <c r="O34" s="846"/>
      <c r="P34" s="847"/>
      <c r="Q34" s="848">
        <v>70</v>
      </c>
      <c r="R34" s="849"/>
      <c r="S34" s="849"/>
      <c r="T34" s="849"/>
      <c r="U34" s="849"/>
      <c r="V34" s="849">
        <v>70</v>
      </c>
      <c r="W34" s="849"/>
      <c r="X34" s="849"/>
      <c r="Y34" s="849"/>
      <c r="Z34" s="849"/>
      <c r="AA34" s="849" t="s">
        <v>584</v>
      </c>
      <c r="AB34" s="849"/>
      <c r="AC34" s="849"/>
      <c r="AD34" s="849"/>
      <c r="AE34" s="850"/>
      <c r="AF34" s="851" t="s">
        <v>128</v>
      </c>
      <c r="AG34" s="852"/>
      <c r="AH34" s="852"/>
      <c r="AI34" s="852"/>
      <c r="AJ34" s="853"/>
      <c r="AK34" s="899">
        <v>28</v>
      </c>
      <c r="AL34" s="895"/>
      <c r="AM34" s="895"/>
      <c r="AN34" s="895"/>
      <c r="AO34" s="895"/>
      <c r="AP34" s="895">
        <v>412</v>
      </c>
      <c r="AQ34" s="895"/>
      <c r="AR34" s="895"/>
      <c r="AS34" s="895"/>
      <c r="AT34" s="895"/>
      <c r="AU34" s="895">
        <v>239</v>
      </c>
      <c r="AV34" s="895"/>
      <c r="AW34" s="895"/>
      <c r="AX34" s="895"/>
      <c r="AY34" s="895"/>
      <c r="AZ34" s="896" t="s">
        <v>584</v>
      </c>
      <c r="BA34" s="896"/>
      <c r="BB34" s="896"/>
      <c r="BC34" s="896"/>
      <c r="BD34" s="896"/>
      <c r="BE34" s="897" t="s">
        <v>409</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t="s">
        <v>410</v>
      </c>
      <c r="C35" s="846"/>
      <c r="D35" s="846"/>
      <c r="E35" s="846"/>
      <c r="F35" s="846"/>
      <c r="G35" s="846"/>
      <c r="H35" s="846"/>
      <c r="I35" s="846"/>
      <c r="J35" s="846"/>
      <c r="K35" s="846"/>
      <c r="L35" s="846"/>
      <c r="M35" s="846"/>
      <c r="N35" s="846"/>
      <c r="O35" s="846"/>
      <c r="P35" s="847"/>
      <c r="Q35" s="848">
        <v>628</v>
      </c>
      <c r="R35" s="849"/>
      <c r="S35" s="849"/>
      <c r="T35" s="849"/>
      <c r="U35" s="849"/>
      <c r="V35" s="849">
        <v>628</v>
      </c>
      <c r="W35" s="849"/>
      <c r="X35" s="849"/>
      <c r="Y35" s="849"/>
      <c r="Z35" s="849"/>
      <c r="AA35" s="849" t="s">
        <v>584</v>
      </c>
      <c r="AB35" s="849"/>
      <c r="AC35" s="849"/>
      <c r="AD35" s="849"/>
      <c r="AE35" s="850"/>
      <c r="AF35" s="851" t="s">
        <v>128</v>
      </c>
      <c r="AG35" s="852"/>
      <c r="AH35" s="852"/>
      <c r="AI35" s="852"/>
      <c r="AJ35" s="853"/>
      <c r="AK35" s="899">
        <v>357</v>
      </c>
      <c r="AL35" s="895"/>
      <c r="AM35" s="895"/>
      <c r="AN35" s="895"/>
      <c r="AO35" s="895"/>
      <c r="AP35" s="895">
        <v>2874</v>
      </c>
      <c r="AQ35" s="895"/>
      <c r="AR35" s="895"/>
      <c r="AS35" s="895"/>
      <c r="AT35" s="895"/>
      <c r="AU35" s="895">
        <v>2339</v>
      </c>
      <c r="AV35" s="895"/>
      <c r="AW35" s="895"/>
      <c r="AX35" s="895"/>
      <c r="AY35" s="895"/>
      <c r="AZ35" s="896" t="s">
        <v>584</v>
      </c>
      <c r="BA35" s="896"/>
      <c r="BB35" s="896"/>
      <c r="BC35" s="896"/>
      <c r="BD35" s="896"/>
      <c r="BE35" s="897" t="s">
        <v>409</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t="s">
        <v>411</v>
      </c>
      <c r="C36" s="846"/>
      <c r="D36" s="846"/>
      <c r="E36" s="846"/>
      <c r="F36" s="846"/>
      <c r="G36" s="846"/>
      <c r="H36" s="846"/>
      <c r="I36" s="846"/>
      <c r="J36" s="846"/>
      <c r="K36" s="846"/>
      <c r="L36" s="846"/>
      <c r="M36" s="846"/>
      <c r="N36" s="846"/>
      <c r="O36" s="846"/>
      <c r="P36" s="847"/>
      <c r="Q36" s="848">
        <v>60</v>
      </c>
      <c r="R36" s="849"/>
      <c r="S36" s="849"/>
      <c r="T36" s="849"/>
      <c r="U36" s="849"/>
      <c r="V36" s="849">
        <v>60</v>
      </c>
      <c r="W36" s="849"/>
      <c r="X36" s="849"/>
      <c r="Y36" s="849"/>
      <c r="Z36" s="849"/>
      <c r="AA36" s="849" t="s">
        <v>584</v>
      </c>
      <c r="AB36" s="849"/>
      <c r="AC36" s="849"/>
      <c r="AD36" s="849"/>
      <c r="AE36" s="850"/>
      <c r="AF36" s="851" t="s">
        <v>128</v>
      </c>
      <c r="AG36" s="852"/>
      <c r="AH36" s="852"/>
      <c r="AI36" s="852"/>
      <c r="AJ36" s="853"/>
      <c r="AK36" s="899">
        <v>18</v>
      </c>
      <c r="AL36" s="895"/>
      <c r="AM36" s="895"/>
      <c r="AN36" s="895"/>
      <c r="AO36" s="895"/>
      <c r="AP36" s="895">
        <v>110</v>
      </c>
      <c r="AQ36" s="895"/>
      <c r="AR36" s="895"/>
      <c r="AS36" s="895"/>
      <c r="AT36" s="895"/>
      <c r="AU36" s="895">
        <v>96</v>
      </c>
      <c r="AV36" s="895"/>
      <c r="AW36" s="895"/>
      <c r="AX36" s="895"/>
      <c r="AY36" s="895"/>
      <c r="AZ36" s="896" t="s">
        <v>584</v>
      </c>
      <c r="BA36" s="896"/>
      <c r="BB36" s="896"/>
      <c r="BC36" s="896"/>
      <c r="BD36" s="896"/>
      <c r="BE36" s="897" t="s">
        <v>409</v>
      </c>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412</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387</v>
      </c>
      <c r="B63" s="854" t="s">
        <v>413</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2327</v>
      </c>
      <c r="AG63" s="909"/>
      <c r="AH63" s="909"/>
      <c r="AI63" s="909"/>
      <c r="AJ63" s="910"/>
      <c r="AK63" s="911"/>
      <c r="AL63" s="906"/>
      <c r="AM63" s="906"/>
      <c r="AN63" s="906"/>
      <c r="AO63" s="906"/>
      <c r="AP63" s="909">
        <v>10680</v>
      </c>
      <c r="AQ63" s="909"/>
      <c r="AR63" s="909"/>
      <c r="AS63" s="909"/>
      <c r="AT63" s="909"/>
      <c r="AU63" s="909">
        <v>9176</v>
      </c>
      <c r="AV63" s="909"/>
      <c r="AW63" s="909"/>
      <c r="AX63" s="909"/>
      <c r="AY63" s="909"/>
      <c r="AZ63" s="913"/>
      <c r="BA63" s="913"/>
      <c r="BB63" s="913"/>
      <c r="BC63" s="913"/>
      <c r="BD63" s="913"/>
      <c r="BE63" s="914"/>
      <c r="BF63" s="914"/>
      <c r="BG63" s="914"/>
      <c r="BH63" s="914"/>
      <c r="BI63" s="915"/>
      <c r="BJ63" s="916" t="s">
        <v>389</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415</v>
      </c>
      <c r="B66" s="793"/>
      <c r="C66" s="793"/>
      <c r="D66" s="793"/>
      <c r="E66" s="793"/>
      <c r="F66" s="793"/>
      <c r="G66" s="793"/>
      <c r="H66" s="793"/>
      <c r="I66" s="793"/>
      <c r="J66" s="793"/>
      <c r="K66" s="793"/>
      <c r="L66" s="793"/>
      <c r="M66" s="793"/>
      <c r="N66" s="793"/>
      <c r="O66" s="793"/>
      <c r="P66" s="794"/>
      <c r="Q66" s="798" t="s">
        <v>416</v>
      </c>
      <c r="R66" s="799"/>
      <c r="S66" s="799"/>
      <c r="T66" s="799"/>
      <c r="U66" s="800"/>
      <c r="V66" s="798" t="s">
        <v>417</v>
      </c>
      <c r="W66" s="799"/>
      <c r="X66" s="799"/>
      <c r="Y66" s="799"/>
      <c r="Z66" s="800"/>
      <c r="AA66" s="798" t="s">
        <v>418</v>
      </c>
      <c r="AB66" s="799"/>
      <c r="AC66" s="799"/>
      <c r="AD66" s="799"/>
      <c r="AE66" s="800"/>
      <c r="AF66" s="919" t="s">
        <v>419</v>
      </c>
      <c r="AG66" s="880"/>
      <c r="AH66" s="880"/>
      <c r="AI66" s="880"/>
      <c r="AJ66" s="920"/>
      <c r="AK66" s="798" t="s">
        <v>396</v>
      </c>
      <c r="AL66" s="793"/>
      <c r="AM66" s="793"/>
      <c r="AN66" s="793"/>
      <c r="AO66" s="794"/>
      <c r="AP66" s="798" t="s">
        <v>420</v>
      </c>
      <c r="AQ66" s="799"/>
      <c r="AR66" s="799"/>
      <c r="AS66" s="799"/>
      <c r="AT66" s="800"/>
      <c r="AU66" s="798" t="s">
        <v>421</v>
      </c>
      <c r="AV66" s="799"/>
      <c r="AW66" s="799"/>
      <c r="AX66" s="799"/>
      <c r="AY66" s="800"/>
      <c r="AZ66" s="798" t="s">
        <v>375</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585</v>
      </c>
      <c r="C68" s="935"/>
      <c r="D68" s="935"/>
      <c r="E68" s="935"/>
      <c r="F68" s="935"/>
      <c r="G68" s="935"/>
      <c r="H68" s="935"/>
      <c r="I68" s="935"/>
      <c r="J68" s="935"/>
      <c r="K68" s="935"/>
      <c r="L68" s="935"/>
      <c r="M68" s="935"/>
      <c r="N68" s="935"/>
      <c r="O68" s="935"/>
      <c r="P68" s="936"/>
      <c r="Q68" s="937">
        <v>42</v>
      </c>
      <c r="R68" s="931"/>
      <c r="S68" s="931"/>
      <c r="T68" s="931"/>
      <c r="U68" s="931"/>
      <c r="V68" s="931">
        <v>37</v>
      </c>
      <c r="W68" s="931"/>
      <c r="X68" s="931"/>
      <c r="Y68" s="931"/>
      <c r="Z68" s="931"/>
      <c r="AA68" s="931">
        <v>5</v>
      </c>
      <c r="AB68" s="931"/>
      <c r="AC68" s="931"/>
      <c r="AD68" s="931"/>
      <c r="AE68" s="931"/>
      <c r="AF68" s="931">
        <v>5</v>
      </c>
      <c r="AG68" s="931"/>
      <c r="AH68" s="931"/>
      <c r="AI68" s="931"/>
      <c r="AJ68" s="931"/>
      <c r="AK68" s="931" t="s">
        <v>584</v>
      </c>
      <c r="AL68" s="931"/>
      <c r="AM68" s="931"/>
      <c r="AN68" s="931"/>
      <c r="AO68" s="931"/>
      <c r="AP68" s="931" t="s">
        <v>584</v>
      </c>
      <c r="AQ68" s="931"/>
      <c r="AR68" s="931"/>
      <c r="AS68" s="931"/>
      <c r="AT68" s="931"/>
      <c r="AU68" s="931" t="s">
        <v>584</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586</v>
      </c>
      <c r="C69" s="939"/>
      <c r="D69" s="939"/>
      <c r="E69" s="939"/>
      <c r="F69" s="939"/>
      <c r="G69" s="939"/>
      <c r="H69" s="939"/>
      <c r="I69" s="939"/>
      <c r="J69" s="939"/>
      <c r="K69" s="939"/>
      <c r="L69" s="939"/>
      <c r="M69" s="939"/>
      <c r="N69" s="939"/>
      <c r="O69" s="939"/>
      <c r="P69" s="940"/>
      <c r="Q69" s="941">
        <v>1383</v>
      </c>
      <c r="R69" s="895"/>
      <c r="S69" s="895"/>
      <c r="T69" s="895"/>
      <c r="U69" s="895"/>
      <c r="V69" s="895">
        <v>1353</v>
      </c>
      <c r="W69" s="895"/>
      <c r="X69" s="895"/>
      <c r="Y69" s="895"/>
      <c r="Z69" s="895"/>
      <c r="AA69" s="895">
        <v>31</v>
      </c>
      <c r="AB69" s="895"/>
      <c r="AC69" s="895"/>
      <c r="AD69" s="895"/>
      <c r="AE69" s="895"/>
      <c r="AF69" s="895">
        <v>31</v>
      </c>
      <c r="AG69" s="895"/>
      <c r="AH69" s="895"/>
      <c r="AI69" s="895"/>
      <c r="AJ69" s="895"/>
      <c r="AK69" s="895" t="s">
        <v>584</v>
      </c>
      <c r="AL69" s="895"/>
      <c r="AM69" s="895"/>
      <c r="AN69" s="895"/>
      <c r="AO69" s="895"/>
      <c r="AP69" s="895">
        <v>2828</v>
      </c>
      <c r="AQ69" s="895"/>
      <c r="AR69" s="895"/>
      <c r="AS69" s="895"/>
      <c r="AT69" s="895"/>
      <c r="AU69" s="895">
        <v>329</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587</v>
      </c>
      <c r="C70" s="939"/>
      <c r="D70" s="939"/>
      <c r="E70" s="939"/>
      <c r="F70" s="939"/>
      <c r="G70" s="939"/>
      <c r="H70" s="939"/>
      <c r="I70" s="939"/>
      <c r="J70" s="939"/>
      <c r="K70" s="939"/>
      <c r="L70" s="939"/>
      <c r="M70" s="939"/>
      <c r="N70" s="939"/>
      <c r="O70" s="939"/>
      <c r="P70" s="940"/>
      <c r="Q70" s="941">
        <v>660</v>
      </c>
      <c r="R70" s="895"/>
      <c r="S70" s="895"/>
      <c r="T70" s="895"/>
      <c r="U70" s="895"/>
      <c r="V70" s="895">
        <v>628</v>
      </c>
      <c r="W70" s="895"/>
      <c r="X70" s="895"/>
      <c r="Y70" s="895"/>
      <c r="Z70" s="895"/>
      <c r="AA70" s="895">
        <v>32</v>
      </c>
      <c r="AB70" s="895"/>
      <c r="AC70" s="895"/>
      <c r="AD70" s="895"/>
      <c r="AE70" s="895"/>
      <c r="AF70" s="895">
        <v>32</v>
      </c>
      <c r="AG70" s="895"/>
      <c r="AH70" s="895"/>
      <c r="AI70" s="895"/>
      <c r="AJ70" s="895"/>
      <c r="AK70" s="895" t="s">
        <v>584</v>
      </c>
      <c r="AL70" s="895"/>
      <c r="AM70" s="895"/>
      <c r="AN70" s="895"/>
      <c r="AO70" s="895"/>
      <c r="AP70" s="895">
        <v>9</v>
      </c>
      <c r="AQ70" s="895"/>
      <c r="AR70" s="895"/>
      <c r="AS70" s="895"/>
      <c r="AT70" s="895"/>
      <c r="AU70" s="895">
        <v>1</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c r="C71" s="939"/>
      <c r="D71" s="939"/>
      <c r="E71" s="939"/>
      <c r="F71" s="939"/>
      <c r="G71" s="939"/>
      <c r="H71" s="939"/>
      <c r="I71" s="939"/>
      <c r="J71" s="939"/>
      <c r="K71" s="939"/>
      <c r="L71" s="939"/>
      <c r="M71" s="939"/>
      <c r="N71" s="939"/>
      <c r="O71" s="939"/>
      <c r="P71" s="940"/>
      <c r="Q71" s="941"/>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895"/>
      <c r="AR71" s="895"/>
      <c r="AS71" s="895"/>
      <c r="AT71" s="895"/>
      <c r="AU71" s="895"/>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387</v>
      </c>
      <c r="B88" s="854" t="s">
        <v>422</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68</v>
      </c>
      <c r="AG88" s="909"/>
      <c r="AH88" s="909"/>
      <c r="AI88" s="909"/>
      <c r="AJ88" s="909"/>
      <c r="AK88" s="906"/>
      <c r="AL88" s="906"/>
      <c r="AM88" s="906"/>
      <c r="AN88" s="906"/>
      <c r="AO88" s="906"/>
      <c r="AP88" s="909">
        <v>2837</v>
      </c>
      <c r="AQ88" s="909"/>
      <c r="AR88" s="909"/>
      <c r="AS88" s="909"/>
      <c r="AT88" s="909"/>
      <c r="AU88" s="909">
        <v>330</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854" t="s">
        <v>423</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38</v>
      </c>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424</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425</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428</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429</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430</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431</v>
      </c>
      <c r="AB109" s="958"/>
      <c r="AC109" s="958"/>
      <c r="AD109" s="958"/>
      <c r="AE109" s="959"/>
      <c r="AF109" s="957" t="s">
        <v>432</v>
      </c>
      <c r="AG109" s="958"/>
      <c r="AH109" s="958"/>
      <c r="AI109" s="958"/>
      <c r="AJ109" s="959"/>
      <c r="AK109" s="957" t="s">
        <v>302</v>
      </c>
      <c r="AL109" s="958"/>
      <c r="AM109" s="958"/>
      <c r="AN109" s="958"/>
      <c r="AO109" s="959"/>
      <c r="AP109" s="957" t="s">
        <v>433</v>
      </c>
      <c r="AQ109" s="958"/>
      <c r="AR109" s="958"/>
      <c r="AS109" s="958"/>
      <c r="AT109" s="960"/>
      <c r="AU109" s="977" t="s">
        <v>430</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431</v>
      </c>
      <c r="BR109" s="958"/>
      <c r="BS109" s="958"/>
      <c r="BT109" s="958"/>
      <c r="BU109" s="959"/>
      <c r="BV109" s="957" t="s">
        <v>432</v>
      </c>
      <c r="BW109" s="958"/>
      <c r="BX109" s="958"/>
      <c r="BY109" s="958"/>
      <c r="BZ109" s="959"/>
      <c r="CA109" s="957" t="s">
        <v>302</v>
      </c>
      <c r="CB109" s="958"/>
      <c r="CC109" s="958"/>
      <c r="CD109" s="958"/>
      <c r="CE109" s="959"/>
      <c r="CF109" s="978" t="s">
        <v>433</v>
      </c>
      <c r="CG109" s="978"/>
      <c r="CH109" s="978"/>
      <c r="CI109" s="978"/>
      <c r="CJ109" s="978"/>
      <c r="CK109" s="957" t="s">
        <v>434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431</v>
      </c>
      <c r="DH109" s="958"/>
      <c r="DI109" s="958"/>
      <c r="DJ109" s="958"/>
      <c r="DK109" s="959"/>
      <c r="DL109" s="957" t="s">
        <v>432</v>
      </c>
      <c r="DM109" s="958"/>
      <c r="DN109" s="958"/>
      <c r="DO109" s="958"/>
      <c r="DP109" s="959"/>
      <c r="DQ109" s="957" t="s">
        <v>302</v>
      </c>
      <c r="DR109" s="958"/>
      <c r="DS109" s="958"/>
      <c r="DT109" s="958"/>
      <c r="DU109" s="959"/>
      <c r="DV109" s="957" t="s">
        <v>433</v>
      </c>
      <c r="DW109" s="958"/>
      <c r="DX109" s="958"/>
      <c r="DY109" s="958"/>
      <c r="DZ109" s="960"/>
    </row>
    <row r="110" spans="1:131" s="226" customFormat="1" ht="26.25" customHeight="1" x14ac:dyDescent="0.15">
      <c r="A110" s="961" t="s">
        <v>435</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1427141</v>
      </c>
      <c r="AB110" s="965"/>
      <c r="AC110" s="965"/>
      <c r="AD110" s="965"/>
      <c r="AE110" s="966"/>
      <c r="AF110" s="967">
        <v>1458975</v>
      </c>
      <c r="AG110" s="965"/>
      <c r="AH110" s="965"/>
      <c r="AI110" s="965"/>
      <c r="AJ110" s="966"/>
      <c r="AK110" s="967">
        <v>1473069</v>
      </c>
      <c r="AL110" s="965"/>
      <c r="AM110" s="965"/>
      <c r="AN110" s="965"/>
      <c r="AO110" s="966"/>
      <c r="AP110" s="968">
        <v>21.5</v>
      </c>
      <c r="AQ110" s="969"/>
      <c r="AR110" s="969"/>
      <c r="AS110" s="969"/>
      <c r="AT110" s="970"/>
      <c r="AU110" s="971" t="s">
        <v>73</v>
      </c>
      <c r="AV110" s="972"/>
      <c r="AW110" s="972"/>
      <c r="AX110" s="972"/>
      <c r="AY110" s="972"/>
      <c r="AZ110" s="994" t="s">
        <v>436</v>
      </c>
      <c r="BA110" s="962"/>
      <c r="BB110" s="962"/>
      <c r="BC110" s="962"/>
      <c r="BD110" s="962"/>
      <c r="BE110" s="962"/>
      <c r="BF110" s="962"/>
      <c r="BG110" s="962"/>
      <c r="BH110" s="962"/>
      <c r="BI110" s="962"/>
      <c r="BJ110" s="962"/>
      <c r="BK110" s="962"/>
      <c r="BL110" s="962"/>
      <c r="BM110" s="962"/>
      <c r="BN110" s="962"/>
      <c r="BO110" s="962"/>
      <c r="BP110" s="963"/>
      <c r="BQ110" s="995">
        <v>12977009</v>
      </c>
      <c r="BR110" s="996"/>
      <c r="BS110" s="996"/>
      <c r="BT110" s="996"/>
      <c r="BU110" s="996"/>
      <c r="BV110" s="996">
        <v>14157067</v>
      </c>
      <c r="BW110" s="996"/>
      <c r="BX110" s="996"/>
      <c r="BY110" s="996"/>
      <c r="BZ110" s="996"/>
      <c r="CA110" s="996">
        <v>13672754</v>
      </c>
      <c r="CB110" s="996"/>
      <c r="CC110" s="996"/>
      <c r="CD110" s="996"/>
      <c r="CE110" s="996"/>
      <c r="CF110" s="1009">
        <v>199.5</v>
      </c>
      <c r="CG110" s="1010"/>
      <c r="CH110" s="1010"/>
      <c r="CI110" s="1010"/>
      <c r="CJ110" s="1010"/>
      <c r="CK110" s="1011" t="s">
        <v>437</v>
      </c>
      <c r="CL110" s="1012"/>
      <c r="CM110" s="994" t="s">
        <v>438</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128</v>
      </c>
      <c r="DH110" s="996"/>
      <c r="DI110" s="996"/>
      <c r="DJ110" s="996"/>
      <c r="DK110" s="996"/>
      <c r="DL110" s="996" t="s">
        <v>128</v>
      </c>
      <c r="DM110" s="996"/>
      <c r="DN110" s="996"/>
      <c r="DO110" s="996"/>
      <c r="DP110" s="996"/>
      <c r="DQ110" s="996" t="s">
        <v>439</v>
      </c>
      <c r="DR110" s="996"/>
      <c r="DS110" s="996"/>
      <c r="DT110" s="996"/>
      <c r="DU110" s="996"/>
      <c r="DV110" s="997" t="s">
        <v>440</v>
      </c>
      <c r="DW110" s="997"/>
      <c r="DX110" s="997"/>
      <c r="DY110" s="997"/>
      <c r="DZ110" s="998"/>
    </row>
    <row r="111" spans="1:131" s="226" customFormat="1" ht="26.25" customHeight="1" x14ac:dyDescent="0.15">
      <c r="A111" s="999" t="s">
        <v>441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128</v>
      </c>
      <c r="AB111" s="1003"/>
      <c r="AC111" s="1003"/>
      <c r="AD111" s="1003"/>
      <c r="AE111" s="1004"/>
      <c r="AF111" s="1005" t="s">
        <v>128</v>
      </c>
      <c r="AG111" s="1003"/>
      <c r="AH111" s="1003"/>
      <c r="AI111" s="1003"/>
      <c r="AJ111" s="1004"/>
      <c r="AK111" s="1005" t="s">
        <v>439</v>
      </c>
      <c r="AL111" s="1003"/>
      <c r="AM111" s="1003"/>
      <c r="AN111" s="1003"/>
      <c r="AO111" s="1004"/>
      <c r="AP111" s="1006" t="s">
        <v>128</v>
      </c>
      <c r="AQ111" s="1007"/>
      <c r="AR111" s="1007"/>
      <c r="AS111" s="1007"/>
      <c r="AT111" s="1008"/>
      <c r="AU111" s="973"/>
      <c r="AV111" s="974"/>
      <c r="AW111" s="974"/>
      <c r="AX111" s="974"/>
      <c r="AY111" s="974"/>
      <c r="AZ111" s="987" t="s">
        <v>442</v>
      </c>
      <c r="BA111" s="988"/>
      <c r="BB111" s="988"/>
      <c r="BC111" s="988"/>
      <c r="BD111" s="988"/>
      <c r="BE111" s="988"/>
      <c r="BF111" s="988"/>
      <c r="BG111" s="988"/>
      <c r="BH111" s="988"/>
      <c r="BI111" s="988"/>
      <c r="BJ111" s="988"/>
      <c r="BK111" s="988"/>
      <c r="BL111" s="988"/>
      <c r="BM111" s="988"/>
      <c r="BN111" s="988"/>
      <c r="BO111" s="988"/>
      <c r="BP111" s="989"/>
      <c r="BQ111" s="990">
        <v>7148</v>
      </c>
      <c r="BR111" s="991"/>
      <c r="BS111" s="991"/>
      <c r="BT111" s="991"/>
      <c r="BU111" s="991"/>
      <c r="BV111" s="991">
        <v>3584</v>
      </c>
      <c r="BW111" s="991"/>
      <c r="BX111" s="991"/>
      <c r="BY111" s="991"/>
      <c r="BZ111" s="991"/>
      <c r="CA111" s="991" t="s">
        <v>439</v>
      </c>
      <c r="CB111" s="991"/>
      <c r="CC111" s="991"/>
      <c r="CD111" s="991"/>
      <c r="CE111" s="991"/>
      <c r="CF111" s="985" t="s">
        <v>128</v>
      </c>
      <c r="CG111" s="986"/>
      <c r="CH111" s="986"/>
      <c r="CI111" s="986"/>
      <c r="CJ111" s="986"/>
      <c r="CK111" s="1013"/>
      <c r="CL111" s="1014"/>
      <c r="CM111" s="987" t="s">
        <v>443</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128</v>
      </c>
      <c r="DH111" s="991"/>
      <c r="DI111" s="991"/>
      <c r="DJ111" s="991"/>
      <c r="DK111" s="991"/>
      <c r="DL111" s="991" t="s">
        <v>439</v>
      </c>
      <c r="DM111" s="991"/>
      <c r="DN111" s="991"/>
      <c r="DO111" s="991"/>
      <c r="DP111" s="991"/>
      <c r="DQ111" s="991" t="s">
        <v>128</v>
      </c>
      <c r="DR111" s="991"/>
      <c r="DS111" s="991"/>
      <c r="DT111" s="991"/>
      <c r="DU111" s="991"/>
      <c r="DV111" s="992" t="s">
        <v>128</v>
      </c>
      <c r="DW111" s="992"/>
      <c r="DX111" s="992"/>
      <c r="DY111" s="992"/>
      <c r="DZ111" s="993"/>
    </row>
    <row r="112" spans="1:131" s="226" customFormat="1" ht="26.25" customHeight="1" x14ac:dyDescent="0.15">
      <c r="A112" s="1017" t="s">
        <v>444</v>
      </c>
      <c r="B112" s="1018"/>
      <c r="C112" s="988" t="s">
        <v>445</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439</v>
      </c>
      <c r="AB112" s="1024"/>
      <c r="AC112" s="1024"/>
      <c r="AD112" s="1024"/>
      <c r="AE112" s="1025"/>
      <c r="AF112" s="1026" t="s">
        <v>440</v>
      </c>
      <c r="AG112" s="1024"/>
      <c r="AH112" s="1024"/>
      <c r="AI112" s="1024"/>
      <c r="AJ112" s="1025"/>
      <c r="AK112" s="1026" t="s">
        <v>440</v>
      </c>
      <c r="AL112" s="1024"/>
      <c r="AM112" s="1024"/>
      <c r="AN112" s="1024"/>
      <c r="AO112" s="1025"/>
      <c r="AP112" s="1027" t="s">
        <v>440</v>
      </c>
      <c r="AQ112" s="1028"/>
      <c r="AR112" s="1028"/>
      <c r="AS112" s="1028"/>
      <c r="AT112" s="1029"/>
      <c r="AU112" s="973"/>
      <c r="AV112" s="974"/>
      <c r="AW112" s="974"/>
      <c r="AX112" s="974"/>
      <c r="AY112" s="974"/>
      <c r="AZ112" s="987" t="s">
        <v>446</v>
      </c>
      <c r="BA112" s="988"/>
      <c r="BB112" s="988"/>
      <c r="BC112" s="988"/>
      <c r="BD112" s="988"/>
      <c r="BE112" s="988"/>
      <c r="BF112" s="988"/>
      <c r="BG112" s="988"/>
      <c r="BH112" s="988"/>
      <c r="BI112" s="988"/>
      <c r="BJ112" s="988"/>
      <c r="BK112" s="988"/>
      <c r="BL112" s="988"/>
      <c r="BM112" s="988"/>
      <c r="BN112" s="988"/>
      <c r="BO112" s="988"/>
      <c r="BP112" s="989"/>
      <c r="BQ112" s="990">
        <v>8293414</v>
      </c>
      <c r="BR112" s="991"/>
      <c r="BS112" s="991"/>
      <c r="BT112" s="991"/>
      <c r="BU112" s="991"/>
      <c r="BV112" s="991">
        <v>8639478</v>
      </c>
      <c r="BW112" s="991"/>
      <c r="BX112" s="991"/>
      <c r="BY112" s="991"/>
      <c r="BZ112" s="991"/>
      <c r="CA112" s="991">
        <v>9176359</v>
      </c>
      <c r="CB112" s="991"/>
      <c r="CC112" s="991"/>
      <c r="CD112" s="991"/>
      <c r="CE112" s="991"/>
      <c r="CF112" s="985">
        <v>133.9</v>
      </c>
      <c r="CG112" s="986"/>
      <c r="CH112" s="986"/>
      <c r="CI112" s="986"/>
      <c r="CJ112" s="986"/>
      <c r="CK112" s="1013"/>
      <c r="CL112" s="1014"/>
      <c r="CM112" s="987" t="s">
        <v>447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439</v>
      </c>
      <c r="DH112" s="991"/>
      <c r="DI112" s="991"/>
      <c r="DJ112" s="991"/>
      <c r="DK112" s="991"/>
      <c r="DL112" s="991" t="s">
        <v>128</v>
      </c>
      <c r="DM112" s="991"/>
      <c r="DN112" s="991"/>
      <c r="DO112" s="991"/>
      <c r="DP112" s="991"/>
      <c r="DQ112" s="991" t="s">
        <v>128</v>
      </c>
      <c r="DR112" s="991"/>
      <c r="DS112" s="991"/>
      <c r="DT112" s="991"/>
      <c r="DU112" s="991"/>
      <c r="DV112" s="992" t="s">
        <v>128</v>
      </c>
      <c r="DW112" s="992"/>
      <c r="DX112" s="992"/>
      <c r="DY112" s="992"/>
      <c r="DZ112" s="993"/>
    </row>
    <row r="113" spans="1:130" s="226" customFormat="1" ht="26.25" customHeight="1" x14ac:dyDescent="0.15">
      <c r="A113" s="1019"/>
      <c r="B113" s="1020"/>
      <c r="C113" s="988" t="s">
        <v>448</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838706</v>
      </c>
      <c r="AB113" s="1003"/>
      <c r="AC113" s="1003"/>
      <c r="AD113" s="1003"/>
      <c r="AE113" s="1004"/>
      <c r="AF113" s="1005">
        <v>816617</v>
      </c>
      <c r="AG113" s="1003"/>
      <c r="AH113" s="1003"/>
      <c r="AI113" s="1003"/>
      <c r="AJ113" s="1004"/>
      <c r="AK113" s="1005">
        <v>892913</v>
      </c>
      <c r="AL113" s="1003"/>
      <c r="AM113" s="1003"/>
      <c r="AN113" s="1003"/>
      <c r="AO113" s="1004"/>
      <c r="AP113" s="1006">
        <v>13</v>
      </c>
      <c r="AQ113" s="1007"/>
      <c r="AR113" s="1007"/>
      <c r="AS113" s="1007"/>
      <c r="AT113" s="1008"/>
      <c r="AU113" s="973"/>
      <c r="AV113" s="974"/>
      <c r="AW113" s="974"/>
      <c r="AX113" s="974"/>
      <c r="AY113" s="974"/>
      <c r="AZ113" s="987" t="s">
        <v>449</v>
      </c>
      <c r="BA113" s="988"/>
      <c r="BB113" s="988"/>
      <c r="BC113" s="988"/>
      <c r="BD113" s="988"/>
      <c r="BE113" s="988"/>
      <c r="BF113" s="988"/>
      <c r="BG113" s="988"/>
      <c r="BH113" s="988"/>
      <c r="BI113" s="988"/>
      <c r="BJ113" s="988"/>
      <c r="BK113" s="988"/>
      <c r="BL113" s="988"/>
      <c r="BM113" s="988"/>
      <c r="BN113" s="988"/>
      <c r="BO113" s="988"/>
      <c r="BP113" s="989"/>
      <c r="BQ113" s="990">
        <v>157256</v>
      </c>
      <c r="BR113" s="991"/>
      <c r="BS113" s="991"/>
      <c r="BT113" s="991"/>
      <c r="BU113" s="991"/>
      <c r="BV113" s="991">
        <v>368781</v>
      </c>
      <c r="BW113" s="991"/>
      <c r="BX113" s="991"/>
      <c r="BY113" s="991"/>
      <c r="BZ113" s="991"/>
      <c r="CA113" s="991">
        <v>329510</v>
      </c>
      <c r="CB113" s="991"/>
      <c r="CC113" s="991"/>
      <c r="CD113" s="991"/>
      <c r="CE113" s="991"/>
      <c r="CF113" s="985">
        <v>4.8</v>
      </c>
      <c r="CG113" s="986"/>
      <c r="CH113" s="986"/>
      <c r="CI113" s="986"/>
      <c r="CJ113" s="986"/>
      <c r="CK113" s="1013"/>
      <c r="CL113" s="1014"/>
      <c r="CM113" s="987" t="s">
        <v>450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128</v>
      </c>
      <c r="DH113" s="1024"/>
      <c r="DI113" s="1024"/>
      <c r="DJ113" s="1024"/>
      <c r="DK113" s="1025"/>
      <c r="DL113" s="1026" t="s">
        <v>128</v>
      </c>
      <c r="DM113" s="1024"/>
      <c r="DN113" s="1024"/>
      <c r="DO113" s="1024"/>
      <c r="DP113" s="1025"/>
      <c r="DQ113" s="1026" t="s">
        <v>128</v>
      </c>
      <c r="DR113" s="1024"/>
      <c r="DS113" s="1024"/>
      <c r="DT113" s="1024"/>
      <c r="DU113" s="1025"/>
      <c r="DV113" s="1027" t="s">
        <v>440</v>
      </c>
      <c r="DW113" s="1028"/>
      <c r="DX113" s="1028"/>
      <c r="DY113" s="1028"/>
      <c r="DZ113" s="1029"/>
    </row>
    <row r="114" spans="1:130" s="226" customFormat="1" ht="26.25" customHeight="1" x14ac:dyDescent="0.15">
      <c r="A114" s="1019"/>
      <c r="B114" s="1020"/>
      <c r="C114" s="988" t="s">
        <v>451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1070</v>
      </c>
      <c r="AB114" s="1024"/>
      <c r="AC114" s="1024"/>
      <c r="AD114" s="1024"/>
      <c r="AE114" s="1025"/>
      <c r="AF114" s="1026">
        <v>13046</v>
      </c>
      <c r="AG114" s="1024"/>
      <c r="AH114" s="1024"/>
      <c r="AI114" s="1024"/>
      <c r="AJ114" s="1025"/>
      <c r="AK114" s="1026">
        <v>32475</v>
      </c>
      <c r="AL114" s="1024"/>
      <c r="AM114" s="1024"/>
      <c r="AN114" s="1024"/>
      <c r="AO114" s="1025"/>
      <c r="AP114" s="1027">
        <v>0.5</v>
      </c>
      <c r="AQ114" s="1028"/>
      <c r="AR114" s="1028"/>
      <c r="AS114" s="1028"/>
      <c r="AT114" s="1029"/>
      <c r="AU114" s="973"/>
      <c r="AV114" s="974"/>
      <c r="AW114" s="974"/>
      <c r="AX114" s="974"/>
      <c r="AY114" s="974"/>
      <c r="AZ114" s="987" t="s">
        <v>452</v>
      </c>
      <c r="BA114" s="988"/>
      <c r="BB114" s="988"/>
      <c r="BC114" s="988"/>
      <c r="BD114" s="988"/>
      <c r="BE114" s="988"/>
      <c r="BF114" s="988"/>
      <c r="BG114" s="988"/>
      <c r="BH114" s="988"/>
      <c r="BI114" s="988"/>
      <c r="BJ114" s="988"/>
      <c r="BK114" s="988"/>
      <c r="BL114" s="988"/>
      <c r="BM114" s="988"/>
      <c r="BN114" s="988"/>
      <c r="BO114" s="988"/>
      <c r="BP114" s="989"/>
      <c r="BQ114" s="990">
        <v>817550</v>
      </c>
      <c r="BR114" s="991"/>
      <c r="BS114" s="991"/>
      <c r="BT114" s="991"/>
      <c r="BU114" s="991"/>
      <c r="BV114" s="991">
        <v>770719</v>
      </c>
      <c r="BW114" s="991"/>
      <c r="BX114" s="991"/>
      <c r="BY114" s="991"/>
      <c r="BZ114" s="991"/>
      <c r="CA114" s="991">
        <v>665115</v>
      </c>
      <c r="CB114" s="991"/>
      <c r="CC114" s="991"/>
      <c r="CD114" s="991"/>
      <c r="CE114" s="991"/>
      <c r="CF114" s="985">
        <v>9.6999999999999993</v>
      </c>
      <c r="CG114" s="986"/>
      <c r="CH114" s="986"/>
      <c r="CI114" s="986"/>
      <c r="CJ114" s="986"/>
      <c r="CK114" s="1013"/>
      <c r="CL114" s="1014"/>
      <c r="CM114" s="987" t="s">
        <v>453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128</v>
      </c>
      <c r="DH114" s="1024"/>
      <c r="DI114" s="1024"/>
      <c r="DJ114" s="1024"/>
      <c r="DK114" s="1025"/>
      <c r="DL114" s="1026" t="s">
        <v>440</v>
      </c>
      <c r="DM114" s="1024"/>
      <c r="DN114" s="1024"/>
      <c r="DO114" s="1024"/>
      <c r="DP114" s="1025"/>
      <c r="DQ114" s="1026" t="s">
        <v>128</v>
      </c>
      <c r="DR114" s="1024"/>
      <c r="DS114" s="1024"/>
      <c r="DT114" s="1024"/>
      <c r="DU114" s="1025"/>
      <c r="DV114" s="1027" t="s">
        <v>128</v>
      </c>
      <c r="DW114" s="1028"/>
      <c r="DX114" s="1028"/>
      <c r="DY114" s="1028"/>
      <c r="DZ114" s="1029"/>
    </row>
    <row r="115" spans="1:130" s="226" customFormat="1" ht="26.25" customHeight="1" x14ac:dyDescent="0.15">
      <c r="A115" s="1019"/>
      <c r="B115" s="1020"/>
      <c r="C115" s="988" t="s">
        <v>454</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7649</v>
      </c>
      <c r="AB115" s="1003"/>
      <c r="AC115" s="1003"/>
      <c r="AD115" s="1003"/>
      <c r="AE115" s="1004"/>
      <c r="AF115" s="1005">
        <v>6387</v>
      </c>
      <c r="AG115" s="1003"/>
      <c r="AH115" s="1003"/>
      <c r="AI115" s="1003"/>
      <c r="AJ115" s="1004"/>
      <c r="AK115" s="1005">
        <v>10195</v>
      </c>
      <c r="AL115" s="1003"/>
      <c r="AM115" s="1003"/>
      <c r="AN115" s="1003"/>
      <c r="AO115" s="1004"/>
      <c r="AP115" s="1006">
        <v>0.1</v>
      </c>
      <c r="AQ115" s="1007"/>
      <c r="AR115" s="1007"/>
      <c r="AS115" s="1007"/>
      <c r="AT115" s="1008"/>
      <c r="AU115" s="973"/>
      <c r="AV115" s="974"/>
      <c r="AW115" s="974"/>
      <c r="AX115" s="974"/>
      <c r="AY115" s="974"/>
      <c r="AZ115" s="987" t="s">
        <v>455</v>
      </c>
      <c r="BA115" s="988"/>
      <c r="BB115" s="988"/>
      <c r="BC115" s="988"/>
      <c r="BD115" s="988"/>
      <c r="BE115" s="988"/>
      <c r="BF115" s="988"/>
      <c r="BG115" s="988"/>
      <c r="BH115" s="988"/>
      <c r="BI115" s="988"/>
      <c r="BJ115" s="988"/>
      <c r="BK115" s="988"/>
      <c r="BL115" s="988"/>
      <c r="BM115" s="988"/>
      <c r="BN115" s="988"/>
      <c r="BO115" s="988"/>
      <c r="BP115" s="989"/>
      <c r="BQ115" s="990" t="s">
        <v>439</v>
      </c>
      <c r="BR115" s="991"/>
      <c r="BS115" s="991"/>
      <c r="BT115" s="991"/>
      <c r="BU115" s="991"/>
      <c r="BV115" s="991" t="s">
        <v>128</v>
      </c>
      <c r="BW115" s="991"/>
      <c r="BX115" s="991"/>
      <c r="BY115" s="991"/>
      <c r="BZ115" s="991"/>
      <c r="CA115" s="991" t="s">
        <v>128</v>
      </c>
      <c r="CB115" s="991"/>
      <c r="CC115" s="991"/>
      <c r="CD115" s="991"/>
      <c r="CE115" s="991"/>
      <c r="CF115" s="985" t="s">
        <v>440</v>
      </c>
      <c r="CG115" s="986"/>
      <c r="CH115" s="986"/>
      <c r="CI115" s="986"/>
      <c r="CJ115" s="986"/>
      <c r="CK115" s="1013"/>
      <c r="CL115" s="1014"/>
      <c r="CM115" s="987" t="s">
        <v>456</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439</v>
      </c>
      <c r="DH115" s="1024"/>
      <c r="DI115" s="1024"/>
      <c r="DJ115" s="1024"/>
      <c r="DK115" s="1025"/>
      <c r="DL115" s="1026" t="s">
        <v>439</v>
      </c>
      <c r="DM115" s="1024"/>
      <c r="DN115" s="1024"/>
      <c r="DO115" s="1024"/>
      <c r="DP115" s="1025"/>
      <c r="DQ115" s="1026" t="s">
        <v>128</v>
      </c>
      <c r="DR115" s="1024"/>
      <c r="DS115" s="1024"/>
      <c r="DT115" s="1024"/>
      <c r="DU115" s="1025"/>
      <c r="DV115" s="1027" t="s">
        <v>128</v>
      </c>
      <c r="DW115" s="1028"/>
      <c r="DX115" s="1028"/>
      <c r="DY115" s="1028"/>
      <c r="DZ115" s="1029"/>
    </row>
    <row r="116" spans="1:130" s="226" customFormat="1" ht="26.25" customHeight="1" x14ac:dyDescent="0.15">
      <c r="A116" s="1021"/>
      <c r="B116" s="1022"/>
      <c r="C116" s="1030" t="s">
        <v>457</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128</v>
      </c>
      <c r="AB116" s="1024"/>
      <c r="AC116" s="1024"/>
      <c r="AD116" s="1024"/>
      <c r="AE116" s="1025"/>
      <c r="AF116" s="1026" t="s">
        <v>128</v>
      </c>
      <c r="AG116" s="1024"/>
      <c r="AH116" s="1024"/>
      <c r="AI116" s="1024"/>
      <c r="AJ116" s="1025"/>
      <c r="AK116" s="1026" t="s">
        <v>128</v>
      </c>
      <c r="AL116" s="1024"/>
      <c r="AM116" s="1024"/>
      <c r="AN116" s="1024"/>
      <c r="AO116" s="1025"/>
      <c r="AP116" s="1027" t="s">
        <v>440</v>
      </c>
      <c r="AQ116" s="1028"/>
      <c r="AR116" s="1028"/>
      <c r="AS116" s="1028"/>
      <c r="AT116" s="1029"/>
      <c r="AU116" s="973"/>
      <c r="AV116" s="974"/>
      <c r="AW116" s="974"/>
      <c r="AX116" s="974"/>
      <c r="AY116" s="974"/>
      <c r="AZ116" s="1032" t="s">
        <v>458</v>
      </c>
      <c r="BA116" s="1033"/>
      <c r="BB116" s="1033"/>
      <c r="BC116" s="1033"/>
      <c r="BD116" s="1033"/>
      <c r="BE116" s="1033"/>
      <c r="BF116" s="1033"/>
      <c r="BG116" s="1033"/>
      <c r="BH116" s="1033"/>
      <c r="BI116" s="1033"/>
      <c r="BJ116" s="1033"/>
      <c r="BK116" s="1033"/>
      <c r="BL116" s="1033"/>
      <c r="BM116" s="1033"/>
      <c r="BN116" s="1033"/>
      <c r="BO116" s="1033"/>
      <c r="BP116" s="1034"/>
      <c r="BQ116" s="990" t="s">
        <v>440</v>
      </c>
      <c r="BR116" s="991"/>
      <c r="BS116" s="991"/>
      <c r="BT116" s="991"/>
      <c r="BU116" s="991"/>
      <c r="BV116" s="991" t="s">
        <v>440</v>
      </c>
      <c r="BW116" s="991"/>
      <c r="BX116" s="991"/>
      <c r="BY116" s="991"/>
      <c r="BZ116" s="991"/>
      <c r="CA116" s="991" t="s">
        <v>128</v>
      </c>
      <c r="CB116" s="991"/>
      <c r="CC116" s="991"/>
      <c r="CD116" s="991"/>
      <c r="CE116" s="991"/>
      <c r="CF116" s="985" t="s">
        <v>128</v>
      </c>
      <c r="CG116" s="986"/>
      <c r="CH116" s="986"/>
      <c r="CI116" s="986"/>
      <c r="CJ116" s="986"/>
      <c r="CK116" s="1013"/>
      <c r="CL116" s="1014"/>
      <c r="CM116" s="987" t="s">
        <v>459</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128</v>
      </c>
      <c r="DH116" s="1024"/>
      <c r="DI116" s="1024"/>
      <c r="DJ116" s="1024"/>
      <c r="DK116" s="1025"/>
      <c r="DL116" s="1026" t="s">
        <v>440</v>
      </c>
      <c r="DM116" s="1024"/>
      <c r="DN116" s="1024"/>
      <c r="DO116" s="1024"/>
      <c r="DP116" s="1025"/>
      <c r="DQ116" s="1026" t="s">
        <v>128</v>
      </c>
      <c r="DR116" s="1024"/>
      <c r="DS116" s="1024"/>
      <c r="DT116" s="1024"/>
      <c r="DU116" s="1025"/>
      <c r="DV116" s="1027" t="s">
        <v>128</v>
      </c>
      <c r="DW116" s="1028"/>
      <c r="DX116" s="1028"/>
      <c r="DY116" s="1028"/>
      <c r="DZ116" s="1029"/>
    </row>
    <row r="117" spans="1:130" s="226" customFormat="1" ht="26.25" customHeight="1" x14ac:dyDescent="0.15">
      <c r="A117" s="977" t="s">
        <v>185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460</v>
      </c>
      <c r="Z117" s="959"/>
      <c r="AA117" s="1043">
        <v>2274566</v>
      </c>
      <c r="AB117" s="1044"/>
      <c r="AC117" s="1044"/>
      <c r="AD117" s="1044"/>
      <c r="AE117" s="1045"/>
      <c r="AF117" s="1046">
        <v>2295025</v>
      </c>
      <c r="AG117" s="1044"/>
      <c r="AH117" s="1044"/>
      <c r="AI117" s="1044"/>
      <c r="AJ117" s="1045"/>
      <c r="AK117" s="1046">
        <v>2408652</v>
      </c>
      <c r="AL117" s="1044"/>
      <c r="AM117" s="1044"/>
      <c r="AN117" s="1044"/>
      <c r="AO117" s="1045"/>
      <c r="AP117" s="1047"/>
      <c r="AQ117" s="1048"/>
      <c r="AR117" s="1048"/>
      <c r="AS117" s="1048"/>
      <c r="AT117" s="1049"/>
      <c r="AU117" s="973"/>
      <c r="AV117" s="974"/>
      <c r="AW117" s="974"/>
      <c r="AX117" s="974"/>
      <c r="AY117" s="974"/>
      <c r="AZ117" s="1039" t="s">
        <v>461</v>
      </c>
      <c r="BA117" s="1040"/>
      <c r="BB117" s="1040"/>
      <c r="BC117" s="1040"/>
      <c r="BD117" s="1040"/>
      <c r="BE117" s="1040"/>
      <c r="BF117" s="1040"/>
      <c r="BG117" s="1040"/>
      <c r="BH117" s="1040"/>
      <c r="BI117" s="1040"/>
      <c r="BJ117" s="1040"/>
      <c r="BK117" s="1040"/>
      <c r="BL117" s="1040"/>
      <c r="BM117" s="1040"/>
      <c r="BN117" s="1040"/>
      <c r="BO117" s="1040"/>
      <c r="BP117" s="1041"/>
      <c r="BQ117" s="990" t="s">
        <v>128</v>
      </c>
      <c r="BR117" s="991"/>
      <c r="BS117" s="991"/>
      <c r="BT117" s="991"/>
      <c r="BU117" s="991"/>
      <c r="BV117" s="991" t="s">
        <v>128</v>
      </c>
      <c r="BW117" s="991"/>
      <c r="BX117" s="991"/>
      <c r="BY117" s="991"/>
      <c r="BZ117" s="991"/>
      <c r="CA117" s="991" t="s">
        <v>128</v>
      </c>
      <c r="CB117" s="991"/>
      <c r="CC117" s="991"/>
      <c r="CD117" s="991"/>
      <c r="CE117" s="991"/>
      <c r="CF117" s="985" t="s">
        <v>128</v>
      </c>
      <c r="CG117" s="986"/>
      <c r="CH117" s="986"/>
      <c r="CI117" s="986"/>
      <c r="CJ117" s="986"/>
      <c r="CK117" s="1013"/>
      <c r="CL117" s="1014"/>
      <c r="CM117" s="987" t="s">
        <v>462</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128</v>
      </c>
      <c r="DH117" s="1024"/>
      <c r="DI117" s="1024"/>
      <c r="DJ117" s="1024"/>
      <c r="DK117" s="1025"/>
      <c r="DL117" s="1026" t="s">
        <v>128</v>
      </c>
      <c r="DM117" s="1024"/>
      <c r="DN117" s="1024"/>
      <c r="DO117" s="1024"/>
      <c r="DP117" s="1025"/>
      <c r="DQ117" s="1026" t="s">
        <v>128</v>
      </c>
      <c r="DR117" s="1024"/>
      <c r="DS117" s="1024"/>
      <c r="DT117" s="1024"/>
      <c r="DU117" s="1025"/>
      <c r="DV117" s="1027" t="s">
        <v>128</v>
      </c>
      <c r="DW117" s="1028"/>
      <c r="DX117" s="1028"/>
      <c r="DY117" s="1028"/>
      <c r="DZ117" s="1029"/>
    </row>
    <row r="118" spans="1:130" s="226" customFormat="1" ht="26.25" customHeight="1" x14ac:dyDescent="0.15">
      <c r="A118" s="977" t="s">
        <v>434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431</v>
      </c>
      <c r="AB118" s="958"/>
      <c r="AC118" s="958"/>
      <c r="AD118" s="958"/>
      <c r="AE118" s="959"/>
      <c r="AF118" s="957" t="s">
        <v>432</v>
      </c>
      <c r="AG118" s="958"/>
      <c r="AH118" s="958"/>
      <c r="AI118" s="958"/>
      <c r="AJ118" s="959"/>
      <c r="AK118" s="957" t="s">
        <v>302</v>
      </c>
      <c r="AL118" s="958"/>
      <c r="AM118" s="958"/>
      <c r="AN118" s="958"/>
      <c r="AO118" s="959"/>
      <c r="AP118" s="1035" t="s">
        <v>433</v>
      </c>
      <c r="AQ118" s="1036"/>
      <c r="AR118" s="1036"/>
      <c r="AS118" s="1036"/>
      <c r="AT118" s="1037"/>
      <c r="AU118" s="973"/>
      <c r="AV118" s="974"/>
      <c r="AW118" s="974"/>
      <c r="AX118" s="974"/>
      <c r="AY118" s="974"/>
      <c r="AZ118" s="1038" t="s">
        <v>463</v>
      </c>
      <c r="BA118" s="1030"/>
      <c r="BB118" s="1030"/>
      <c r="BC118" s="1030"/>
      <c r="BD118" s="1030"/>
      <c r="BE118" s="1030"/>
      <c r="BF118" s="1030"/>
      <c r="BG118" s="1030"/>
      <c r="BH118" s="1030"/>
      <c r="BI118" s="1030"/>
      <c r="BJ118" s="1030"/>
      <c r="BK118" s="1030"/>
      <c r="BL118" s="1030"/>
      <c r="BM118" s="1030"/>
      <c r="BN118" s="1030"/>
      <c r="BO118" s="1030"/>
      <c r="BP118" s="1031"/>
      <c r="BQ118" s="1064" t="s">
        <v>128</v>
      </c>
      <c r="BR118" s="1065"/>
      <c r="BS118" s="1065"/>
      <c r="BT118" s="1065"/>
      <c r="BU118" s="1065"/>
      <c r="BV118" s="1065" t="s">
        <v>128</v>
      </c>
      <c r="BW118" s="1065"/>
      <c r="BX118" s="1065"/>
      <c r="BY118" s="1065"/>
      <c r="BZ118" s="1065"/>
      <c r="CA118" s="1065" t="s">
        <v>128</v>
      </c>
      <c r="CB118" s="1065"/>
      <c r="CC118" s="1065"/>
      <c r="CD118" s="1065"/>
      <c r="CE118" s="1065"/>
      <c r="CF118" s="985" t="s">
        <v>128</v>
      </c>
      <c r="CG118" s="986"/>
      <c r="CH118" s="986"/>
      <c r="CI118" s="986"/>
      <c r="CJ118" s="986"/>
      <c r="CK118" s="1013"/>
      <c r="CL118" s="1014"/>
      <c r="CM118" s="987" t="s">
        <v>464</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128</v>
      </c>
      <c r="DH118" s="1024"/>
      <c r="DI118" s="1024"/>
      <c r="DJ118" s="1024"/>
      <c r="DK118" s="1025"/>
      <c r="DL118" s="1026" t="s">
        <v>128</v>
      </c>
      <c r="DM118" s="1024"/>
      <c r="DN118" s="1024"/>
      <c r="DO118" s="1024"/>
      <c r="DP118" s="1025"/>
      <c r="DQ118" s="1026" t="s">
        <v>128</v>
      </c>
      <c r="DR118" s="1024"/>
      <c r="DS118" s="1024"/>
      <c r="DT118" s="1024"/>
      <c r="DU118" s="1025"/>
      <c r="DV118" s="1027" t="s">
        <v>128</v>
      </c>
      <c r="DW118" s="1028"/>
      <c r="DX118" s="1028"/>
      <c r="DY118" s="1028"/>
      <c r="DZ118" s="1029"/>
    </row>
    <row r="119" spans="1:130" s="226" customFormat="1" ht="26.25" customHeight="1" x14ac:dyDescent="0.15">
      <c r="A119" s="1121" t="s">
        <v>437</v>
      </c>
      <c r="B119" s="1012"/>
      <c r="C119" s="994" t="s">
        <v>438</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128</v>
      </c>
      <c r="AB119" s="965"/>
      <c r="AC119" s="965"/>
      <c r="AD119" s="965"/>
      <c r="AE119" s="966"/>
      <c r="AF119" s="967" t="s">
        <v>128</v>
      </c>
      <c r="AG119" s="965"/>
      <c r="AH119" s="965"/>
      <c r="AI119" s="965"/>
      <c r="AJ119" s="966"/>
      <c r="AK119" s="967" t="s">
        <v>128</v>
      </c>
      <c r="AL119" s="965"/>
      <c r="AM119" s="965"/>
      <c r="AN119" s="965"/>
      <c r="AO119" s="966"/>
      <c r="AP119" s="968" t="s">
        <v>128</v>
      </c>
      <c r="AQ119" s="969"/>
      <c r="AR119" s="969"/>
      <c r="AS119" s="969"/>
      <c r="AT119" s="970"/>
      <c r="AU119" s="975"/>
      <c r="AV119" s="976"/>
      <c r="AW119" s="976"/>
      <c r="AX119" s="976"/>
      <c r="AY119" s="976"/>
      <c r="AZ119" s="247" t="s">
        <v>185</v>
      </c>
      <c r="BA119" s="247"/>
      <c r="BB119" s="247"/>
      <c r="BC119" s="247"/>
      <c r="BD119" s="247"/>
      <c r="BE119" s="247"/>
      <c r="BF119" s="247"/>
      <c r="BG119" s="247"/>
      <c r="BH119" s="247"/>
      <c r="BI119" s="247"/>
      <c r="BJ119" s="247"/>
      <c r="BK119" s="247"/>
      <c r="BL119" s="247"/>
      <c r="BM119" s="247"/>
      <c r="BN119" s="247"/>
      <c r="BO119" s="1042" t="s">
        <v>465</v>
      </c>
      <c r="BP119" s="1070"/>
      <c r="BQ119" s="1064">
        <v>22252377</v>
      </c>
      <c r="BR119" s="1065"/>
      <c r="BS119" s="1065"/>
      <c r="BT119" s="1065"/>
      <c r="BU119" s="1065"/>
      <c r="BV119" s="1065">
        <v>23939629</v>
      </c>
      <c r="BW119" s="1065"/>
      <c r="BX119" s="1065"/>
      <c r="BY119" s="1065"/>
      <c r="BZ119" s="1065"/>
      <c r="CA119" s="1065">
        <v>23843738</v>
      </c>
      <c r="CB119" s="1065"/>
      <c r="CC119" s="1065"/>
      <c r="CD119" s="1065"/>
      <c r="CE119" s="1065"/>
      <c r="CF119" s="1066"/>
      <c r="CG119" s="1067"/>
      <c r="CH119" s="1067"/>
      <c r="CI119" s="1067"/>
      <c r="CJ119" s="1068"/>
      <c r="CK119" s="1015"/>
      <c r="CL119" s="1016"/>
      <c r="CM119" s="1038" t="s">
        <v>466</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7148</v>
      </c>
      <c r="DH119" s="1051"/>
      <c r="DI119" s="1051"/>
      <c r="DJ119" s="1051"/>
      <c r="DK119" s="1052"/>
      <c r="DL119" s="1050">
        <v>3584</v>
      </c>
      <c r="DM119" s="1051"/>
      <c r="DN119" s="1051"/>
      <c r="DO119" s="1051"/>
      <c r="DP119" s="1052"/>
      <c r="DQ119" s="1050" t="s">
        <v>128</v>
      </c>
      <c r="DR119" s="1051"/>
      <c r="DS119" s="1051"/>
      <c r="DT119" s="1051"/>
      <c r="DU119" s="1052"/>
      <c r="DV119" s="1053" t="s">
        <v>128</v>
      </c>
      <c r="DW119" s="1054"/>
      <c r="DX119" s="1054"/>
      <c r="DY119" s="1054"/>
      <c r="DZ119" s="1055"/>
    </row>
    <row r="120" spans="1:130" s="226" customFormat="1" ht="26.25" customHeight="1" x14ac:dyDescent="0.15">
      <c r="A120" s="1122"/>
      <c r="B120" s="1014"/>
      <c r="C120" s="987" t="s">
        <v>443</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389</v>
      </c>
      <c r="AB120" s="1024"/>
      <c r="AC120" s="1024"/>
      <c r="AD120" s="1024"/>
      <c r="AE120" s="1025"/>
      <c r="AF120" s="1026" t="s">
        <v>389</v>
      </c>
      <c r="AG120" s="1024"/>
      <c r="AH120" s="1024"/>
      <c r="AI120" s="1024"/>
      <c r="AJ120" s="1025"/>
      <c r="AK120" s="1026" t="s">
        <v>389</v>
      </c>
      <c r="AL120" s="1024"/>
      <c r="AM120" s="1024"/>
      <c r="AN120" s="1024"/>
      <c r="AO120" s="1025"/>
      <c r="AP120" s="1027" t="s">
        <v>389</v>
      </c>
      <c r="AQ120" s="1028"/>
      <c r="AR120" s="1028"/>
      <c r="AS120" s="1028"/>
      <c r="AT120" s="1029"/>
      <c r="AU120" s="1056" t="s">
        <v>467</v>
      </c>
      <c r="AV120" s="1057"/>
      <c r="AW120" s="1057"/>
      <c r="AX120" s="1057"/>
      <c r="AY120" s="1058"/>
      <c r="AZ120" s="994" t="s">
        <v>468</v>
      </c>
      <c r="BA120" s="962"/>
      <c r="BB120" s="962"/>
      <c r="BC120" s="962"/>
      <c r="BD120" s="962"/>
      <c r="BE120" s="962"/>
      <c r="BF120" s="962"/>
      <c r="BG120" s="962"/>
      <c r="BH120" s="962"/>
      <c r="BI120" s="962"/>
      <c r="BJ120" s="962"/>
      <c r="BK120" s="962"/>
      <c r="BL120" s="962"/>
      <c r="BM120" s="962"/>
      <c r="BN120" s="962"/>
      <c r="BO120" s="962"/>
      <c r="BP120" s="963"/>
      <c r="BQ120" s="995">
        <v>6578337</v>
      </c>
      <c r="BR120" s="996"/>
      <c r="BS120" s="996"/>
      <c r="BT120" s="996"/>
      <c r="BU120" s="996"/>
      <c r="BV120" s="996">
        <v>6324278</v>
      </c>
      <c r="BW120" s="996"/>
      <c r="BX120" s="996"/>
      <c r="BY120" s="996"/>
      <c r="BZ120" s="996"/>
      <c r="CA120" s="996">
        <v>10527734</v>
      </c>
      <c r="CB120" s="996"/>
      <c r="CC120" s="996"/>
      <c r="CD120" s="996"/>
      <c r="CE120" s="996"/>
      <c r="CF120" s="1009">
        <v>153.6</v>
      </c>
      <c r="CG120" s="1010"/>
      <c r="CH120" s="1010"/>
      <c r="CI120" s="1010"/>
      <c r="CJ120" s="1010"/>
      <c r="CK120" s="1071" t="s">
        <v>469</v>
      </c>
      <c r="CL120" s="1072"/>
      <c r="CM120" s="1072"/>
      <c r="CN120" s="1072"/>
      <c r="CO120" s="1073"/>
      <c r="CP120" s="1079" t="s">
        <v>470</v>
      </c>
      <c r="CQ120" s="1080"/>
      <c r="CR120" s="1080"/>
      <c r="CS120" s="1080"/>
      <c r="CT120" s="1080"/>
      <c r="CU120" s="1080"/>
      <c r="CV120" s="1080"/>
      <c r="CW120" s="1080"/>
      <c r="CX120" s="1080"/>
      <c r="CY120" s="1080"/>
      <c r="CZ120" s="1080"/>
      <c r="DA120" s="1080"/>
      <c r="DB120" s="1080"/>
      <c r="DC120" s="1080"/>
      <c r="DD120" s="1080"/>
      <c r="DE120" s="1080"/>
      <c r="DF120" s="1081"/>
      <c r="DG120" s="995">
        <v>4592445</v>
      </c>
      <c r="DH120" s="996"/>
      <c r="DI120" s="996"/>
      <c r="DJ120" s="996"/>
      <c r="DK120" s="996"/>
      <c r="DL120" s="996">
        <v>5411881</v>
      </c>
      <c r="DM120" s="996"/>
      <c r="DN120" s="996"/>
      <c r="DO120" s="996"/>
      <c r="DP120" s="996"/>
      <c r="DQ120" s="996">
        <v>6218242</v>
      </c>
      <c r="DR120" s="996"/>
      <c r="DS120" s="996"/>
      <c r="DT120" s="996"/>
      <c r="DU120" s="996"/>
      <c r="DV120" s="997">
        <v>90.7</v>
      </c>
      <c r="DW120" s="997"/>
      <c r="DX120" s="997"/>
      <c r="DY120" s="997"/>
      <c r="DZ120" s="998"/>
    </row>
    <row r="121" spans="1:130" s="226" customFormat="1" ht="26.25" customHeight="1" x14ac:dyDescent="0.15">
      <c r="A121" s="1122"/>
      <c r="B121" s="1014"/>
      <c r="C121" s="1039" t="s">
        <v>471</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128</v>
      </c>
      <c r="AB121" s="1024"/>
      <c r="AC121" s="1024"/>
      <c r="AD121" s="1024"/>
      <c r="AE121" s="1025"/>
      <c r="AF121" s="1026" t="s">
        <v>389</v>
      </c>
      <c r="AG121" s="1024"/>
      <c r="AH121" s="1024"/>
      <c r="AI121" s="1024"/>
      <c r="AJ121" s="1025"/>
      <c r="AK121" s="1026" t="s">
        <v>128</v>
      </c>
      <c r="AL121" s="1024"/>
      <c r="AM121" s="1024"/>
      <c r="AN121" s="1024"/>
      <c r="AO121" s="1025"/>
      <c r="AP121" s="1027" t="s">
        <v>128</v>
      </c>
      <c r="AQ121" s="1028"/>
      <c r="AR121" s="1028"/>
      <c r="AS121" s="1028"/>
      <c r="AT121" s="1029"/>
      <c r="AU121" s="1059"/>
      <c r="AV121" s="1060"/>
      <c r="AW121" s="1060"/>
      <c r="AX121" s="1060"/>
      <c r="AY121" s="1061"/>
      <c r="AZ121" s="987" t="s">
        <v>472</v>
      </c>
      <c r="BA121" s="988"/>
      <c r="BB121" s="988"/>
      <c r="BC121" s="988"/>
      <c r="BD121" s="988"/>
      <c r="BE121" s="988"/>
      <c r="BF121" s="988"/>
      <c r="BG121" s="988"/>
      <c r="BH121" s="988"/>
      <c r="BI121" s="988"/>
      <c r="BJ121" s="988"/>
      <c r="BK121" s="988"/>
      <c r="BL121" s="988"/>
      <c r="BM121" s="988"/>
      <c r="BN121" s="988"/>
      <c r="BO121" s="988"/>
      <c r="BP121" s="989"/>
      <c r="BQ121" s="990">
        <v>344084</v>
      </c>
      <c r="BR121" s="991"/>
      <c r="BS121" s="991"/>
      <c r="BT121" s="991"/>
      <c r="BU121" s="991"/>
      <c r="BV121" s="991">
        <v>295351</v>
      </c>
      <c r="BW121" s="991"/>
      <c r="BX121" s="991"/>
      <c r="BY121" s="991"/>
      <c r="BZ121" s="991"/>
      <c r="CA121" s="991">
        <v>260050</v>
      </c>
      <c r="CB121" s="991"/>
      <c r="CC121" s="991"/>
      <c r="CD121" s="991"/>
      <c r="CE121" s="991"/>
      <c r="CF121" s="985">
        <v>3.8</v>
      </c>
      <c r="CG121" s="986"/>
      <c r="CH121" s="986"/>
      <c r="CI121" s="986"/>
      <c r="CJ121" s="986"/>
      <c r="CK121" s="1074"/>
      <c r="CL121" s="1075"/>
      <c r="CM121" s="1075"/>
      <c r="CN121" s="1075"/>
      <c r="CO121" s="1076"/>
      <c r="CP121" s="1084" t="s">
        <v>473</v>
      </c>
      <c r="CQ121" s="1085"/>
      <c r="CR121" s="1085"/>
      <c r="CS121" s="1085"/>
      <c r="CT121" s="1085"/>
      <c r="CU121" s="1085"/>
      <c r="CV121" s="1085"/>
      <c r="CW121" s="1085"/>
      <c r="CX121" s="1085"/>
      <c r="CY121" s="1085"/>
      <c r="CZ121" s="1085"/>
      <c r="DA121" s="1085"/>
      <c r="DB121" s="1085"/>
      <c r="DC121" s="1085"/>
      <c r="DD121" s="1085"/>
      <c r="DE121" s="1085"/>
      <c r="DF121" s="1086"/>
      <c r="DG121" s="990">
        <v>2983897</v>
      </c>
      <c r="DH121" s="991"/>
      <c r="DI121" s="991"/>
      <c r="DJ121" s="991"/>
      <c r="DK121" s="991"/>
      <c r="DL121" s="991">
        <v>2565955</v>
      </c>
      <c r="DM121" s="991"/>
      <c r="DN121" s="991"/>
      <c r="DO121" s="991"/>
      <c r="DP121" s="991"/>
      <c r="DQ121" s="991">
        <v>2339418</v>
      </c>
      <c r="DR121" s="991"/>
      <c r="DS121" s="991"/>
      <c r="DT121" s="991"/>
      <c r="DU121" s="991"/>
      <c r="DV121" s="992">
        <v>34.1</v>
      </c>
      <c r="DW121" s="992"/>
      <c r="DX121" s="992"/>
      <c r="DY121" s="992"/>
      <c r="DZ121" s="993"/>
    </row>
    <row r="122" spans="1:130" s="226" customFormat="1" ht="26.25" customHeight="1" x14ac:dyDescent="0.15">
      <c r="A122" s="1122"/>
      <c r="B122" s="1014"/>
      <c r="C122" s="987" t="s">
        <v>453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128</v>
      </c>
      <c r="AB122" s="1024"/>
      <c r="AC122" s="1024"/>
      <c r="AD122" s="1024"/>
      <c r="AE122" s="1025"/>
      <c r="AF122" s="1026" t="s">
        <v>389</v>
      </c>
      <c r="AG122" s="1024"/>
      <c r="AH122" s="1024"/>
      <c r="AI122" s="1024"/>
      <c r="AJ122" s="1025"/>
      <c r="AK122" s="1026" t="s">
        <v>389</v>
      </c>
      <c r="AL122" s="1024"/>
      <c r="AM122" s="1024"/>
      <c r="AN122" s="1024"/>
      <c r="AO122" s="1025"/>
      <c r="AP122" s="1027" t="s">
        <v>128</v>
      </c>
      <c r="AQ122" s="1028"/>
      <c r="AR122" s="1028"/>
      <c r="AS122" s="1028"/>
      <c r="AT122" s="1029"/>
      <c r="AU122" s="1059"/>
      <c r="AV122" s="1060"/>
      <c r="AW122" s="1060"/>
      <c r="AX122" s="1060"/>
      <c r="AY122" s="1061"/>
      <c r="AZ122" s="1038" t="s">
        <v>474</v>
      </c>
      <c r="BA122" s="1030"/>
      <c r="BB122" s="1030"/>
      <c r="BC122" s="1030"/>
      <c r="BD122" s="1030"/>
      <c r="BE122" s="1030"/>
      <c r="BF122" s="1030"/>
      <c r="BG122" s="1030"/>
      <c r="BH122" s="1030"/>
      <c r="BI122" s="1030"/>
      <c r="BJ122" s="1030"/>
      <c r="BK122" s="1030"/>
      <c r="BL122" s="1030"/>
      <c r="BM122" s="1030"/>
      <c r="BN122" s="1030"/>
      <c r="BO122" s="1030"/>
      <c r="BP122" s="1031"/>
      <c r="BQ122" s="1064">
        <v>15565517</v>
      </c>
      <c r="BR122" s="1065"/>
      <c r="BS122" s="1065"/>
      <c r="BT122" s="1065"/>
      <c r="BU122" s="1065"/>
      <c r="BV122" s="1065">
        <v>16223324</v>
      </c>
      <c r="BW122" s="1065"/>
      <c r="BX122" s="1065"/>
      <c r="BY122" s="1065"/>
      <c r="BZ122" s="1065"/>
      <c r="CA122" s="1065">
        <v>15584948</v>
      </c>
      <c r="CB122" s="1065"/>
      <c r="CC122" s="1065"/>
      <c r="CD122" s="1065"/>
      <c r="CE122" s="1065"/>
      <c r="CF122" s="1082">
        <v>227.4</v>
      </c>
      <c r="CG122" s="1083"/>
      <c r="CH122" s="1083"/>
      <c r="CI122" s="1083"/>
      <c r="CJ122" s="1083"/>
      <c r="CK122" s="1074"/>
      <c r="CL122" s="1075"/>
      <c r="CM122" s="1075"/>
      <c r="CN122" s="1075"/>
      <c r="CO122" s="1076"/>
      <c r="CP122" s="1084" t="s">
        <v>475</v>
      </c>
      <c r="CQ122" s="1085"/>
      <c r="CR122" s="1085"/>
      <c r="CS122" s="1085"/>
      <c r="CT122" s="1085"/>
      <c r="CU122" s="1085"/>
      <c r="CV122" s="1085"/>
      <c r="CW122" s="1085"/>
      <c r="CX122" s="1085"/>
      <c r="CY122" s="1085"/>
      <c r="CZ122" s="1085"/>
      <c r="DA122" s="1085"/>
      <c r="DB122" s="1085"/>
      <c r="DC122" s="1085"/>
      <c r="DD122" s="1085"/>
      <c r="DE122" s="1085"/>
      <c r="DF122" s="1086"/>
      <c r="DG122" s="990">
        <v>358539</v>
      </c>
      <c r="DH122" s="991"/>
      <c r="DI122" s="991"/>
      <c r="DJ122" s="991"/>
      <c r="DK122" s="991"/>
      <c r="DL122" s="991">
        <v>322997</v>
      </c>
      <c r="DM122" s="991"/>
      <c r="DN122" s="991"/>
      <c r="DO122" s="991"/>
      <c r="DP122" s="991"/>
      <c r="DQ122" s="991">
        <v>283583</v>
      </c>
      <c r="DR122" s="991"/>
      <c r="DS122" s="991"/>
      <c r="DT122" s="991"/>
      <c r="DU122" s="991"/>
      <c r="DV122" s="992">
        <v>4.0999999999999996</v>
      </c>
      <c r="DW122" s="992"/>
      <c r="DX122" s="992"/>
      <c r="DY122" s="992"/>
      <c r="DZ122" s="993"/>
    </row>
    <row r="123" spans="1:130" s="226" customFormat="1" ht="26.25" customHeight="1" x14ac:dyDescent="0.15">
      <c r="A123" s="1122"/>
      <c r="B123" s="1014"/>
      <c r="C123" s="987" t="s">
        <v>459</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128</v>
      </c>
      <c r="AB123" s="1024"/>
      <c r="AC123" s="1024"/>
      <c r="AD123" s="1024"/>
      <c r="AE123" s="1025"/>
      <c r="AF123" s="1026" t="s">
        <v>128</v>
      </c>
      <c r="AG123" s="1024"/>
      <c r="AH123" s="1024"/>
      <c r="AI123" s="1024"/>
      <c r="AJ123" s="1025"/>
      <c r="AK123" s="1026" t="s">
        <v>128</v>
      </c>
      <c r="AL123" s="1024"/>
      <c r="AM123" s="1024"/>
      <c r="AN123" s="1024"/>
      <c r="AO123" s="1025"/>
      <c r="AP123" s="1027" t="s">
        <v>128</v>
      </c>
      <c r="AQ123" s="1028"/>
      <c r="AR123" s="1028"/>
      <c r="AS123" s="1028"/>
      <c r="AT123" s="1029"/>
      <c r="AU123" s="1062"/>
      <c r="AV123" s="1063"/>
      <c r="AW123" s="1063"/>
      <c r="AX123" s="1063"/>
      <c r="AY123" s="1063"/>
      <c r="AZ123" s="247" t="s">
        <v>185</v>
      </c>
      <c r="BA123" s="247"/>
      <c r="BB123" s="247"/>
      <c r="BC123" s="247"/>
      <c r="BD123" s="247"/>
      <c r="BE123" s="247"/>
      <c r="BF123" s="247"/>
      <c r="BG123" s="247"/>
      <c r="BH123" s="247"/>
      <c r="BI123" s="247"/>
      <c r="BJ123" s="247"/>
      <c r="BK123" s="247"/>
      <c r="BL123" s="247"/>
      <c r="BM123" s="247"/>
      <c r="BN123" s="247"/>
      <c r="BO123" s="1042" t="s">
        <v>476</v>
      </c>
      <c r="BP123" s="1070"/>
      <c r="BQ123" s="1128">
        <v>22487938</v>
      </c>
      <c r="BR123" s="1129"/>
      <c r="BS123" s="1129"/>
      <c r="BT123" s="1129"/>
      <c r="BU123" s="1129"/>
      <c r="BV123" s="1129">
        <v>22842953</v>
      </c>
      <c r="BW123" s="1129"/>
      <c r="BX123" s="1129"/>
      <c r="BY123" s="1129"/>
      <c r="BZ123" s="1129"/>
      <c r="CA123" s="1129">
        <v>26372732</v>
      </c>
      <c r="CB123" s="1129"/>
      <c r="CC123" s="1129"/>
      <c r="CD123" s="1129"/>
      <c r="CE123" s="1129"/>
      <c r="CF123" s="1066"/>
      <c r="CG123" s="1067"/>
      <c r="CH123" s="1067"/>
      <c r="CI123" s="1067"/>
      <c r="CJ123" s="1068"/>
      <c r="CK123" s="1074"/>
      <c r="CL123" s="1075"/>
      <c r="CM123" s="1075"/>
      <c r="CN123" s="1075"/>
      <c r="CO123" s="1076"/>
      <c r="CP123" s="1084" t="s">
        <v>408</v>
      </c>
      <c r="CQ123" s="1085"/>
      <c r="CR123" s="1085"/>
      <c r="CS123" s="1085"/>
      <c r="CT123" s="1085"/>
      <c r="CU123" s="1085"/>
      <c r="CV123" s="1085"/>
      <c r="CW123" s="1085"/>
      <c r="CX123" s="1085"/>
      <c r="CY123" s="1085"/>
      <c r="CZ123" s="1085"/>
      <c r="DA123" s="1085"/>
      <c r="DB123" s="1085"/>
      <c r="DC123" s="1085"/>
      <c r="DD123" s="1085"/>
      <c r="DE123" s="1085"/>
      <c r="DF123" s="1086"/>
      <c r="DG123" s="1023">
        <v>230078</v>
      </c>
      <c r="DH123" s="1024"/>
      <c r="DI123" s="1024"/>
      <c r="DJ123" s="1024"/>
      <c r="DK123" s="1025"/>
      <c r="DL123" s="1026">
        <v>232802</v>
      </c>
      <c r="DM123" s="1024"/>
      <c r="DN123" s="1024"/>
      <c r="DO123" s="1024"/>
      <c r="DP123" s="1025"/>
      <c r="DQ123" s="1026">
        <v>239421</v>
      </c>
      <c r="DR123" s="1024"/>
      <c r="DS123" s="1024"/>
      <c r="DT123" s="1024"/>
      <c r="DU123" s="1025"/>
      <c r="DV123" s="1027">
        <v>3.5</v>
      </c>
      <c r="DW123" s="1028"/>
      <c r="DX123" s="1028"/>
      <c r="DY123" s="1028"/>
      <c r="DZ123" s="1029"/>
    </row>
    <row r="124" spans="1:130" s="226" customFormat="1" ht="26.25" customHeight="1" thickBot="1" x14ac:dyDescent="0.2">
      <c r="A124" s="1122"/>
      <c r="B124" s="1014"/>
      <c r="C124" s="987" t="s">
        <v>462</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128</v>
      </c>
      <c r="AB124" s="1024"/>
      <c r="AC124" s="1024"/>
      <c r="AD124" s="1024"/>
      <c r="AE124" s="1025"/>
      <c r="AF124" s="1026" t="s">
        <v>128</v>
      </c>
      <c r="AG124" s="1024"/>
      <c r="AH124" s="1024"/>
      <c r="AI124" s="1024"/>
      <c r="AJ124" s="1025"/>
      <c r="AK124" s="1026" t="s">
        <v>128</v>
      </c>
      <c r="AL124" s="1024"/>
      <c r="AM124" s="1024"/>
      <c r="AN124" s="1024"/>
      <c r="AO124" s="1025"/>
      <c r="AP124" s="1027" t="s">
        <v>389</v>
      </c>
      <c r="AQ124" s="1028"/>
      <c r="AR124" s="1028"/>
      <c r="AS124" s="1028"/>
      <c r="AT124" s="1029"/>
      <c r="AU124" s="1124" t="s">
        <v>477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128</v>
      </c>
      <c r="BR124" s="1092"/>
      <c r="BS124" s="1092"/>
      <c r="BT124" s="1092"/>
      <c r="BU124" s="1092"/>
      <c r="BV124" s="1092">
        <v>16.8</v>
      </c>
      <c r="BW124" s="1092"/>
      <c r="BX124" s="1092"/>
      <c r="BY124" s="1092"/>
      <c r="BZ124" s="1092"/>
      <c r="CA124" s="1092" t="s">
        <v>389</v>
      </c>
      <c r="CB124" s="1092"/>
      <c r="CC124" s="1092"/>
      <c r="CD124" s="1092"/>
      <c r="CE124" s="1092"/>
      <c r="CF124" s="1093"/>
      <c r="CG124" s="1094"/>
      <c r="CH124" s="1094"/>
      <c r="CI124" s="1094"/>
      <c r="CJ124" s="1095"/>
      <c r="CK124" s="1077"/>
      <c r="CL124" s="1077"/>
      <c r="CM124" s="1077"/>
      <c r="CN124" s="1077"/>
      <c r="CO124" s="1078"/>
      <c r="CP124" s="1084" t="s">
        <v>478</v>
      </c>
      <c r="CQ124" s="1085"/>
      <c r="CR124" s="1085"/>
      <c r="CS124" s="1085"/>
      <c r="CT124" s="1085"/>
      <c r="CU124" s="1085"/>
      <c r="CV124" s="1085"/>
      <c r="CW124" s="1085"/>
      <c r="CX124" s="1085"/>
      <c r="CY124" s="1085"/>
      <c r="CZ124" s="1085"/>
      <c r="DA124" s="1085"/>
      <c r="DB124" s="1085"/>
      <c r="DC124" s="1085"/>
      <c r="DD124" s="1085"/>
      <c r="DE124" s="1085"/>
      <c r="DF124" s="1086"/>
      <c r="DG124" s="1069">
        <v>128455</v>
      </c>
      <c r="DH124" s="1051"/>
      <c r="DI124" s="1051"/>
      <c r="DJ124" s="1051"/>
      <c r="DK124" s="1052"/>
      <c r="DL124" s="1050">
        <v>105843</v>
      </c>
      <c r="DM124" s="1051"/>
      <c r="DN124" s="1051"/>
      <c r="DO124" s="1051"/>
      <c r="DP124" s="1052"/>
      <c r="DQ124" s="1050">
        <v>95695</v>
      </c>
      <c r="DR124" s="1051"/>
      <c r="DS124" s="1051"/>
      <c r="DT124" s="1051"/>
      <c r="DU124" s="1052"/>
      <c r="DV124" s="1053">
        <v>1.4</v>
      </c>
      <c r="DW124" s="1054"/>
      <c r="DX124" s="1054"/>
      <c r="DY124" s="1054"/>
      <c r="DZ124" s="1055"/>
    </row>
    <row r="125" spans="1:130" s="226" customFormat="1" ht="26.25" customHeight="1" x14ac:dyDescent="0.15">
      <c r="A125" s="1122"/>
      <c r="B125" s="1014"/>
      <c r="C125" s="987" t="s">
        <v>464</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128</v>
      </c>
      <c r="AB125" s="1024"/>
      <c r="AC125" s="1024"/>
      <c r="AD125" s="1024"/>
      <c r="AE125" s="1025"/>
      <c r="AF125" s="1026" t="s">
        <v>128</v>
      </c>
      <c r="AG125" s="1024"/>
      <c r="AH125" s="1024"/>
      <c r="AI125" s="1024"/>
      <c r="AJ125" s="1025"/>
      <c r="AK125" s="1026" t="s">
        <v>389</v>
      </c>
      <c r="AL125" s="1024"/>
      <c r="AM125" s="1024"/>
      <c r="AN125" s="1024"/>
      <c r="AO125" s="1025"/>
      <c r="AP125" s="1027" t="s">
        <v>128</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479</v>
      </c>
      <c r="CL125" s="1072"/>
      <c r="CM125" s="1072"/>
      <c r="CN125" s="1072"/>
      <c r="CO125" s="1073"/>
      <c r="CP125" s="994" t="s">
        <v>480</v>
      </c>
      <c r="CQ125" s="962"/>
      <c r="CR125" s="962"/>
      <c r="CS125" s="962"/>
      <c r="CT125" s="962"/>
      <c r="CU125" s="962"/>
      <c r="CV125" s="962"/>
      <c r="CW125" s="962"/>
      <c r="CX125" s="962"/>
      <c r="CY125" s="962"/>
      <c r="CZ125" s="962"/>
      <c r="DA125" s="962"/>
      <c r="DB125" s="962"/>
      <c r="DC125" s="962"/>
      <c r="DD125" s="962"/>
      <c r="DE125" s="962"/>
      <c r="DF125" s="963"/>
      <c r="DG125" s="995" t="s">
        <v>389</v>
      </c>
      <c r="DH125" s="996"/>
      <c r="DI125" s="996"/>
      <c r="DJ125" s="996"/>
      <c r="DK125" s="996"/>
      <c r="DL125" s="996" t="s">
        <v>128</v>
      </c>
      <c r="DM125" s="996"/>
      <c r="DN125" s="996"/>
      <c r="DO125" s="996"/>
      <c r="DP125" s="996"/>
      <c r="DQ125" s="996" t="s">
        <v>389</v>
      </c>
      <c r="DR125" s="996"/>
      <c r="DS125" s="996"/>
      <c r="DT125" s="996"/>
      <c r="DU125" s="996"/>
      <c r="DV125" s="997" t="s">
        <v>128</v>
      </c>
      <c r="DW125" s="997"/>
      <c r="DX125" s="997"/>
      <c r="DY125" s="997"/>
      <c r="DZ125" s="998"/>
    </row>
    <row r="126" spans="1:130" s="226" customFormat="1" ht="26.25" customHeight="1" thickBot="1" x14ac:dyDescent="0.2">
      <c r="A126" s="1122"/>
      <c r="B126" s="1014"/>
      <c r="C126" s="987" t="s">
        <v>466</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3564</v>
      </c>
      <c r="AB126" s="1024"/>
      <c r="AC126" s="1024"/>
      <c r="AD126" s="1024"/>
      <c r="AE126" s="1025"/>
      <c r="AF126" s="1026">
        <v>3564</v>
      </c>
      <c r="AG126" s="1024"/>
      <c r="AH126" s="1024"/>
      <c r="AI126" s="1024"/>
      <c r="AJ126" s="1025"/>
      <c r="AK126" s="1026">
        <v>3584</v>
      </c>
      <c r="AL126" s="1024"/>
      <c r="AM126" s="1024"/>
      <c r="AN126" s="1024"/>
      <c r="AO126" s="1025"/>
      <c r="AP126" s="1027">
        <v>0.1</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481</v>
      </c>
      <c r="CQ126" s="988"/>
      <c r="CR126" s="988"/>
      <c r="CS126" s="988"/>
      <c r="CT126" s="988"/>
      <c r="CU126" s="988"/>
      <c r="CV126" s="988"/>
      <c r="CW126" s="988"/>
      <c r="CX126" s="988"/>
      <c r="CY126" s="988"/>
      <c r="CZ126" s="988"/>
      <c r="DA126" s="988"/>
      <c r="DB126" s="988"/>
      <c r="DC126" s="988"/>
      <c r="DD126" s="988"/>
      <c r="DE126" s="988"/>
      <c r="DF126" s="989"/>
      <c r="DG126" s="990" t="s">
        <v>389</v>
      </c>
      <c r="DH126" s="991"/>
      <c r="DI126" s="991"/>
      <c r="DJ126" s="991"/>
      <c r="DK126" s="991"/>
      <c r="DL126" s="991" t="s">
        <v>389</v>
      </c>
      <c r="DM126" s="991"/>
      <c r="DN126" s="991"/>
      <c r="DO126" s="991"/>
      <c r="DP126" s="991"/>
      <c r="DQ126" s="991" t="s">
        <v>128</v>
      </c>
      <c r="DR126" s="991"/>
      <c r="DS126" s="991"/>
      <c r="DT126" s="991"/>
      <c r="DU126" s="991"/>
      <c r="DV126" s="992" t="s">
        <v>482</v>
      </c>
      <c r="DW126" s="992"/>
      <c r="DX126" s="992"/>
      <c r="DY126" s="992"/>
      <c r="DZ126" s="993"/>
    </row>
    <row r="127" spans="1:130" s="226" customFormat="1" ht="26.25" customHeight="1" x14ac:dyDescent="0.15">
      <c r="A127" s="1123"/>
      <c r="B127" s="1016"/>
      <c r="C127" s="1038" t="s">
        <v>483</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4085</v>
      </c>
      <c r="AB127" s="1024"/>
      <c r="AC127" s="1024"/>
      <c r="AD127" s="1024"/>
      <c r="AE127" s="1025"/>
      <c r="AF127" s="1026">
        <v>2823</v>
      </c>
      <c r="AG127" s="1024"/>
      <c r="AH127" s="1024"/>
      <c r="AI127" s="1024"/>
      <c r="AJ127" s="1025"/>
      <c r="AK127" s="1026">
        <v>6611</v>
      </c>
      <c r="AL127" s="1024"/>
      <c r="AM127" s="1024"/>
      <c r="AN127" s="1024"/>
      <c r="AO127" s="1025"/>
      <c r="AP127" s="1027">
        <v>0.1</v>
      </c>
      <c r="AQ127" s="1028"/>
      <c r="AR127" s="1028"/>
      <c r="AS127" s="1028"/>
      <c r="AT127" s="1029"/>
      <c r="AU127" s="228"/>
      <c r="AV127" s="228"/>
      <c r="AW127" s="228"/>
      <c r="AX127" s="1096" t="s">
        <v>484</v>
      </c>
      <c r="AY127" s="1097"/>
      <c r="AZ127" s="1097"/>
      <c r="BA127" s="1097"/>
      <c r="BB127" s="1097"/>
      <c r="BC127" s="1097"/>
      <c r="BD127" s="1097"/>
      <c r="BE127" s="1098"/>
      <c r="BF127" s="1099" t="s">
        <v>485</v>
      </c>
      <c r="BG127" s="1097"/>
      <c r="BH127" s="1097"/>
      <c r="BI127" s="1097"/>
      <c r="BJ127" s="1097"/>
      <c r="BK127" s="1097"/>
      <c r="BL127" s="1098"/>
      <c r="BM127" s="1099" t="s">
        <v>486</v>
      </c>
      <c r="BN127" s="1097"/>
      <c r="BO127" s="1097"/>
      <c r="BP127" s="1097"/>
      <c r="BQ127" s="1097"/>
      <c r="BR127" s="1097"/>
      <c r="BS127" s="1098"/>
      <c r="BT127" s="1099" t="s">
        <v>487</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488</v>
      </c>
      <c r="CQ127" s="988"/>
      <c r="CR127" s="988"/>
      <c r="CS127" s="988"/>
      <c r="CT127" s="988"/>
      <c r="CU127" s="988"/>
      <c r="CV127" s="988"/>
      <c r="CW127" s="988"/>
      <c r="CX127" s="988"/>
      <c r="CY127" s="988"/>
      <c r="CZ127" s="988"/>
      <c r="DA127" s="988"/>
      <c r="DB127" s="988"/>
      <c r="DC127" s="988"/>
      <c r="DD127" s="988"/>
      <c r="DE127" s="988"/>
      <c r="DF127" s="989"/>
      <c r="DG127" s="990" t="s">
        <v>389</v>
      </c>
      <c r="DH127" s="991"/>
      <c r="DI127" s="991"/>
      <c r="DJ127" s="991"/>
      <c r="DK127" s="991"/>
      <c r="DL127" s="991" t="s">
        <v>128</v>
      </c>
      <c r="DM127" s="991"/>
      <c r="DN127" s="991"/>
      <c r="DO127" s="991"/>
      <c r="DP127" s="991"/>
      <c r="DQ127" s="991" t="s">
        <v>489</v>
      </c>
      <c r="DR127" s="991"/>
      <c r="DS127" s="991"/>
      <c r="DT127" s="991"/>
      <c r="DU127" s="991"/>
      <c r="DV127" s="992" t="s">
        <v>128</v>
      </c>
      <c r="DW127" s="992"/>
      <c r="DX127" s="992"/>
      <c r="DY127" s="992"/>
      <c r="DZ127" s="993"/>
    </row>
    <row r="128" spans="1:130" s="226" customFormat="1" ht="26.25" customHeight="1" thickBot="1" x14ac:dyDescent="0.2">
      <c r="A128" s="1106" t="s">
        <v>490</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491</v>
      </c>
      <c r="X128" s="1108"/>
      <c r="Y128" s="1108"/>
      <c r="Z128" s="1109"/>
      <c r="AA128" s="1110">
        <v>68427</v>
      </c>
      <c r="AB128" s="1111"/>
      <c r="AC128" s="1111"/>
      <c r="AD128" s="1111"/>
      <c r="AE128" s="1112"/>
      <c r="AF128" s="1113">
        <v>74372</v>
      </c>
      <c r="AG128" s="1111"/>
      <c r="AH128" s="1111"/>
      <c r="AI128" s="1111"/>
      <c r="AJ128" s="1112"/>
      <c r="AK128" s="1113">
        <v>75489</v>
      </c>
      <c r="AL128" s="1111"/>
      <c r="AM128" s="1111"/>
      <c r="AN128" s="1111"/>
      <c r="AO128" s="1112"/>
      <c r="AP128" s="1114"/>
      <c r="AQ128" s="1115"/>
      <c r="AR128" s="1115"/>
      <c r="AS128" s="1115"/>
      <c r="AT128" s="1116"/>
      <c r="AU128" s="228"/>
      <c r="AV128" s="228"/>
      <c r="AW128" s="228"/>
      <c r="AX128" s="961" t="s">
        <v>492</v>
      </c>
      <c r="AY128" s="962"/>
      <c r="AZ128" s="962"/>
      <c r="BA128" s="962"/>
      <c r="BB128" s="962"/>
      <c r="BC128" s="962"/>
      <c r="BD128" s="962"/>
      <c r="BE128" s="963"/>
      <c r="BF128" s="1117" t="s">
        <v>389</v>
      </c>
      <c r="BG128" s="1118"/>
      <c r="BH128" s="1118"/>
      <c r="BI128" s="1118"/>
      <c r="BJ128" s="1118"/>
      <c r="BK128" s="1118"/>
      <c r="BL128" s="1119"/>
      <c r="BM128" s="1117">
        <v>13.66</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493</v>
      </c>
      <c r="CQ128" s="791"/>
      <c r="CR128" s="791"/>
      <c r="CS128" s="791"/>
      <c r="CT128" s="791"/>
      <c r="CU128" s="791"/>
      <c r="CV128" s="791"/>
      <c r="CW128" s="791"/>
      <c r="CX128" s="791"/>
      <c r="CY128" s="791"/>
      <c r="CZ128" s="791"/>
      <c r="DA128" s="791"/>
      <c r="DB128" s="791"/>
      <c r="DC128" s="791"/>
      <c r="DD128" s="791"/>
      <c r="DE128" s="791"/>
      <c r="DF128" s="1101"/>
      <c r="DG128" s="1102" t="s">
        <v>389</v>
      </c>
      <c r="DH128" s="1103"/>
      <c r="DI128" s="1103"/>
      <c r="DJ128" s="1103"/>
      <c r="DK128" s="1103"/>
      <c r="DL128" s="1103" t="s">
        <v>128</v>
      </c>
      <c r="DM128" s="1103"/>
      <c r="DN128" s="1103"/>
      <c r="DO128" s="1103"/>
      <c r="DP128" s="1103"/>
      <c r="DQ128" s="1103" t="s">
        <v>128</v>
      </c>
      <c r="DR128" s="1103"/>
      <c r="DS128" s="1103"/>
      <c r="DT128" s="1103"/>
      <c r="DU128" s="1103"/>
      <c r="DV128" s="1104" t="s">
        <v>128</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494</v>
      </c>
      <c r="X129" s="1136"/>
      <c r="Y129" s="1136"/>
      <c r="Z129" s="1137"/>
      <c r="AA129" s="1023">
        <v>7759176</v>
      </c>
      <c r="AB129" s="1024"/>
      <c r="AC129" s="1024"/>
      <c r="AD129" s="1024"/>
      <c r="AE129" s="1025"/>
      <c r="AF129" s="1026">
        <v>7939735</v>
      </c>
      <c r="AG129" s="1024"/>
      <c r="AH129" s="1024"/>
      <c r="AI129" s="1024"/>
      <c r="AJ129" s="1025"/>
      <c r="AK129" s="1026">
        <v>8363154</v>
      </c>
      <c r="AL129" s="1024"/>
      <c r="AM129" s="1024"/>
      <c r="AN129" s="1024"/>
      <c r="AO129" s="1025"/>
      <c r="AP129" s="1138"/>
      <c r="AQ129" s="1139"/>
      <c r="AR129" s="1139"/>
      <c r="AS129" s="1139"/>
      <c r="AT129" s="1140"/>
      <c r="AU129" s="229"/>
      <c r="AV129" s="229"/>
      <c r="AW129" s="229"/>
      <c r="AX129" s="1130" t="s">
        <v>495</v>
      </c>
      <c r="AY129" s="988"/>
      <c r="AZ129" s="988"/>
      <c r="BA129" s="988"/>
      <c r="BB129" s="988"/>
      <c r="BC129" s="988"/>
      <c r="BD129" s="988"/>
      <c r="BE129" s="989"/>
      <c r="BF129" s="1131" t="s">
        <v>389</v>
      </c>
      <c r="BG129" s="1132"/>
      <c r="BH129" s="1132"/>
      <c r="BI129" s="1132"/>
      <c r="BJ129" s="1132"/>
      <c r="BK129" s="1132"/>
      <c r="BL129" s="1133"/>
      <c r="BM129" s="1131">
        <v>18.66</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496</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497</v>
      </c>
      <c r="X130" s="1136"/>
      <c r="Y130" s="1136"/>
      <c r="Z130" s="1137"/>
      <c r="AA130" s="1023">
        <v>1395610</v>
      </c>
      <c r="AB130" s="1024"/>
      <c r="AC130" s="1024"/>
      <c r="AD130" s="1024"/>
      <c r="AE130" s="1025"/>
      <c r="AF130" s="1026">
        <v>1435951</v>
      </c>
      <c r="AG130" s="1024"/>
      <c r="AH130" s="1024"/>
      <c r="AI130" s="1024"/>
      <c r="AJ130" s="1025"/>
      <c r="AK130" s="1026">
        <v>1508176</v>
      </c>
      <c r="AL130" s="1024"/>
      <c r="AM130" s="1024"/>
      <c r="AN130" s="1024"/>
      <c r="AO130" s="1025"/>
      <c r="AP130" s="1138"/>
      <c r="AQ130" s="1139"/>
      <c r="AR130" s="1139"/>
      <c r="AS130" s="1139"/>
      <c r="AT130" s="1140"/>
      <c r="AU130" s="229"/>
      <c r="AV130" s="229"/>
      <c r="AW130" s="229"/>
      <c r="AX130" s="1130" t="s">
        <v>498</v>
      </c>
      <c r="AY130" s="988"/>
      <c r="AZ130" s="988"/>
      <c r="BA130" s="988"/>
      <c r="BB130" s="988"/>
      <c r="BC130" s="988"/>
      <c r="BD130" s="988"/>
      <c r="BE130" s="989"/>
      <c r="BF130" s="1166">
        <v>12.2</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499</v>
      </c>
      <c r="X131" s="1173"/>
      <c r="Y131" s="1173"/>
      <c r="Z131" s="1174"/>
      <c r="AA131" s="1069">
        <v>6363566</v>
      </c>
      <c r="AB131" s="1051"/>
      <c r="AC131" s="1051"/>
      <c r="AD131" s="1051"/>
      <c r="AE131" s="1052"/>
      <c r="AF131" s="1050">
        <v>6503784</v>
      </c>
      <c r="AG131" s="1051"/>
      <c r="AH131" s="1051"/>
      <c r="AI131" s="1051"/>
      <c r="AJ131" s="1052"/>
      <c r="AK131" s="1050">
        <v>6854978</v>
      </c>
      <c r="AL131" s="1051"/>
      <c r="AM131" s="1051"/>
      <c r="AN131" s="1051"/>
      <c r="AO131" s="1052"/>
      <c r="AP131" s="1175"/>
      <c r="AQ131" s="1176"/>
      <c r="AR131" s="1176"/>
      <c r="AS131" s="1176"/>
      <c r="AT131" s="1177"/>
      <c r="AU131" s="229"/>
      <c r="AV131" s="229"/>
      <c r="AW131" s="229"/>
      <c r="AX131" s="1148" t="s">
        <v>500</v>
      </c>
      <c r="AY131" s="791"/>
      <c r="AZ131" s="791"/>
      <c r="BA131" s="791"/>
      <c r="BB131" s="791"/>
      <c r="BC131" s="791"/>
      <c r="BD131" s="791"/>
      <c r="BE131" s="1101"/>
      <c r="BF131" s="1149" t="s">
        <v>128</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501</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502</v>
      </c>
      <c r="W132" s="1159"/>
      <c r="X132" s="1159"/>
      <c r="Y132" s="1159"/>
      <c r="Z132" s="1160"/>
      <c r="AA132" s="1161">
        <v>12.73702512</v>
      </c>
      <c r="AB132" s="1162"/>
      <c r="AC132" s="1162"/>
      <c r="AD132" s="1162"/>
      <c r="AE132" s="1163"/>
      <c r="AF132" s="1164">
        <v>12.06531459</v>
      </c>
      <c r="AG132" s="1162"/>
      <c r="AH132" s="1162"/>
      <c r="AI132" s="1162"/>
      <c r="AJ132" s="1163"/>
      <c r="AK132" s="1164">
        <v>12.034859920000001</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503</v>
      </c>
      <c r="W133" s="1142"/>
      <c r="X133" s="1142"/>
      <c r="Y133" s="1142"/>
      <c r="Z133" s="1143"/>
      <c r="AA133" s="1144">
        <v>10.4</v>
      </c>
      <c r="AB133" s="1145"/>
      <c r="AC133" s="1145"/>
      <c r="AD133" s="1145"/>
      <c r="AE133" s="1146"/>
      <c r="AF133" s="1144">
        <v>11.4</v>
      </c>
      <c r="AG133" s="1145"/>
      <c r="AH133" s="1145"/>
      <c r="AI133" s="1145"/>
      <c r="AJ133" s="1146"/>
      <c r="AK133" s="1144">
        <v>12.2</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lA7RB0RFum8xKRu1n/lNCAVzw/2R/kAKCdDnQHFYO/FnJlzo1rRy1j1qDWEJXYfbXPwbzqwFm1C2Ps3fzOy4A==" saltValue="RtDb6MI6JloXDnaEGnBRD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I0ced6bRC0pAtq3pxiePS0j1YEpPIyHelDvX8ytjnkeQIpWXX03QI0E3KhhGyJ0hw8CvRxSlR8PvtggPvYzuQ==" saltValue="7Vzy79FWOeC1Vzp4SRTL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512</v>
      </c>
      <c r="AL9" s="1182"/>
      <c r="AM9" s="1182"/>
      <c r="AN9" s="1183"/>
      <c r="AO9" s="277">
        <v>2351219</v>
      </c>
      <c r="AP9" s="277">
        <v>153294</v>
      </c>
      <c r="AQ9" s="278">
        <v>112299</v>
      </c>
      <c r="AR9" s="279">
        <v>36.5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513</v>
      </c>
      <c r="AL10" s="1182"/>
      <c r="AM10" s="1182"/>
      <c r="AN10" s="1183"/>
      <c r="AO10" s="280">
        <v>22473</v>
      </c>
      <c r="AP10" s="280">
        <v>1465</v>
      </c>
      <c r="AQ10" s="281">
        <v>14397</v>
      </c>
      <c r="AR10" s="282">
        <v>-89.8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514</v>
      </c>
      <c r="AL11" s="1182"/>
      <c r="AM11" s="1182"/>
      <c r="AN11" s="1183"/>
      <c r="AO11" s="280">
        <v>138007</v>
      </c>
      <c r="AP11" s="280">
        <v>8998</v>
      </c>
      <c r="AQ11" s="281">
        <v>3270</v>
      </c>
      <c r="AR11" s="282">
        <v>175.2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515</v>
      </c>
      <c r="AL12" s="1182"/>
      <c r="AM12" s="1182"/>
      <c r="AN12" s="1183"/>
      <c r="AO12" s="280" t="s">
        <v>516</v>
      </c>
      <c r="AP12" s="280" t="s">
        <v>516</v>
      </c>
      <c r="AQ12" s="281" t="s">
        <v>516</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517</v>
      </c>
      <c r="AL13" s="1182"/>
      <c r="AM13" s="1182"/>
      <c r="AN13" s="1183"/>
      <c r="AO13" s="280">
        <v>97759</v>
      </c>
      <c r="AP13" s="280">
        <v>6374</v>
      </c>
      <c r="AQ13" s="281">
        <v>5340</v>
      </c>
      <c r="AR13" s="282">
        <v>19.399999999999999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518</v>
      </c>
      <c r="AL14" s="1182"/>
      <c r="AM14" s="1182"/>
      <c r="AN14" s="1183"/>
      <c r="AO14" s="280">
        <v>4012</v>
      </c>
      <c r="AP14" s="280">
        <v>262</v>
      </c>
      <c r="AQ14" s="281">
        <v>1646</v>
      </c>
      <c r="AR14" s="282">
        <v>-84.1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519</v>
      </c>
      <c r="AL15" s="1185"/>
      <c r="AM15" s="1185"/>
      <c r="AN15" s="1186"/>
      <c r="AO15" s="280">
        <v>-164033</v>
      </c>
      <c r="AP15" s="280">
        <v>-10695</v>
      </c>
      <c r="AQ15" s="281">
        <v>-8096</v>
      </c>
      <c r="AR15" s="282">
        <v>32.1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185</v>
      </c>
      <c r="AL16" s="1185"/>
      <c r="AM16" s="1185"/>
      <c r="AN16" s="1186"/>
      <c r="AO16" s="280">
        <v>2449437</v>
      </c>
      <c r="AP16" s="280">
        <v>159697</v>
      </c>
      <c r="AQ16" s="281">
        <v>128856</v>
      </c>
      <c r="AR16" s="282">
        <v>23.9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524</v>
      </c>
      <c r="AL21" s="1188"/>
      <c r="AM21" s="1188"/>
      <c r="AN21" s="1189"/>
      <c r="AO21" s="293">
        <v>15.13</v>
      </c>
      <c r="AP21" s="294">
        <v>11.72</v>
      </c>
      <c r="AQ21" s="295">
        <v>3.41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525</v>
      </c>
      <c r="AL22" s="1188"/>
      <c r="AM22" s="1188"/>
      <c r="AN22" s="1189"/>
      <c r="AO22" s="298">
        <v>96.4</v>
      </c>
      <c r="AP22" s="299">
        <v>95.1</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526</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529</v>
      </c>
      <c r="AL32" s="1196"/>
      <c r="AM32" s="1196"/>
      <c r="AN32" s="1197"/>
      <c r="AO32" s="308">
        <v>1473069</v>
      </c>
      <c r="AP32" s="308">
        <v>96040</v>
      </c>
      <c r="AQ32" s="309">
        <v>78499</v>
      </c>
      <c r="AR32" s="310">
        <v>22.3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530</v>
      </c>
      <c r="AL33" s="1196"/>
      <c r="AM33" s="1196"/>
      <c r="AN33" s="1197"/>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531</v>
      </c>
      <c r="AL34" s="1196"/>
      <c r="AM34" s="1196"/>
      <c r="AN34" s="1197"/>
      <c r="AO34" s="308" t="s">
        <v>516</v>
      </c>
      <c r="AP34" s="308" t="s">
        <v>516</v>
      </c>
      <c r="AQ34" s="309" t="s">
        <v>516</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532</v>
      </c>
      <c r="AL35" s="1196"/>
      <c r="AM35" s="1196"/>
      <c r="AN35" s="1197"/>
      <c r="AO35" s="308">
        <v>892913</v>
      </c>
      <c r="AP35" s="308">
        <v>58216</v>
      </c>
      <c r="AQ35" s="309">
        <v>20020</v>
      </c>
      <c r="AR35" s="310">
        <v>190.8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533</v>
      </c>
      <c r="AL36" s="1196"/>
      <c r="AM36" s="1196"/>
      <c r="AN36" s="1197"/>
      <c r="AO36" s="308">
        <v>32475</v>
      </c>
      <c r="AP36" s="308">
        <v>2117</v>
      </c>
      <c r="AQ36" s="309">
        <v>2278</v>
      </c>
      <c r="AR36" s="310">
        <v>-7.1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534</v>
      </c>
      <c r="AL37" s="1196"/>
      <c r="AM37" s="1196"/>
      <c r="AN37" s="1197"/>
      <c r="AO37" s="308">
        <v>10195</v>
      </c>
      <c r="AP37" s="308">
        <v>665</v>
      </c>
      <c r="AQ37" s="309">
        <v>744</v>
      </c>
      <c r="AR37" s="310">
        <v>-10.6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535</v>
      </c>
      <c r="AL38" s="1199"/>
      <c r="AM38" s="1199"/>
      <c r="AN38" s="1200"/>
      <c r="AO38" s="311" t="s">
        <v>516</v>
      </c>
      <c r="AP38" s="311" t="s">
        <v>516</v>
      </c>
      <c r="AQ38" s="312">
        <v>2</v>
      </c>
      <c r="AR38" s="300" t="s">
        <v>516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536</v>
      </c>
      <c r="AL39" s="1199"/>
      <c r="AM39" s="1199"/>
      <c r="AN39" s="1200"/>
      <c r="AO39" s="308">
        <v>-75489</v>
      </c>
      <c r="AP39" s="308">
        <v>-4922</v>
      </c>
      <c r="AQ39" s="309">
        <v>-2296</v>
      </c>
      <c r="AR39" s="310">
        <v>114.4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537</v>
      </c>
      <c r="AL40" s="1196"/>
      <c r="AM40" s="1196"/>
      <c r="AN40" s="1197"/>
      <c r="AO40" s="308">
        <v>-1508176</v>
      </c>
      <c r="AP40" s="308">
        <v>-98329</v>
      </c>
      <c r="AQ40" s="309">
        <v>-69950</v>
      </c>
      <c r="AR40" s="310">
        <v>40.6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295</v>
      </c>
      <c r="AL41" s="1202"/>
      <c r="AM41" s="1202"/>
      <c r="AN41" s="1203"/>
      <c r="AO41" s="308">
        <v>824987</v>
      </c>
      <c r="AP41" s="308">
        <v>53787</v>
      </c>
      <c r="AQ41" s="309">
        <v>29297</v>
      </c>
      <c r="AR41" s="310">
        <v>83.6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507</v>
      </c>
      <c r="AN49" s="1192" t="s">
        <v>541</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1515236</v>
      </c>
      <c r="AN51" s="330">
        <v>89342</v>
      </c>
      <c r="AO51" s="331">
        <v>-27.7</v>
      </c>
      <c r="AP51" s="332">
        <v>106005</v>
      </c>
      <c r="AQ51" s="333">
        <v>9.1999999999999993</v>
      </c>
      <c r="AR51" s="334">
        <v>-36.9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848113</v>
      </c>
      <c r="AN52" s="338">
        <v>50007</v>
      </c>
      <c r="AO52" s="339">
        <v>-10.9</v>
      </c>
      <c r="AP52" s="340">
        <v>58359</v>
      </c>
      <c r="AQ52" s="341">
        <v>16.5</v>
      </c>
      <c r="AR52" s="342">
        <v>-27.4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1729567</v>
      </c>
      <c r="AN53" s="330">
        <v>103660</v>
      </c>
      <c r="AO53" s="331">
        <v>16</v>
      </c>
      <c r="AP53" s="332">
        <v>98507</v>
      </c>
      <c r="AQ53" s="333">
        <v>-7.1</v>
      </c>
      <c r="AR53" s="334">
        <v>23.1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655372</v>
      </c>
      <c r="AN54" s="338">
        <v>39279</v>
      </c>
      <c r="AO54" s="339">
        <v>-21.5</v>
      </c>
      <c r="AP54" s="340">
        <v>47567</v>
      </c>
      <c r="AQ54" s="341">
        <v>-18.5</v>
      </c>
      <c r="AR54" s="342">
        <v>-3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2688865</v>
      </c>
      <c r="AN55" s="330">
        <v>165032</v>
      </c>
      <c r="AO55" s="331">
        <v>59.2</v>
      </c>
      <c r="AP55" s="332">
        <v>113347</v>
      </c>
      <c r="AQ55" s="333">
        <v>15.1</v>
      </c>
      <c r="AR55" s="334">
        <v>44.1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886830</v>
      </c>
      <c r="AN56" s="338">
        <v>54430</v>
      </c>
      <c r="AO56" s="339">
        <v>38.6</v>
      </c>
      <c r="AP56" s="340">
        <v>58728</v>
      </c>
      <c r="AQ56" s="341">
        <v>23.5</v>
      </c>
      <c r="AR56" s="342">
        <v>15.1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5579111</v>
      </c>
      <c r="AN57" s="330">
        <v>355970</v>
      </c>
      <c r="AO57" s="331">
        <v>115.7</v>
      </c>
      <c r="AP57" s="332">
        <v>125418</v>
      </c>
      <c r="AQ57" s="333">
        <v>10.6</v>
      </c>
      <c r="AR57" s="334">
        <v>105.1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882511</v>
      </c>
      <c r="AN58" s="338">
        <v>56308</v>
      </c>
      <c r="AO58" s="339">
        <v>3.5</v>
      </c>
      <c r="AP58" s="340">
        <v>60445</v>
      </c>
      <c r="AQ58" s="341">
        <v>2.9</v>
      </c>
      <c r="AR58" s="342">
        <v>0.6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1495025</v>
      </c>
      <c r="AN59" s="330">
        <v>97472</v>
      </c>
      <c r="AO59" s="331">
        <v>-72.599999999999994</v>
      </c>
      <c r="AP59" s="332">
        <v>108384</v>
      </c>
      <c r="AQ59" s="333">
        <v>-13.6</v>
      </c>
      <c r="AR59" s="334">
        <v>-59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865447</v>
      </c>
      <c r="AN60" s="338">
        <v>56425</v>
      </c>
      <c r="AO60" s="339">
        <v>0.2</v>
      </c>
      <c r="AP60" s="340">
        <v>51153</v>
      </c>
      <c r="AQ60" s="341">
        <v>-15.4</v>
      </c>
      <c r="AR60" s="342">
        <v>15.6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2601561</v>
      </c>
      <c r="AN61" s="345">
        <v>162295</v>
      </c>
      <c r="AO61" s="346">
        <v>18.100000000000001</v>
      </c>
      <c r="AP61" s="347">
        <v>110332</v>
      </c>
      <c r="AQ61" s="348">
        <v>2.8</v>
      </c>
      <c r="AR61" s="334">
        <v>15.3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827655</v>
      </c>
      <c r="AN62" s="338">
        <v>51290</v>
      </c>
      <c r="AO62" s="339">
        <v>2</v>
      </c>
      <c r="AP62" s="340">
        <v>55250</v>
      </c>
      <c r="AQ62" s="341">
        <v>1.8</v>
      </c>
      <c r="AR62" s="342">
        <v>0.2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DkPmt7J+F8LpEGXNgXjjm9rGkchPh7gkkrJPk8K05utFgRvPlrtawb0nVkk2JHzEjg74YSLx2RTC4X7Y4W8jA==" saltValue="cL+LVKlvSXmwVeD6+AA/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0" spans="125:125" ht="13.5" hidden="1" customHeight="1" x14ac:dyDescent="0.15"/>
    <row r="121" spans="125:125" ht="13.5" hidden="1" customHeight="1" x14ac:dyDescent="0.15">
      <c r="DU121" s="255"/>
    </row>
  </sheetData>
  <sheetProtection algorithmName="SHA-512" hashValue="2zVJ3l0IPrYu5EWRcuNPtThlo4qS1C3QM1+Vvm3LhvwCzNtJs/wgZGu5ohEaWIbzpvDVGTy6IjfaKiXM7ODNgA==" saltValue="J7rFNlYu5al49sDdEC68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uc61fJoU2CDIbA2c8EcAp/rR4DiunxV2WHJ+foGlz0+cPSA7c9SYXRov9Uy6oDOHqumykaj+I1Fkmd5vZWA6hw==" saltValue="7g27FxW/JYYiBNPr3l5f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4" t="s">
        <v>3</v>
      </c>
      <c r="D47" s="1204"/>
      <c r="E47" s="1205"/>
      <c r="F47" s="11">
        <v>13.49</v>
      </c>
      <c r="G47" s="12">
        <v>13.26</v>
      </c>
      <c r="H47" s="12">
        <v>16.649999999999999</v>
      </c>
      <c r="I47" s="12">
        <v>13.2</v>
      </c>
      <c r="J47" s="13">
        <v>13.25</v>
      </c>
    </row>
    <row r="48" spans="2:10" ht="57.75" customHeight="1" x14ac:dyDescent="0.15">
      <c r="B48" s="14"/>
      <c r="C48" s="1206" t="s">
        <v>4</v>
      </c>
      <c r="D48" s="1206"/>
      <c r="E48" s="1207"/>
      <c r="F48" s="15">
        <v>6.36</v>
      </c>
      <c r="G48" s="16">
        <v>7.74</v>
      </c>
      <c r="H48" s="16">
        <v>3.3</v>
      </c>
      <c r="I48" s="16">
        <v>5.0999999999999996</v>
      </c>
      <c r="J48" s="17">
        <v>3.19</v>
      </c>
    </row>
    <row r="49" spans="2:10" ht="57.75" customHeight="1" thickBot="1" x14ac:dyDescent="0.2">
      <c r="B49" s="18"/>
      <c r="C49" s="1208" t="s">
        <v>5</v>
      </c>
      <c r="D49" s="1208"/>
      <c r="E49" s="1209"/>
      <c r="F49" s="19" t="s">
        <v>562</v>
      </c>
      <c r="G49" s="20" t="s">
        <v>563</v>
      </c>
      <c r="H49" s="20" t="s">
        <v>564</v>
      </c>
      <c r="I49" s="20" t="s">
        <v>565</v>
      </c>
      <c r="J49" s="21" t="s">
        <v>566</v>
      </c>
    </row>
    <row r="50" spans="2:10" x14ac:dyDescent="0.15"/>
  </sheetData>
  <sheetProtection algorithmName="SHA-512" hashValue="PGx5TZTdvpW2wN3pgPKZAFwBvBdunIwGooJM033AFDeIaFPBCKyu7bNld20spmowDIWjdk8JlRb63i6YP3OdXQ==" saltValue="G4bIBjvIGmkMn6TmpIMV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2023-03-17T04:44:23Z</cp:lastPrinted>
  <dcterms:created xsi:type="dcterms:W3CDTF">2023-02-20T03:22:51Z</dcterms:created>
  <dcterms:modified xsi:type="dcterms:W3CDTF">2023-10-03T23:33:42Z</dcterms:modified>
  <cp:category/>
</cp:coreProperties>
</file>