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-minamikawa\Desktop\【R5.1.20まで】公営企業に係る経営比較分析表（令和３年度決算）の分析等について\③各課回答\02 下水道\"/>
    </mc:Choice>
  </mc:AlternateContent>
  <workbookProtection workbookAlgorithmName="SHA-512" workbookHashValue="iHj4S7rR2xbrDcdoxbW4wJLkLXwZ3h33mSE4ScS4+BRtYiug/yDv4QzKcKzejIDtUCe2fRvJwzEpxWTt002ogw==" workbookSaltValue="7Q0Imei13xdH0ibHrW3IVg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AD10" i="4" s="1"/>
  <c r="Q6" i="5"/>
  <c r="W10" i="4" s="1"/>
  <c r="P6" i="5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P10" i="4"/>
  <c r="I10" i="4"/>
  <c r="AT8" i="4"/>
  <c r="AL8" i="4"/>
  <c r="P8" i="4"/>
  <c r="I8" i="4"/>
</calcChain>
</file>

<file path=xl/sharedStrings.xml><?xml version="1.0" encoding="utf-8"?>
<sst xmlns="http://schemas.openxmlformats.org/spreadsheetml/2006/main" count="236" uniqueCount="120">
  <si>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</si>
  <si>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</si>
  <si>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</si>
  <si>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</si>
  <si>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</si>
  <si>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</si>
  <si>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</si>
  <si>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</si>
  <si>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</si>
  <si>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</si>
  <si>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</si>
  <si>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</si>
  <si>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</si>
  <si>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</si>
  <si>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</si>
  <si>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</si>
  <si>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</si>
  <si>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</si>
  <si>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</si>
  <si>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</si>
  <si>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</si>
  <si>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</si>
  <si>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</si>
  <si>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</si>
  <si>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</si>
  <si>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</si>
  <si>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</si>
  <si>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</si>
  <si>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</si>
  <si>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</si>
  <si>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</si>
  <si>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</si>
  <si>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</si>
  <si>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</si>
  <si>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</si>
  <si>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</si>
  <si>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</si>
  <si>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</si>
  <si>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</si>
  <si>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</si>
  <si>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</si>
  <si>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</si>
  <si>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</si>
  <si>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</si>
  <si>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</si>
  <si>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</si>
  <si>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</si>
  <si>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</si>
  <si>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</si>
  <si>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</si>
  <si>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</si>
  <si>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</si>
  <si>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</si>
  <si>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</si>
  <si>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</si>
  <si>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</si>
  <si>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</si>
  <si>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</si>
  <si>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</si>
  <si>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</si>
  <si>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</si>
  <si>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</si>
  <si>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</si>
  <si>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</si>
  <si>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</si>
  <si>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</si>
  <si>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</si>
  <si>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</si>
  <si>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</si>
  <si>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</si>
  <si>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</si>
  <si>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</si>
  <si>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</si>
  <si>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</si>
  <si>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</si>
  <si>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</si>
  <si>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</si>
  <si>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</si>
  <si>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</si>
  <si>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</si>
  <si>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</si>
  <si>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</si>
  <si>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</si>
  <si>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</si>
  <si>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</si>
  <si>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</si>
  <si>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</si>
  <si>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</si>
  <si>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</si>
  <si>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</si>
  <si>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</si>
  <si>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</si>
  <si>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</si>
  <si>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</si>
  <si>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</si>
  <si>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</si>
  <si>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</si>
  <si>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</si>
  <si>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北海道　八雲町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</si>
  <si>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</si>
  <si>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</si>
  <si>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</si>
  <si>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</si>
  <si>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</si>
  <si>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</si>
  <si>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</si>
  <si>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</si>
  <si>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</si>
  <si>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</si>
  <si>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</si>
  <si>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</si>
  <si>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</si>
  <si>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</si>
  <si>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</si>
  <si>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</si>
  <si>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</si>
  <si>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</si>
  <si>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供用開始後約24年経過しているが、管渠については、いまだ耐用年数を経過していないため、現時点では老朽化しているとは言い切れない。
　しかし、徐々に老朽化が進んでいくことが予想されるため、計画的な更新を検討していく必要がある。
　今後は施設全体が徐々に老朽化していくことが予想されるため、計画的な更新を検討していく必要があり、処理場の機械設備等更新やマンホールポンプ所の更新を順次行う予定である。</t>
    <rPh sb="1" eb="3">
      <t>キョウヨウ</t>
    </rPh>
    <rPh sb="3" eb="5">
      <t>カイシ</t>
    </rPh>
    <rPh sb="5" eb="6">
      <t>ゴ</t>
    </rPh>
    <rPh sb="6" eb="7">
      <t>ヤク</t>
    </rPh>
    <rPh sb="9" eb="10">
      <t>ネン</t>
    </rPh>
    <rPh sb="10" eb="12">
      <t>ケイカ</t>
    </rPh>
    <rPh sb="18" eb="20">
      <t>カンキョ</t>
    </rPh>
    <rPh sb="29" eb="31">
      <t>タイヨウ</t>
    </rPh>
    <rPh sb="31" eb="33">
      <t>ネンスウ</t>
    </rPh>
    <rPh sb="34" eb="36">
      <t>ケイカ</t>
    </rPh>
    <rPh sb="188" eb="190">
      <t>ジュンジ</t>
    </rPh>
    <phoneticPr fontId="4"/>
  </si>
  <si>
    <t>　現状では、類似団体と比較すると、概ね良好な経営であると言えるが、水洗化率向上の課題は残る。
　また、将来的に人口減少による使用料収入の減、施設老朽化による更新費用の増大など、厳しい経営事情が予想されることから、常に先を見据えた計画的な経営を行っていく必要がある。
　そのため、令和６年４月からの公営企業会計の適用を進めるとともに、合わせて使用料改定について検討する。</t>
    <rPh sb="1" eb="3">
      <t>ゲンジョウ</t>
    </rPh>
    <rPh sb="6" eb="8">
      <t>ルイジ</t>
    </rPh>
    <rPh sb="8" eb="10">
      <t>ダンタイ</t>
    </rPh>
    <rPh sb="11" eb="13">
      <t>ヒカク</t>
    </rPh>
    <rPh sb="17" eb="18">
      <t>オオム</t>
    </rPh>
    <rPh sb="19" eb="21">
      <t>リョウコウ</t>
    </rPh>
    <rPh sb="22" eb="24">
      <t>ケイエイ</t>
    </rPh>
    <rPh sb="28" eb="29">
      <t>イ</t>
    </rPh>
    <rPh sb="33" eb="36">
      <t>スイセンカ</t>
    </rPh>
    <rPh sb="36" eb="37">
      <t>リツ</t>
    </rPh>
    <rPh sb="37" eb="39">
      <t>コウジョウ</t>
    </rPh>
    <rPh sb="40" eb="42">
      <t>カダイ</t>
    </rPh>
    <rPh sb="43" eb="44">
      <t>ノコ</t>
    </rPh>
    <rPh sb="148" eb="150">
      <t>コウエイ</t>
    </rPh>
    <rPh sb="155" eb="157">
      <t>テキヨウ</t>
    </rPh>
    <rPh sb="173" eb="175">
      <t>カイテイ</t>
    </rPh>
    <phoneticPr fontId="4"/>
  </si>
  <si>
    <t>①収益的収支比率については、令和2年度に過年度分消費税修正申告による還付金で100％を超えたが一時的なものであったため、今後は更なる収入増とコスト削減が求められる。
④企業債残高対事業規模比率については、類似団体平均値を下回っているが、今後は施設の大規模修繕・更新により、多額の起債借入が発生する。ストックマネジメントに基づき、計画的に建設改良事業を進めることで、起債借入額を平準化し、起債残高の抑制に努める。
⑤経費回収率については、類似団体平均値を上回っており、概ね健全な経営である。
⑥汚水処理原価については、類似団体平均値を下回っており、効率的な汚水処理を行っていると言える。
⑦施設利用率については、類似団体平均値を上回っているため、概ね適切な施設規模であると言える。
⑧水洗化率については、類似団体平均値を下回っており、水洗化率向上の取組等による改善が必要である。
　以上のことから、類似団体と比較して概ね健全な経営であるが、水洗化率向上に向けた取り組みが必要である。</t>
    <rPh sb="1" eb="4">
      <t>シュウエキテキ</t>
    </rPh>
    <rPh sb="4" eb="6">
      <t>シュウシ</t>
    </rPh>
    <rPh sb="6" eb="8">
      <t>ヒリツ</t>
    </rPh>
    <rPh sb="14" eb="16">
      <t>レイワ</t>
    </rPh>
    <rPh sb="17" eb="19">
      <t>ネンド</t>
    </rPh>
    <rPh sb="43" eb="44">
      <t>コ</t>
    </rPh>
    <rPh sb="47" eb="50">
      <t>イチジテキ</t>
    </rPh>
    <rPh sb="60" eb="62">
      <t>コンゴ</t>
    </rPh>
    <rPh sb="207" eb="209">
      <t>ケイヒ</t>
    </rPh>
    <rPh sb="209" eb="211">
      <t>カイシュウ</t>
    </rPh>
    <rPh sb="211" eb="212">
      <t>リツ</t>
    </rPh>
    <rPh sb="218" eb="220">
      <t>ルイジ</t>
    </rPh>
    <rPh sb="220" eb="222">
      <t>ダンタイ</t>
    </rPh>
    <rPh sb="222" eb="225">
      <t>ヘイキンチ</t>
    </rPh>
    <rPh sb="226" eb="228">
      <t>ウワマワ</t>
    </rPh>
    <rPh sb="233" eb="234">
      <t>オオム</t>
    </rPh>
    <rPh sb="235" eb="237">
      <t>ケンゼン</t>
    </rPh>
    <rPh sb="238" eb="240">
      <t>ケイエイ</t>
    </rPh>
    <rPh sb="246" eb="248">
      <t>オスイ</t>
    </rPh>
    <rPh sb="248" eb="250">
      <t>ショリ</t>
    </rPh>
    <rPh sb="250" eb="252">
      <t>ゲンカ</t>
    </rPh>
    <rPh sb="258" eb="260">
      <t>ルイジ</t>
    </rPh>
    <rPh sb="260" eb="262">
      <t>ダンタイ</t>
    </rPh>
    <rPh sb="262" eb="265">
      <t>ヘイキンチ</t>
    </rPh>
    <rPh sb="266" eb="268">
      <t>シタマワ</t>
    </rPh>
    <rPh sb="273" eb="276">
      <t>コウリツテキ</t>
    </rPh>
    <rPh sb="277" eb="279">
      <t>オスイ</t>
    </rPh>
    <rPh sb="279" eb="281">
      <t>ショリ</t>
    </rPh>
    <rPh sb="282" eb="283">
      <t>オコナ</t>
    </rPh>
    <rPh sb="288" eb="289">
      <t>イ</t>
    </rPh>
    <rPh sb="294" eb="296">
      <t>シセツ</t>
    </rPh>
    <rPh sb="296" eb="298">
      <t>リヨウ</t>
    </rPh>
    <rPh sb="298" eb="299">
      <t>リツ</t>
    </rPh>
    <rPh sb="305" eb="307">
      <t>ルイジ</t>
    </rPh>
    <rPh sb="307" eb="309">
      <t>ダンタイ</t>
    </rPh>
    <rPh sb="309" eb="312">
      <t>ヘイキンチ</t>
    </rPh>
    <rPh sb="313" eb="315">
      <t>ウワマワ</t>
    </rPh>
    <rPh sb="322" eb="323">
      <t>オオム</t>
    </rPh>
    <rPh sb="324" eb="326">
      <t>テキセツ</t>
    </rPh>
    <rPh sb="327" eb="329">
      <t>シセツ</t>
    </rPh>
    <rPh sb="329" eb="331">
      <t>キボ</t>
    </rPh>
    <rPh sb="335" eb="336">
      <t>イ</t>
    </rPh>
    <rPh sb="341" eb="344">
      <t>スイセンカ</t>
    </rPh>
    <rPh sb="344" eb="345">
      <t>リツ</t>
    </rPh>
    <rPh sb="351" eb="353">
      <t>ルイジ</t>
    </rPh>
    <rPh sb="353" eb="355">
      <t>ダンタイ</t>
    </rPh>
    <rPh sb="355" eb="358">
      <t>ヘイキンチ</t>
    </rPh>
    <rPh sb="359" eb="361">
      <t>シタマワ</t>
    </rPh>
    <rPh sb="366" eb="369">
      <t>スイセンカ</t>
    </rPh>
    <rPh sb="369" eb="370">
      <t>リツ</t>
    </rPh>
    <rPh sb="370" eb="372">
      <t>コウジョウ</t>
    </rPh>
    <rPh sb="373" eb="375">
      <t>トリクミ</t>
    </rPh>
    <rPh sb="375" eb="376">
      <t>トウ</t>
    </rPh>
    <rPh sb="379" eb="381">
      <t>カイゼン</t>
    </rPh>
    <rPh sb="382" eb="384">
      <t>ヒツヨウ</t>
    </rPh>
    <rPh sb="390" eb="392">
      <t>イジョウ</t>
    </rPh>
    <rPh sb="398" eb="400">
      <t>ルイジ</t>
    </rPh>
    <rPh sb="400" eb="402">
      <t>ダンタイ</t>
    </rPh>
    <rPh sb="403" eb="405">
      <t>ヒカク</t>
    </rPh>
    <rPh sb="407" eb="408">
      <t>オオム</t>
    </rPh>
    <rPh sb="409" eb="411">
      <t>ケンゼン</t>
    </rPh>
    <rPh sb="412" eb="414">
      <t>ケイエイ</t>
    </rPh>
    <rPh sb="419" eb="422">
      <t>スイセンカ</t>
    </rPh>
    <rPh sb="422" eb="423">
      <t>リツ</t>
    </rPh>
    <rPh sb="423" eb="425">
      <t>コウジョウ</t>
    </rPh>
    <rPh sb="426" eb="427">
      <t>ム</t>
    </rPh>
    <rPh sb="429" eb="430">
      <t>ト</t>
    </rPh>
    <rPh sb="431" eb="432">
      <t>ク</t>
    </rPh>
    <rPh sb="434" eb="436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</si>
</sst>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6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F2-4DC0-A52F-3F0B03842E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0.01</c:v>
                </c:pt>
                <c:pt idx="2">
                  <c:v>0.02</c:v>
                </c:pt>
                <c:pt idx="3">
                  <c:v>0.25</c:v>
                </c:pt>
                <c:pt idx="4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F2-4DC0-A52F-3F0B03842E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53.72</c:v>
                </c:pt>
                <c:pt idx="1">
                  <c:v>56.13</c:v>
                </c:pt>
                <c:pt idx="2">
                  <c:v>58.36</c:v>
                </c:pt>
                <c:pt idx="3">
                  <c:v>73.790000000000006</c:v>
                </c:pt>
                <c:pt idx="4">
                  <c:v>72.12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5A-44E5-9A55-4874337413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51.75</c:v>
                </c:pt>
                <c:pt idx="1">
                  <c:v>50.68</c:v>
                </c:pt>
                <c:pt idx="2">
                  <c:v>50.14</c:v>
                </c:pt>
                <c:pt idx="3">
                  <c:v>54.83</c:v>
                </c:pt>
                <c:pt idx="4">
                  <c:v>66.53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5A-44E5-9A55-4874337413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61.16</c:v>
                </c:pt>
                <c:pt idx="1">
                  <c:v>63.04</c:v>
                </c:pt>
                <c:pt idx="2">
                  <c:v>65.28</c:v>
                </c:pt>
                <c:pt idx="3">
                  <c:v>65.88</c:v>
                </c:pt>
                <c:pt idx="4">
                  <c:v>68.42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DE-4647-82C1-F866BDEC6C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84.84</c:v>
                </c:pt>
                <c:pt idx="1">
                  <c:v>84.86</c:v>
                </c:pt>
                <c:pt idx="2">
                  <c:v>84.98</c:v>
                </c:pt>
                <c:pt idx="3">
                  <c:v>84.7</c:v>
                </c:pt>
                <c:pt idx="4">
                  <c:v>84.67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DE-4647-82C1-F866BDEC6C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88.17</c:v>
                </c:pt>
                <c:pt idx="1">
                  <c:v>95.02</c:v>
                </c:pt>
                <c:pt idx="2">
                  <c:v>89.19</c:v>
                </c:pt>
                <c:pt idx="3">
                  <c:v>102.37</c:v>
                </c:pt>
                <c:pt idx="4">
                  <c:v>92.12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8E-49E8-A49F-D4B343F1C9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8E-49E8-A49F-D4B343F1C9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E0-4D6F-B475-7FEBE8E190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E0-4D6F-B475-7FEBE8E190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73-446B-B436-A893A0C59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73-446B-B436-A893A0C59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56-4998-ABF6-75051E5848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56-4998-ABF6-75051E5848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59-4813-8349-832771EDB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59-4813-8349-832771EDB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53-4468-AC63-EAA0455A3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855.8</c:v>
                </c:pt>
                <c:pt idx="1">
                  <c:v>789.46</c:v>
                </c:pt>
                <c:pt idx="2">
                  <c:v>826.83</c:v>
                </c:pt>
                <c:pt idx="3">
                  <c:v>867.83</c:v>
                </c:pt>
                <c:pt idx="4">
                  <c:v>791.76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53-4468-AC63-EAA0455A3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80.930000000000007</c:v>
                </c:pt>
                <c:pt idx="1">
                  <c:v>93.95</c:v>
                </c:pt>
                <c:pt idx="2">
                  <c:v>91.46</c:v>
                </c:pt>
                <c:pt idx="3">
                  <c:v>115.71</c:v>
                </c:pt>
                <c:pt idx="4">
                  <c:v>100.18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AA-4A39-A875-AD7B6C349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59.8</c:v>
                </c:pt>
                <c:pt idx="1">
                  <c:v>57.77</c:v>
                </c:pt>
                <c:pt idx="2">
                  <c:v>57.31</c:v>
                </c:pt>
                <c:pt idx="3">
                  <c:v>57.08</c:v>
                </c:pt>
                <c:pt idx="4">
                  <c:v>56.26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AA-4A39-A875-AD7B6C349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221.89</c:v>
                </c:pt>
                <c:pt idx="1">
                  <c:v>188.48</c:v>
                </c:pt>
                <c:pt idx="2">
                  <c:v>194.93</c:v>
                </c:pt>
                <c:pt idx="3">
                  <c:v>155.9</c:v>
                </c:pt>
                <c:pt idx="4">
                  <c:v>181.75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2A-4E49-BE1C-CF2F36E06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263.76</c:v>
                </c:pt>
                <c:pt idx="1">
                  <c:v>274.35000000000002</c:v>
                </c:pt>
                <c:pt idx="2">
                  <c:v>273.52</c:v>
                </c:pt>
                <c:pt idx="3">
                  <c:v>274.99</c:v>
                </c:pt>
                <c:pt idx="4">
                  <c:v>282.08999999999997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2A-4E49-BE1C-CF2F36E06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【786.37】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【256.97】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activeCell="CH32" sqref="CH3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北海道　八雲町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40" t="str">
        <f>データ!I6</f>
        <v>法非適用</v>
      </c>
      <c r="C8" s="40"/>
      <c r="D8" s="40"/>
      <c r="E8" s="40"/>
      <c r="F8" s="40"/>
      <c r="G8" s="40"/>
      <c r="H8" s="40"/>
      <c r="I8" s="40" t="str">
        <f>データ!J6</f>
        <v>下水道事業</v>
      </c>
      <c r="J8" s="40"/>
      <c r="K8" s="40"/>
      <c r="L8" s="40"/>
      <c r="M8" s="40"/>
      <c r="N8" s="40"/>
      <c r="O8" s="40"/>
      <c r="P8" s="40" t="str">
        <f>データ!K6</f>
        <v>農業集落排水</v>
      </c>
      <c r="Q8" s="40"/>
      <c r="R8" s="40"/>
      <c r="S8" s="40"/>
      <c r="T8" s="40"/>
      <c r="U8" s="40"/>
      <c r="V8" s="40"/>
      <c r="W8" s="40" t="str">
        <f>データ!L6</f>
        <v>F2</v>
      </c>
      <c r="X8" s="40"/>
      <c r="Y8" s="40"/>
      <c r="Z8" s="40"/>
      <c r="AA8" s="40"/>
      <c r="AB8" s="40"/>
      <c r="AC8" s="40"/>
      <c r="AD8" s="41" t="str">
        <f>データ!$M$6</f>
        <v>非設置</v>
      </c>
      <c r="AE8" s="41"/>
      <c r="AF8" s="41"/>
      <c r="AG8" s="41"/>
      <c r="AH8" s="41"/>
      <c r="AI8" s="41"/>
      <c r="AJ8" s="41"/>
      <c r="AK8" s="3"/>
      <c r="AL8" s="42">
        <f>データ!S6</f>
        <v>15338</v>
      </c>
      <c r="AM8" s="42"/>
      <c r="AN8" s="42"/>
      <c r="AO8" s="42"/>
      <c r="AP8" s="42"/>
      <c r="AQ8" s="42"/>
      <c r="AR8" s="42"/>
      <c r="AS8" s="42"/>
      <c r="AT8" s="35">
        <f>データ!T6</f>
        <v>956.08</v>
      </c>
      <c r="AU8" s="35"/>
      <c r="AV8" s="35"/>
      <c r="AW8" s="35"/>
      <c r="AX8" s="35"/>
      <c r="AY8" s="35"/>
      <c r="AZ8" s="35"/>
      <c r="BA8" s="35"/>
      <c r="BB8" s="35">
        <f>データ!U6</f>
        <v>16.04</v>
      </c>
      <c r="BC8" s="35"/>
      <c r="BD8" s="35"/>
      <c r="BE8" s="35"/>
      <c r="BF8" s="35"/>
      <c r="BG8" s="35"/>
      <c r="BH8" s="35"/>
      <c r="BI8" s="35"/>
      <c r="BJ8" s="3"/>
      <c r="BK8" s="3"/>
      <c r="BL8" s="36" t="s">
        <v>10</v>
      </c>
      <c r="BM8" s="37"/>
      <c r="BN8" s="38" t="s">
        <v>11</v>
      </c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9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5" t="str">
        <f>データ!N6</f>
        <v>-</v>
      </c>
      <c r="C10" s="35"/>
      <c r="D10" s="35"/>
      <c r="E10" s="35"/>
      <c r="F10" s="35"/>
      <c r="G10" s="35"/>
      <c r="H10" s="35"/>
      <c r="I10" s="35" t="str">
        <f>データ!O6</f>
        <v>該当数値なし</v>
      </c>
      <c r="J10" s="35"/>
      <c r="K10" s="35"/>
      <c r="L10" s="35"/>
      <c r="M10" s="35"/>
      <c r="N10" s="35"/>
      <c r="O10" s="35"/>
      <c r="P10" s="35">
        <f>データ!P6</f>
        <v>8.65</v>
      </c>
      <c r="Q10" s="35"/>
      <c r="R10" s="35"/>
      <c r="S10" s="35"/>
      <c r="T10" s="35"/>
      <c r="U10" s="35"/>
      <c r="V10" s="35"/>
      <c r="W10" s="35">
        <f>データ!Q6</f>
        <v>79.739999999999995</v>
      </c>
      <c r="X10" s="35"/>
      <c r="Y10" s="35"/>
      <c r="Z10" s="35"/>
      <c r="AA10" s="35"/>
      <c r="AB10" s="35"/>
      <c r="AC10" s="35"/>
      <c r="AD10" s="42">
        <f>データ!R6</f>
        <v>3630</v>
      </c>
      <c r="AE10" s="42"/>
      <c r="AF10" s="42"/>
      <c r="AG10" s="42"/>
      <c r="AH10" s="42"/>
      <c r="AI10" s="42"/>
      <c r="AJ10" s="42"/>
      <c r="AK10" s="2"/>
      <c r="AL10" s="42">
        <f>データ!V6</f>
        <v>1314</v>
      </c>
      <c r="AM10" s="42"/>
      <c r="AN10" s="42"/>
      <c r="AO10" s="42"/>
      <c r="AP10" s="42"/>
      <c r="AQ10" s="42"/>
      <c r="AR10" s="42"/>
      <c r="AS10" s="42"/>
      <c r="AT10" s="35">
        <f>データ!W6</f>
        <v>0.69</v>
      </c>
      <c r="AU10" s="35"/>
      <c r="AV10" s="35"/>
      <c r="AW10" s="35"/>
      <c r="AX10" s="35"/>
      <c r="AY10" s="35"/>
      <c r="AZ10" s="35"/>
      <c r="BA10" s="35"/>
      <c r="BB10" s="35">
        <f>データ!X6</f>
        <v>1904.35</v>
      </c>
      <c r="BC10" s="35"/>
      <c r="BD10" s="35"/>
      <c r="BE10" s="35"/>
      <c r="BF10" s="35"/>
      <c r="BG10" s="35"/>
      <c r="BH10" s="35"/>
      <c r="BI10" s="35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65" t="s">
        <v>26</v>
      </c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68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7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71" t="s">
        <v>119</v>
      </c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3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71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3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71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3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71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3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71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3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71"/>
      <c r="BM21" s="72"/>
      <c r="BN21" s="72"/>
      <c r="BO21" s="72"/>
      <c r="BP21" s="72"/>
      <c r="BQ21" s="72"/>
      <c r="BR21" s="72"/>
      <c r="BS21" s="72"/>
      <c r="BT21" s="72"/>
      <c r="BU21" s="72"/>
      <c r="BV21" s="72"/>
      <c r="BW21" s="72"/>
      <c r="BX21" s="72"/>
      <c r="BY21" s="72"/>
      <c r="BZ21" s="73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71"/>
      <c r="BM22" s="72"/>
      <c r="BN22" s="72"/>
      <c r="BO22" s="72"/>
      <c r="BP22" s="72"/>
      <c r="BQ22" s="72"/>
      <c r="BR22" s="72"/>
      <c r="BS22" s="72"/>
      <c r="BT22" s="72"/>
      <c r="BU22" s="72"/>
      <c r="BV22" s="72"/>
      <c r="BW22" s="72"/>
      <c r="BX22" s="72"/>
      <c r="BY22" s="72"/>
      <c r="BZ22" s="73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71"/>
      <c r="BM23" s="72"/>
      <c r="BN23" s="72"/>
      <c r="BO23" s="72"/>
      <c r="BP23" s="72"/>
      <c r="BQ23" s="72"/>
      <c r="BR23" s="72"/>
      <c r="BS23" s="72"/>
      <c r="BT23" s="72"/>
      <c r="BU23" s="72"/>
      <c r="BV23" s="72"/>
      <c r="BW23" s="72"/>
      <c r="BX23" s="72"/>
      <c r="BY23" s="72"/>
      <c r="BZ23" s="73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71"/>
      <c r="BM24" s="72"/>
      <c r="BN24" s="72"/>
      <c r="BO24" s="72"/>
      <c r="BP24" s="72"/>
      <c r="BQ24" s="72"/>
      <c r="BR24" s="72"/>
      <c r="BS24" s="72"/>
      <c r="BT24" s="72"/>
      <c r="BU24" s="72"/>
      <c r="BV24" s="72"/>
      <c r="BW24" s="72"/>
      <c r="BX24" s="72"/>
      <c r="BY24" s="72"/>
      <c r="BZ24" s="73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71"/>
      <c r="BM25" s="72"/>
      <c r="BN25" s="72"/>
      <c r="BO25" s="72"/>
      <c r="BP25" s="72"/>
      <c r="BQ25" s="72"/>
      <c r="BR25" s="72"/>
      <c r="BS25" s="72"/>
      <c r="BT25" s="72"/>
      <c r="BU25" s="72"/>
      <c r="BV25" s="72"/>
      <c r="BW25" s="72"/>
      <c r="BX25" s="72"/>
      <c r="BY25" s="72"/>
      <c r="BZ25" s="73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71"/>
      <c r="BM26" s="72"/>
      <c r="BN26" s="72"/>
      <c r="BO26" s="72"/>
      <c r="BP26" s="72"/>
      <c r="BQ26" s="72"/>
      <c r="BR26" s="72"/>
      <c r="BS26" s="72"/>
      <c r="BT26" s="72"/>
      <c r="BU26" s="72"/>
      <c r="BV26" s="72"/>
      <c r="BW26" s="72"/>
      <c r="BX26" s="72"/>
      <c r="BY26" s="72"/>
      <c r="BZ26" s="73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71"/>
      <c r="BM27" s="72"/>
      <c r="BN27" s="72"/>
      <c r="BO27" s="72"/>
      <c r="BP27" s="72"/>
      <c r="BQ27" s="72"/>
      <c r="BR27" s="72"/>
      <c r="BS27" s="72"/>
      <c r="BT27" s="72"/>
      <c r="BU27" s="72"/>
      <c r="BV27" s="72"/>
      <c r="BW27" s="72"/>
      <c r="BX27" s="72"/>
      <c r="BY27" s="72"/>
      <c r="BZ27" s="73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71"/>
      <c r="BM28" s="72"/>
      <c r="BN28" s="72"/>
      <c r="BO28" s="72"/>
      <c r="BP28" s="72"/>
      <c r="BQ28" s="72"/>
      <c r="BR28" s="72"/>
      <c r="BS28" s="72"/>
      <c r="BT28" s="72"/>
      <c r="BU28" s="72"/>
      <c r="BV28" s="72"/>
      <c r="BW28" s="72"/>
      <c r="BX28" s="72"/>
      <c r="BY28" s="72"/>
      <c r="BZ28" s="73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71"/>
      <c r="BM29" s="72"/>
      <c r="BN29" s="72"/>
      <c r="BO29" s="72"/>
      <c r="BP29" s="72"/>
      <c r="BQ29" s="72"/>
      <c r="BR29" s="72"/>
      <c r="BS29" s="72"/>
      <c r="BT29" s="72"/>
      <c r="BU29" s="72"/>
      <c r="BV29" s="72"/>
      <c r="BW29" s="72"/>
      <c r="BX29" s="72"/>
      <c r="BY29" s="72"/>
      <c r="BZ29" s="73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71"/>
      <c r="BM30" s="72"/>
      <c r="BN30" s="72"/>
      <c r="BO30" s="72"/>
      <c r="BP30" s="72"/>
      <c r="BQ30" s="72"/>
      <c r="BR30" s="72"/>
      <c r="BS30" s="72"/>
      <c r="BT30" s="72"/>
      <c r="BU30" s="72"/>
      <c r="BV30" s="72"/>
      <c r="BW30" s="72"/>
      <c r="BX30" s="72"/>
      <c r="BY30" s="72"/>
      <c r="BZ30" s="73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71"/>
      <c r="BM31" s="72"/>
      <c r="BN31" s="72"/>
      <c r="BO31" s="72"/>
      <c r="BP31" s="72"/>
      <c r="BQ31" s="72"/>
      <c r="BR31" s="72"/>
      <c r="BS31" s="72"/>
      <c r="BT31" s="72"/>
      <c r="BU31" s="72"/>
      <c r="BV31" s="72"/>
      <c r="BW31" s="72"/>
      <c r="BX31" s="72"/>
      <c r="BY31" s="72"/>
      <c r="BZ31" s="73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71"/>
      <c r="BM32" s="72"/>
      <c r="BN32" s="72"/>
      <c r="BO32" s="72"/>
      <c r="BP32" s="72"/>
      <c r="BQ32" s="72"/>
      <c r="BR32" s="72"/>
      <c r="BS32" s="72"/>
      <c r="BT32" s="72"/>
      <c r="BU32" s="72"/>
      <c r="BV32" s="72"/>
      <c r="BW32" s="72"/>
      <c r="BX32" s="72"/>
      <c r="BY32" s="72"/>
      <c r="BZ32" s="73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71"/>
      <c r="BM33" s="72"/>
      <c r="BN33" s="72"/>
      <c r="BO33" s="72"/>
      <c r="BP33" s="72"/>
      <c r="BQ33" s="72"/>
      <c r="BR33" s="72"/>
      <c r="BS33" s="72"/>
      <c r="BT33" s="72"/>
      <c r="BU33" s="72"/>
      <c r="BV33" s="72"/>
      <c r="BW33" s="72"/>
      <c r="BX33" s="72"/>
      <c r="BY33" s="72"/>
      <c r="BZ33" s="73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71"/>
      <c r="BM34" s="72"/>
      <c r="BN34" s="72"/>
      <c r="BO34" s="72"/>
      <c r="BP34" s="72"/>
      <c r="BQ34" s="72"/>
      <c r="BR34" s="72"/>
      <c r="BS34" s="72"/>
      <c r="BT34" s="72"/>
      <c r="BU34" s="72"/>
      <c r="BV34" s="72"/>
      <c r="BW34" s="72"/>
      <c r="BX34" s="72"/>
      <c r="BY34" s="72"/>
      <c r="BZ34" s="73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71"/>
      <c r="BM35" s="72"/>
      <c r="BN35" s="72"/>
      <c r="BO35" s="72"/>
      <c r="BP35" s="72"/>
      <c r="BQ35" s="72"/>
      <c r="BR35" s="72"/>
      <c r="BS35" s="72"/>
      <c r="BT35" s="72"/>
      <c r="BU35" s="72"/>
      <c r="BV35" s="72"/>
      <c r="BW35" s="72"/>
      <c r="BX35" s="72"/>
      <c r="BY35" s="72"/>
      <c r="BZ35" s="73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71"/>
      <c r="BM36" s="72"/>
      <c r="BN36" s="72"/>
      <c r="BO36" s="72"/>
      <c r="BP36" s="72"/>
      <c r="BQ36" s="72"/>
      <c r="BR36" s="72"/>
      <c r="BS36" s="72"/>
      <c r="BT36" s="72"/>
      <c r="BU36" s="72"/>
      <c r="BV36" s="72"/>
      <c r="BW36" s="72"/>
      <c r="BX36" s="72"/>
      <c r="BY36" s="72"/>
      <c r="BZ36" s="73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71"/>
      <c r="BM37" s="72"/>
      <c r="BN37" s="72"/>
      <c r="BO37" s="72"/>
      <c r="BP37" s="72"/>
      <c r="BQ37" s="72"/>
      <c r="BR37" s="72"/>
      <c r="BS37" s="72"/>
      <c r="BT37" s="72"/>
      <c r="BU37" s="72"/>
      <c r="BV37" s="72"/>
      <c r="BW37" s="72"/>
      <c r="BX37" s="72"/>
      <c r="BY37" s="72"/>
      <c r="BZ37" s="73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71"/>
      <c r="BM38" s="72"/>
      <c r="BN38" s="72"/>
      <c r="BO38" s="72"/>
      <c r="BP38" s="72"/>
      <c r="BQ38" s="72"/>
      <c r="BR38" s="72"/>
      <c r="BS38" s="72"/>
      <c r="BT38" s="72"/>
      <c r="BU38" s="72"/>
      <c r="BV38" s="72"/>
      <c r="BW38" s="72"/>
      <c r="BX38" s="72"/>
      <c r="BY38" s="72"/>
      <c r="BZ38" s="73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71"/>
      <c r="BM39" s="72"/>
      <c r="BN39" s="72"/>
      <c r="BO39" s="72"/>
      <c r="BP39" s="72"/>
      <c r="BQ39" s="72"/>
      <c r="BR39" s="72"/>
      <c r="BS39" s="72"/>
      <c r="BT39" s="72"/>
      <c r="BU39" s="72"/>
      <c r="BV39" s="72"/>
      <c r="BW39" s="72"/>
      <c r="BX39" s="72"/>
      <c r="BY39" s="72"/>
      <c r="BZ39" s="73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71"/>
      <c r="BM40" s="72"/>
      <c r="BN40" s="72"/>
      <c r="BO40" s="72"/>
      <c r="BP40" s="72"/>
      <c r="BQ40" s="72"/>
      <c r="BR40" s="72"/>
      <c r="BS40" s="72"/>
      <c r="BT40" s="72"/>
      <c r="BU40" s="72"/>
      <c r="BV40" s="72"/>
      <c r="BW40" s="72"/>
      <c r="BX40" s="72"/>
      <c r="BY40" s="72"/>
      <c r="BZ40" s="73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71"/>
      <c r="BM41" s="72"/>
      <c r="BN41" s="72"/>
      <c r="BO41" s="72"/>
      <c r="BP41" s="72"/>
      <c r="BQ41" s="72"/>
      <c r="BR41" s="72"/>
      <c r="BS41" s="72"/>
      <c r="BT41" s="72"/>
      <c r="BU41" s="72"/>
      <c r="BV41" s="72"/>
      <c r="BW41" s="72"/>
      <c r="BX41" s="72"/>
      <c r="BY41" s="72"/>
      <c r="BZ41" s="73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71"/>
      <c r="BM42" s="72"/>
      <c r="BN42" s="72"/>
      <c r="BO42" s="72"/>
      <c r="BP42" s="72"/>
      <c r="BQ42" s="72"/>
      <c r="BR42" s="72"/>
      <c r="BS42" s="72"/>
      <c r="BT42" s="72"/>
      <c r="BU42" s="72"/>
      <c r="BV42" s="72"/>
      <c r="BW42" s="72"/>
      <c r="BX42" s="72"/>
      <c r="BY42" s="72"/>
      <c r="BZ42" s="73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71"/>
      <c r="BM43" s="72"/>
      <c r="BN43" s="72"/>
      <c r="BO43" s="72"/>
      <c r="BP43" s="72"/>
      <c r="BQ43" s="72"/>
      <c r="BR43" s="72"/>
      <c r="BS43" s="72"/>
      <c r="BT43" s="72"/>
      <c r="BU43" s="72"/>
      <c r="BV43" s="72"/>
      <c r="BW43" s="72"/>
      <c r="BX43" s="72"/>
      <c r="BY43" s="72"/>
      <c r="BZ43" s="73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74"/>
      <c r="BM44" s="75"/>
      <c r="BN44" s="75"/>
      <c r="BO44" s="75"/>
      <c r="BP44" s="75"/>
      <c r="BQ44" s="75"/>
      <c r="BR44" s="75"/>
      <c r="BS44" s="75"/>
      <c r="BT44" s="75"/>
      <c r="BU44" s="75"/>
      <c r="BV44" s="75"/>
      <c r="BW44" s="75"/>
      <c r="BX44" s="75"/>
      <c r="BY44" s="75"/>
      <c r="BZ44" s="76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71" t="s">
        <v>117</v>
      </c>
      <c r="BM47" s="72"/>
      <c r="BN47" s="72"/>
      <c r="BO47" s="72"/>
      <c r="BP47" s="72"/>
      <c r="BQ47" s="72"/>
      <c r="BR47" s="72"/>
      <c r="BS47" s="72"/>
      <c r="BT47" s="72"/>
      <c r="BU47" s="72"/>
      <c r="BV47" s="72"/>
      <c r="BW47" s="72"/>
      <c r="BX47" s="72"/>
      <c r="BY47" s="72"/>
      <c r="BZ47" s="73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71"/>
      <c r="BM48" s="72"/>
      <c r="BN48" s="72"/>
      <c r="BO48" s="72"/>
      <c r="BP48" s="72"/>
      <c r="BQ48" s="72"/>
      <c r="BR48" s="72"/>
      <c r="BS48" s="72"/>
      <c r="BT48" s="72"/>
      <c r="BU48" s="72"/>
      <c r="BV48" s="72"/>
      <c r="BW48" s="72"/>
      <c r="BX48" s="72"/>
      <c r="BY48" s="72"/>
      <c r="BZ48" s="73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71"/>
      <c r="BM49" s="72"/>
      <c r="BN49" s="72"/>
      <c r="BO49" s="72"/>
      <c r="BP49" s="72"/>
      <c r="BQ49" s="72"/>
      <c r="BR49" s="72"/>
      <c r="BS49" s="72"/>
      <c r="BT49" s="72"/>
      <c r="BU49" s="72"/>
      <c r="BV49" s="72"/>
      <c r="BW49" s="72"/>
      <c r="BX49" s="72"/>
      <c r="BY49" s="72"/>
      <c r="BZ49" s="73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71"/>
      <c r="BM50" s="72"/>
      <c r="BN50" s="72"/>
      <c r="BO50" s="72"/>
      <c r="BP50" s="72"/>
      <c r="BQ50" s="72"/>
      <c r="BR50" s="72"/>
      <c r="BS50" s="72"/>
      <c r="BT50" s="72"/>
      <c r="BU50" s="72"/>
      <c r="BV50" s="72"/>
      <c r="BW50" s="72"/>
      <c r="BX50" s="72"/>
      <c r="BY50" s="72"/>
      <c r="BZ50" s="73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71"/>
      <c r="BM51" s="72"/>
      <c r="BN51" s="72"/>
      <c r="BO51" s="72"/>
      <c r="BP51" s="72"/>
      <c r="BQ51" s="72"/>
      <c r="BR51" s="72"/>
      <c r="BS51" s="72"/>
      <c r="BT51" s="72"/>
      <c r="BU51" s="72"/>
      <c r="BV51" s="72"/>
      <c r="BW51" s="72"/>
      <c r="BX51" s="72"/>
      <c r="BY51" s="72"/>
      <c r="BZ51" s="73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71"/>
      <c r="BM52" s="72"/>
      <c r="BN52" s="72"/>
      <c r="BO52" s="72"/>
      <c r="BP52" s="72"/>
      <c r="BQ52" s="72"/>
      <c r="BR52" s="72"/>
      <c r="BS52" s="72"/>
      <c r="BT52" s="72"/>
      <c r="BU52" s="72"/>
      <c r="BV52" s="72"/>
      <c r="BW52" s="72"/>
      <c r="BX52" s="72"/>
      <c r="BY52" s="72"/>
      <c r="BZ52" s="73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71"/>
      <c r="BM53" s="72"/>
      <c r="BN53" s="72"/>
      <c r="BO53" s="72"/>
      <c r="BP53" s="72"/>
      <c r="BQ53" s="72"/>
      <c r="BR53" s="72"/>
      <c r="BS53" s="72"/>
      <c r="BT53" s="72"/>
      <c r="BU53" s="72"/>
      <c r="BV53" s="72"/>
      <c r="BW53" s="72"/>
      <c r="BX53" s="72"/>
      <c r="BY53" s="72"/>
      <c r="BZ53" s="73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71"/>
      <c r="BM54" s="72"/>
      <c r="BN54" s="72"/>
      <c r="BO54" s="72"/>
      <c r="BP54" s="72"/>
      <c r="BQ54" s="72"/>
      <c r="BR54" s="72"/>
      <c r="BS54" s="72"/>
      <c r="BT54" s="72"/>
      <c r="BU54" s="72"/>
      <c r="BV54" s="72"/>
      <c r="BW54" s="72"/>
      <c r="BX54" s="72"/>
      <c r="BY54" s="72"/>
      <c r="BZ54" s="73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71"/>
      <c r="BM55" s="72"/>
      <c r="BN55" s="72"/>
      <c r="BO55" s="72"/>
      <c r="BP55" s="72"/>
      <c r="BQ55" s="72"/>
      <c r="BR55" s="72"/>
      <c r="BS55" s="72"/>
      <c r="BT55" s="72"/>
      <c r="BU55" s="72"/>
      <c r="BV55" s="72"/>
      <c r="BW55" s="72"/>
      <c r="BX55" s="72"/>
      <c r="BY55" s="72"/>
      <c r="BZ55" s="73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71"/>
      <c r="BM56" s="72"/>
      <c r="BN56" s="72"/>
      <c r="BO56" s="72"/>
      <c r="BP56" s="72"/>
      <c r="BQ56" s="72"/>
      <c r="BR56" s="72"/>
      <c r="BS56" s="72"/>
      <c r="BT56" s="72"/>
      <c r="BU56" s="72"/>
      <c r="BV56" s="72"/>
      <c r="BW56" s="72"/>
      <c r="BX56" s="72"/>
      <c r="BY56" s="72"/>
      <c r="BZ56" s="73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71"/>
      <c r="BM57" s="72"/>
      <c r="BN57" s="72"/>
      <c r="BO57" s="72"/>
      <c r="BP57" s="72"/>
      <c r="BQ57" s="72"/>
      <c r="BR57" s="72"/>
      <c r="BS57" s="72"/>
      <c r="BT57" s="72"/>
      <c r="BU57" s="72"/>
      <c r="BV57" s="72"/>
      <c r="BW57" s="72"/>
      <c r="BX57" s="72"/>
      <c r="BY57" s="72"/>
      <c r="BZ57" s="73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71"/>
      <c r="BM58" s="72"/>
      <c r="BN58" s="72"/>
      <c r="BO58" s="72"/>
      <c r="BP58" s="72"/>
      <c r="BQ58" s="72"/>
      <c r="BR58" s="72"/>
      <c r="BS58" s="72"/>
      <c r="BT58" s="72"/>
      <c r="BU58" s="72"/>
      <c r="BV58" s="72"/>
      <c r="BW58" s="72"/>
      <c r="BX58" s="72"/>
      <c r="BY58" s="72"/>
      <c r="BZ58" s="73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71"/>
      <c r="BM59" s="72"/>
      <c r="BN59" s="72"/>
      <c r="BO59" s="72"/>
      <c r="BP59" s="72"/>
      <c r="BQ59" s="72"/>
      <c r="BR59" s="72"/>
      <c r="BS59" s="72"/>
      <c r="BT59" s="72"/>
      <c r="BU59" s="72"/>
      <c r="BV59" s="72"/>
      <c r="BW59" s="72"/>
      <c r="BX59" s="72"/>
      <c r="BY59" s="72"/>
      <c r="BZ59" s="73"/>
    </row>
    <row r="60" spans="1:78" ht="13.5" customHeight="1" x14ac:dyDescent="0.15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71"/>
      <c r="BM60" s="72"/>
      <c r="BN60" s="72"/>
      <c r="BO60" s="72"/>
      <c r="BP60" s="72"/>
      <c r="BQ60" s="72"/>
      <c r="BR60" s="72"/>
      <c r="BS60" s="72"/>
      <c r="BT60" s="72"/>
      <c r="BU60" s="72"/>
      <c r="BV60" s="72"/>
      <c r="BW60" s="72"/>
      <c r="BX60" s="72"/>
      <c r="BY60" s="72"/>
      <c r="BZ60" s="73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71"/>
      <c r="BM61" s="72"/>
      <c r="BN61" s="72"/>
      <c r="BO61" s="72"/>
      <c r="BP61" s="72"/>
      <c r="BQ61" s="72"/>
      <c r="BR61" s="72"/>
      <c r="BS61" s="72"/>
      <c r="BT61" s="72"/>
      <c r="BU61" s="72"/>
      <c r="BV61" s="72"/>
      <c r="BW61" s="72"/>
      <c r="BX61" s="72"/>
      <c r="BY61" s="72"/>
      <c r="BZ61" s="73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71"/>
      <c r="BM62" s="72"/>
      <c r="BN62" s="72"/>
      <c r="BO62" s="72"/>
      <c r="BP62" s="72"/>
      <c r="BQ62" s="72"/>
      <c r="BR62" s="72"/>
      <c r="BS62" s="72"/>
      <c r="BT62" s="72"/>
      <c r="BU62" s="72"/>
      <c r="BV62" s="72"/>
      <c r="BW62" s="72"/>
      <c r="BX62" s="72"/>
      <c r="BY62" s="72"/>
      <c r="BZ62" s="73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74"/>
      <c r="BM63" s="75"/>
      <c r="BN63" s="75"/>
      <c r="BO63" s="75"/>
      <c r="BP63" s="75"/>
      <c r="BQ63" s="75"/>
      <c r="BR63" s="75"/>
      <c r="BS63" s="75"/>
      <c r="BT63" s="75"/>
      <c r="BU63" s="75"/>
      <c r="BV63" s="75"/>
      <c r="BW63" s="75"/>
      <c r="BX63" s="75"/>
      <c r="BY63" s="75"/>
      <c r="BZ63" s="76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71" t="s">
        <v>118</v>
      </c>
      <c r="BM66" s="77"/>
      <c r="BN66" s="77"/>
      <c r="BO66" s="77"/>
      <c r="BP66" s="77"/>
      <c r="BQ66" s="77"/>
      <c r="BR66" s="77"/>
      <c r="BS66" s="77"/>
      <c r="BT66" s="77"/>
      <c r="BU66" s="77"/>
      <c r="BV66" s="77"/>
      <c r="BW66" s="77"/>
      <c r="BX66" s="77"/>
      <c r="BY66" s="77"/>
      <c r="BZ66" s="73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71"/>
      <c r="BM67" s="77"/>
      <c r="BN67" s="77"/>
      <c r="BO67" s="77"/>
      <c r="BP67" s="77"/>
      <c r="BQ67" s="77"/>
      <c r="BR67" s="77"/>
      <c r="BS67" s="77"/>
      <c r="BT67" s="77"/>
      <c r="BU67" s="77"/>
      <c r="BV67" s="77"/>
      <c r="BW67" s="77"/>
      <c r="BX67" s="77"/>
      <c r="BY67" s="77"/>
      <c r="BZ67" s="73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71"/>
      <c r="BM68" s="77"/>
      <c r="BN68" s="77"/>
      <c r="BO68" s="77"/>
      <c r="BP68" s="77"/>
      <c r="BQ68" s="77"/>
      <c r="BR68" s="77"/>
      <c r="BS68" s="77"/>
      <c r="BT68" s="77"/>
      <c r="BU68" s="77"/>
      <c r="BV68" s="77"/>
      <c r="BW68" s="77"/>
      <c r="BX68" s="77"/>
      <c r="BY68" s="77"/>
      <c r="BZ68" s="73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71"/>
      <c r="BM69" s="77"/>
      <c r="BN69" s="77"/>
      <c r="BO69" s="77"/>
      <c r="BP69" s="77"/>
      <c r="BQ69" s="77"/>
      <c r="BR69" s="77"/>
      <c r="BS69" s="77"/>
      <c r="BT69" s="77"/>
      <c r="BU69" s="77"/>
      <c r="BV69" s="77"/>
      <c r="BW69" s="77"/>
      <c r="BX69" s="77"/>
      <c r="BY69" s="77"/>
      <c r="BZ69" s="73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71"/>
      <c r="BM70" s="77"/>
      <c r="BN70" s="77"/>
      <c r="BO70" s="77"/>
      <c r="BP70" s="77"/>
      <c r="BQ70" s="77"/>
      <c r="BR70" s="77"/>
      <c r="BS70" s="77"/>
      <c r="BT70" s="77"/>
      <c r="BU70" s="77"/>
      <c r="BV70" s="77"/>
      <c r="BW70" s="77"/>
      <c r="BX70" s="77"/>
      <c r="BY70" s="77"/>
      <c r="BZ70" s="73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71"/>
      <c r="BM71" s="77"/>
      <c r="BN71" s="77"/>
      <c r="BO71" s="77"/>
      <c r="BP71" s="77"/>
      <c r="BQ71" s="77"/>
      <c r="BR71" s="77"/>
      <c r="BS71" s="77"/>
      <c r="BT71" s="77"/>
      <c r="BU71" s="77"/>
      <c r="BV71" s="77"/>
      <c r="BW71" s="77"/>
      <c r="BX71" s="77"/>
      <c r="BY71" s="77"/>
      <c r="BZ71" s="73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71"/>
      <c r="BM72" s="77"/>
      <c r="BN72" s="77"/>
      <c r="BO72" s="77"/>
      <c r="BP72" s="77"/>
      <c r="BQ72" s="77"/>
      <c r="BR72" s="77"/>
      <c r="BS72" s="77"/>
      <c r="BT72" s="77"/>
      <c r="BU72" s="77"/>
      <c r="BV72" s="77"/>
      <c r="BW72" s="77"/>
      <c r="BX72" s="77"/>
      <c r="BY72" s="77"/>
      <c r="BZ72" s="73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71"/>
      <c r="BM73" s="77"/>
      <c r="BN73" s="77"/>
      <c r="BO73" s="77"/>
      <c r="BP73" s="77"/>
      <c r="BQ73" s="77"/>
      <c r="BR73" s="77"/>
      <c r="BS73" s="77"/>
      <c r="BT73" s="77"/>
      <c r="BU73" s="77"/>
      <c r="BV73" s="77"/>
      <c r="BW73" s="77"/>
      <c r="BX73" s="77"/>
      <c r="BY73" s="77"/>
      <c r="BZ73" s="73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71"/>
      <c r="BM74" s="77"/>
      <c r="BN74" s="77"/>
      <c r="BO74" s="77"/>
      <c r="BP74" s="77"/>
      <c r="BQ74" s="77"/>
      <c r="BR74" s="77"/>
      <c r="BS74" s="77"/>
      <c r="BT74" s="77"/>
      <c r="BU74" s="77"/>
      <c r="BV74" s="77"/>
      <c r="BW74" s="77"/>
      <c r="BX74" s="77"/>
      <c r="BY74" s="77"/>
      <c r="BZ74" s="73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71"/>
      <c r="BM75" s="77"/>
      <c r="BN75" s="77"/>
      <c r="BO75" s="77"/>
      <c r="BP75" s="77"/>
      <c r="BQ75" s="77"/>
      <c r="BR75" s="77"/>
      <c r="BS75" s="77"/>
      <c r="BT75" s="77"/>
      <c r="BU75" s="77"/>
      <c r="BV75" s="77"/>
      <c r="BW75" s="77"/>
      <c r="BX75" s="77"/>
      <c r="BY75" s="77"/>
      <c r="BZ75" s="73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71"/>
      <c r="BM76" s="77"/>
      <c r="BN76" s="77"/>
      <c r="BO76" s="77"/>
      <c r="BP76" s="77"/>
      <c r="BQ76" s="77"/>
      <c r="BR76" s="77"/>
      <c r="BS76" s="77"/>
      <c r="BT76" s="77"/>
      <c r="BU76" s="77"/>
      <c r="BV76" s="77"/>
      <c r="BW76" s="77"/>
      <c r="BX76" s="77"/>
      <c r="BY76" s="77"/>
      <c r="BZ76" s="73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71"/>
      <c r="BM77" s="77"/>
      <c r="BN77" s="77"/>
      <c r="BO77" s="77"/>
      <c r="BP77" s="77"/>
      <c r="BQ77" s="77"/>
      <c r="BR77" s="77"/>
      <c r="BS77" s="77"/>
      <c r="BT77" s="77"/>
      <c r="BU77" s="77"/>
      <c r="BV77" s="77"/>
      <c r="BW77" s="77"/>
      <c r="BX77" s="77"/>
      <c r="BY77" s="77"/>
      <c r="BZ77" s="73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71"/>
      <c r="BM78" s="77"/>
      <c r="BN78" s="77"/>
      <c r="BO78" s="77"/>
      <c r="BP78" s="77"/>
      <c r="BQ78" s="77"/>
      <c r="BR78" s="77"/>
      <c r="BS78" s="77"/>
      <c r="BT78" s="77"/>
      <c r="BU78" s="77"/>
      <c r="BV78" s="77"/>
      <c r="BW78" s="77"/>
      <c r="BX78" s="77"/>
      <c r="BY78" s="77"/>
      <c r="BZ78" s="73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71"/>
      <c r="BM79" s="77"/>
      <c r="BN79" s="77"/>
      <c r="BO79" s="77"/>
      <c r="BP79" s="77"/>
      <c r="BQ79" s="77"/>
      <c r="BR79" s="77"/>
      <c r="BS79" s="77"/>
      <c r="BT79" s="77"/>
      <c r="BU79" s="77"/>
      <c r="BV79" s="77"/>
      <c r="BW79" s="77"/>
      <c r="BX79" s="77"/>
      <c r="BY79" s="77"/>
      <c r="BZ79" s="73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71"/>
      <c r="BM80" s="77"/>
      <c r="BN80" s="77"/>
      <c r="BO80" s="77"/>
      <c r="BP80" s="77"/>
      <c r="BQ80" s="77"/>
      <c r="BR80" s="77"/>
      <c r="BS80" s="77"/>
      <c r="BT80" s="77"/>
      <c r="BU80" s="77"/>
      <c r="BV80" s="77"/>
      <c r="BW80" s="77"/>
      <c r="BX80" s="77"/>
      <c r="BY80" s="77"/>
      <c r="BZ80" s="73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71"/>
      <c r="BM81" s="77"/>
      <c r="BN81" s="77"/>
      <c r="BO81" s="77"/>
      <c r="BP81" s="77"/>
      <c r="BQ81" s="77"/>
      <c r="BR81" s="77"/>
      <c r="BS81" s="77"/>
      <c r="BT81" s="77"/>
      <c r="BU81" s="77"/>
      <c r="BV81" s="77"/>
      <c r="BW81" s="77"/>
      <c r="BX81" s="77"/>
      <c r="BY81" s="77"/>
      <c r="BZ81" s="73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74"/>
      <c r="BM82" s="75"/>
      <c r="BN82" s="75"/>
      <c r="BO82" s="75"/>
      <c r="BP82" s="75"/>
      <c r="BQ82" s="75"/>
      <c r="BR82" s="75"/>
      <c r="BS82" s="75"/>
      <c r="BT82" s="75"/>
      <c r="BU82" s="75"/>
      <c r="BV82" s="75"/>
      <c r="BW82" s="75"/>
      <c r="BX82" s="75"/>
      <c r="BY82" s="75"/>
      <c r="BZ82" s="76"/>
    </row>
    <row r="83" spans="1:78" x14ac:dyDescent="0.15">
      <c r="C83" s="78" t="s">
        <v>30</v>
      </c>
      <c r="D83" s="78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  <c r="AN83" s="78"/>
      <c r="AO83" s="78"/>
      <c r="AP83" s="78"/>
      <c r="AQ83" s="78"/>
      <c r="AR83" s="78"/>
      <c r="AS83" s="78"/>
      <c r="AT83" s="78"/>
      <c r="AU83" s="78"/>
      <c r="AV83" s="78"/>
      <c r="AW83" s="78"/>
      <c r="AX83" s="78"/>
      <c r="AY83" s="78"/>
      <c r="AZ83" s="78"/>
      <c r="BA83" s="78"/>
      <c r="BB83" s="78"/>
      <c r="BC83" s="78"/>
      <c r="BD83" s="78"/>
      <c r="BE83" s="78"/>
      <c r="BF83" s="78"/>
      <c r="BG83" s="78"/>
      <c r="BH83" s="78"/>
      <c r="BI83" s="78"/>
      <c r="BJ83" s="78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【786.37】</v>
      </c>
      <c r="I86" s="12" t="str">
        <f>データ!CA6</f>
        <v>【60.65】</v>
      </c>
      <c r="J86" s="12" t="str">
        <f>データ!CL6</f>
        <v>【256.97】</v>
      </c>
      <c r="K86" s="12" t="str">
        <f>データ!CW6</f>
        <v>【61.14】</v>
      </c>
      <c r="L86" s="12" t="str">
        <f>データ!DH6</f>
        <v>【86.91】</v>
      </c>
      <c r="M86" s="12" t="s">
        <v>44</v>
      </c>
      <c r="N86" s="12" t="s">
        <v>44</v>
      </c>
      <c r="O86" s="12" t="str">
        <f>データ!EO6</f>
        <v>【0.03】</v>
      </c>
    </row>
  </sheetData>
  <sheetProtection algorithmName="SHA-512" hashValue="tPQRrzaO9by9pJyONGo5V1RAT+ZudCvIoeudSAhzwKca1fUxYmpX5j8aZYHRdL6rtvyE1eUyuc+SKyKxWlSaWw==" saltValue="DtawdALhwd9p76oOREl27w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80" t="s">
        <v>54</v>
      </c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2"/>
      <c r="Y3" s="86" t="s">
        <v>55</v>
      </c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 t="s">
        <v>56</v>
      </c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</row>
    <row r="4" spans="1:145" x14ac:dyDescent="0.15">
      <c r="A4" s="14" t="s">
        <v>57</v>
      </c>
      <c r="B4" s="16"/>
      <c r="C4" s="16"/>
      <c r="D4" s="16"/>
      <c r="E4" s="16"/>
      <c r="F4" s="16"/>
      <c r="G4" s="16"/>
      <c r="H4" s="83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5"/>
      <c r="Y4" s="79" t="s">
        <v>58</v>
      </c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 t="s">
        <v>59</v>
      </c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 t="s">
        <v>60</v>
      </c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 t="s">
        <v>61</v>
      </c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 t="s">
        <v>62</v>
      </c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 t="s">
        <v>63</v>
      </c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 t="s">
        <v>64</v>
      </c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 t="s">
        <v>65</v>
      </c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 t="s">
        <v>66</v>
      </c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 t="s">
        <v>67</v>
      </c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 t="s">
        <v>68</v>
      </c>
      <c r="EF4" s="79"/>
      <c r="EG4" s="79"/>
      <c r="EH4" s="79"/>
      <c r="EI4" s="79"/>
      <c r="EJ4" s="79"/>
      <c r="EK4" s="79"/>
      <c r="EL4" s="79"/>
      <c r="EM4" s="79"/>
      <c r="EN4" s="79"/>
      <c r="EO4" s="79"/>
    </row>
    <row r="5" spans="1:145" x14ac:dyDescent="0.15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15">
      <c r="A6" s="14" t="s">
        <v>97</v>
      </c>
      <c r="B6" s="19">
        <f>B7</f>
        <v>2021</v>
      </c>
      <c r="C6" s="19">
        <f t="shared" ref="C6:X6" si="3">C7</f>
        <v>13463</v>
      </c>
      <c r="D6" s="19">
        <f t="shared" si="3"/>
        <v>47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北海道　八雲町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8.65</v>
      </c>
      <c r="Q6" s="20">
        <f t="shared" si="3"/>
        <v>79.739999999999995</v>
      </c>
      <c r="R6" s="20">
        <f t="shared" si="3"/>
        <v>3630</v>
      </c>
      <c r="S6" s="20">
        <f t="shared" si="3"/>
        <v>15338</v>
      </c>
      <c r="T6" s="20">
        <f t="shared" si="3"/>
        <v>956.08</v>
      </c>
      <c r="U6" s="20">
        <f t="shared" si="3"/>
        <v>16.04</v>
      </c>
      <c r="V6" s="20">
        <f t="shared" si="3"/>
        <v>1314</v>
      </c>
      <c r="W6" s="20">
        <f t="shared" si="3"/>
        <v>0.69</v>
      </c>
      <c r="X6" s="20">
        <f t="shared" si="3"/>
        <v>1904.35</v>
      </c>
      <c r="Y6" s="21">
        <f>IF(Y7="",NA(),Y7)</f>
        <v>88.17</v>
      </c>
      <c r="Z6" s="21">
        <f t="shared" ref="Z6:AH6" si="4">IF(Z7="",NA(),Z7)</f>
        <v>95.02</v>
      </c>
      <c r="AA6" s="21">
        <f t="shared" si="4"/>
        <v>89.19</v>
      </c>
      <c r="AB6" s="21">
        <f t="shared" si="4"/>
        <v>102.37</v>
      </c>
      <c r="AC6" s="21">
        <f t="shared" si="4"/>
        <v>92.12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855.8</v>
      </c>
      <c r="BL6" s="21">
        <f t="shared" si="7"/>
        <v>789.46</v>
      </c>
      <c r="BM6" s="21">
        <f t="shared" si="7"/>
        <v>826.83</v>
      </c>
      <c r="BN6" s="21">
        <f t="shared" si="7"/>
        <v>867.83</v>
      </c>
      <c r="BO6" s="21">
        <f t="shared" si="7"/>
        <v>791.76</v>
      </c>
      <c r="BP6" s="20" t="str">
        <f>IF(BP7="","",IF(BP7="-","【-】","【"&amp;SUBSTITUTE(TEXT(BP7,"#,##0.00"),"-","△")&amp;"】"))</f>
        <v>【786.37】</v>
      </c>
      <c r="BQ6" s="21">
        <f>IF(BQ7="",NA(),BQ7)</f>
        <v>80.930000000000007</v>
      </c>
      <c r="BR6" s="21">
        <f t="shared" ref="BR6:BZ6" si="8">IF(BR7="",NA(),BR7)</f>
        <v>93.95</v>
      </c>
      <c r="BS6" s="21">
        <f t="shared" si="8"/>
        <v>91.46</v>
      </c>
      <c r="BT6" s="21">
        <f t="shared" si="8"/>
        <v>115.71</v>
      </c>
      <c r="BU6" s="21">
        <f t="shared" si="8"/>
        <v>100.18</v>
      </c>
      <c r="BV6" s="21">
        <f t="shared" si="8"/>
        <v>59.8</v>
      </c>
      <c r="BW6" s="21">
        <f t="shared" si="8"/>
        <v>57.77</v>
      </c>
      <c r="BX6" s="21">
        <f t="shared" si="8"/>
        <v>57.31</v>
      </c>
      <c r="BY6" s="21">
        <f t="shared" si="8"/>
        <v>57.08</v>
      </c>
      <c r="BZ6" s="21">
        <f t="shared" si="8"/>
        <v>56.26</v>
      </c>
      <c r="CA6" s="20" t="str">
        <f>IF(CA7="","",IF(CA7="-","【-】","【"&amp;SUBSTITUTE(TEXT(CA7,"#,##0.00"),"-","△")&amp;"】"))</f>
        <v>【60.65】</v>
      </c>
      <c r="CB6" s="21">
        <f>IF(CB7="",NA(),CB7)</f>
        <v>221.89</v>
      </c>
      <c r="CC6" s="21">
        <f t="shared" ref="CC6:CK6" si="9">IF(CC7="",NA(),CC7)</f>
        <v>188.48</v>
      </c>
      <c r="CD6" s="21">
        <f t="shared" si="9"/>
        <v>194.93</v>
      </c>
      <c r="CE6" s="21">
        <f t="shared" si="9"/>
        <v>155.9</v>
      </c>
      <c r="CF6" s="21">
        <f t="shared" si="9"/>
        <v>181.75</v>
      </c>
      <c r="CG6" s="21">
        <f t="shared" si="9"/>
        <v>263.76</v>
      </c>
      <c r="CH6" s="21">
        <f t="shared" si="9"/>
        <v>274.35000000000002</v>
      </c>
      <c r="CI6" s="21">
        <f t="shared" si="9"/>
        <v>273.52</v>
      </c>
      <c r="CJ6" s="21">
        <f t="shared" si="9"/>
        <v>274.99</v>
      </c>
      <c r="CK6" s="21">
        <f t="shared" si="9"/>
        <v>282.08999999999997</v>
      </c>
      <c r="CL6" s="20" t="str">
        <f>IF(CL7="","",IF(CL7="-","【-】","【"&amp;SUBSTITUTE(TEXT(CL7,"#,##0.00"),"-","△")&amp;"】"))</f>
        <v>【256.97】</v>
      </c>
      <c r="CM6" s="21">
        <f>IF(CM7="",NA(),CM7)</f>
        <v>53.72</v>
      </c>
      <c r="CN6" s="21">
        <f t="shared" ref="CN6:CV6" si="10">IF(CN7="",NA(),CN7)</f>
        <v>56.13</v>
      </c>
      <c r="CO6" s="21">
        <f t="shared" si="10"/>
        <v>58.36</v>
      </c>
      <c r="CP6" s="21">
        <f t="shared" si="10"/>
        <v>73.790000000000006</v>
      </c>
      <c r="CQ6" s="21">
        <f t="shared" si="10"/>
        <v>72.12</v>
      </c>
      <c r="CR6" s="21">
        <f t="shared" si="10"/>
        <v>51.75</v>
      </c>
      <c r="CS6" s="21">
        <f t="shared" si="10"/>
        <v>50.68</v>
      </c>
      <c r="CT6" s="21">
        <f t="shared" si="10"/>
        <v>50.14</v>
      </c>
      <c r="CU6" s="21">
        <f t="shared" si="10"/>
        <v>54.83</v>
      </c>
      <c r="CV6" s="21">
        <f t="shared" si="10"/>
        <v>66.53</v>
      </c>
      <c r="CW6" s="20" t="str">
        <f>IF(CW7="","",IF(CW7="-","【-】","【"&amp;SUBSTITUTE(TEXT(CW7,"#,##0.00"),"-","△")&amp;"】"))</f>
        <v>【61.14】</v>
      </c>
      <c r="CX6" s="21">
        <f>IF(CX7="",NA(),CX7)</f>
        <v>61.16</v>
      </c>
      <c r="CY6" s="21">
        <f t="shared" ref="CY6:DG6" si="11">IF(CY7="",NA(),CY7)</f>
        <v>63.04</v>
      </c>
      <c r="CZ6" s="21">
        <f t="shared" si="11"/>
        <v>65.28</v>
      </c>
      <c r="DA6" s="21">
        <f t="shared" si="11"/>
        <v>65.88</v>
      </c>
      <c r="DB6" s="21">
        <f t="shared" si="11"/>
        <v>68.42</v>
      </c>
      <c r="DC6" s="21">
        <f t="shared" si="11"/>
        <v>84.84</v>
      </c>
      <c r="DD6" s="21">
        <f t="shared" si="11"/>
        <v>84.86</v>
      </c>
      <c r="DE6" s="21">
        <f t="shared" si="11"/>
        <v>84.98</v>
      </c>
      <c r="DF6" s="21">
        <f t="shared" si="11"/>
        <v>84.7</v>
      </c>
      <c r="DG6" s="21">
        <f t="shared" si="11"/>
        <v>84.67</v>
      </c>
      <c r="DH6" s="20" t="str">
        <f>IF(DH7="","",IF(DH7="-","【-】","【"&amp;SUBSTITUTE(TEXT(DH7,"#,##0.00"),"-","△")&amp;"】"))</f>
        <v>【86.91】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0.01</v>
      </c>
      <c r="EK6" s="21">
        <f t="shared" si="14"/>
        <v>0.01</v>
      </c>
      <c r="EL6" s="21">
        <f t="shared" si="14"/>
        <v>0.02</v>
      </c>
      <c r="EM6" s="21">
        <f t="shared" si="14"/>
        <v>0.25</v>
      </c>
      <c r="EN6" s="21">
        <f t="shared" si="14"/>
        <v>0.05</v>
      </c>
      <c r="EO6" s="20" t="str">
        <f>IF(EO7="","",IF(EO7="-","【-】","【"&amp;SUBSTITUTE(TEXT(EO7,"#,##0.00"),"-","△")&amp;"】"))</f>
        <v>【0.03】</v>
      </c>
    </row>
    <row r="7" spans="1:145" s="22" customFormat="1" x14ac:dyDescent="0.15">
      <c r="A7" s="14"/>
      <c r="B7" s="23">
        <v>2021</v>
      </c>
      <c r="C7" s="23">
        <v>13463</v>
      </c>
      <c r="D7" s="23">
        <v>47</v>
      </c>
      <c r="E7" s="23">
        <v>17</v>
      </c>
      <c r="F7" s="23">
        <v>5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8.65</v>
      </c>
      <c r="Q7" s="24">
        <v>79.739999999999995</v>
      </c>
      <c r="R7" s="24">
        <v>3630</v>
      </c>
      <c r="S7" s="24">
        <v>15338</v>
      </c>
      <c r="T7" s="24">
        <v>956.08</v>
      </c>
      <c r="U7" s="24">
        <v>16.04</v>
      </c>
      <c r="V7" s="24">
        <v>1314</v>
      </c>
      <c r="W7" s="24">
        <v>0.69</v>
      </c>
      <c r="X7" s="24">
        <v>1904.35</v>
      </c>
      <c r="Y7" s="24">
        <v>88.17</v>
      </c>
      <c r="Z7" s="24">
        <v>95.02</v>
      </c>
      <c r="AA7" s="24">
        <v>89.19</v>
      </c>
      <c r="AB7" s="24">
        <v>102.37</v>
      </c>
      <c r="AC7" s="24">
        <v>92.12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0</v>
      </c>
      <c r="BH7" s="24">
        <v>0</v>
      </c>
      <c r="BI7" s="24">
        <v>0</v>
      </c>
      <c r="BJ7" s="24">
        <v>0</v>
      </c>
      <c r="BK7" s="24">
        <v>855.8</v>
      </c>
      <c r="BL7" s="24">
        <v>789.46</v>
      </c>
      <c r="BM7" s="24">
        <v>826.83</v>
      </c>
      <c r="BN7" s="24">
        <v>867.83</v>
      </c>
      <c r="BO7" s="24">
        <v>791.76</v>
      </c>
      <c r="BP7" s="24">
        <v>786.37</v>
      </c>
      <c r="BQ7" s="24">
        <v>80.930000000000007</v>
      </c>
      <c r="BR7" s="24">
        <v>93.95</v>
      </c>
      <c r="BS7" s="24">
        <v>91.46</v>
      </c>
      <c r="BT7" s="24">
        <v>115.71</v>
      </c>
      <c r="BU7" s="24">
        <v>100.18</v>
      </c>
      <c r="BV7" s="24">
        <v>59.8</v>
      </c>
      <c r="BW7" s="24">
        <v>57.77</v>
      </c>
      <c r="BX7" s="24">
        <v>57.31</v>
      </c>
      <c r="BY7" s="24">
        <v>57.08</v>
      </c>
      <c r="BZ7" s="24">
        <v>56.26</v>
      </c>
      <c r="CA7" s="24">
        <v>60.65</v>
      </c>
      <c r="CB7" s="24">
        <v>221.89</v>
      </c>
      <c r="CC7" s="24">
        <v>188.48</v>
      </c>
      <c r="CD7" s="24">
        <v>194.93</v>
      </c>
      <c r="CE7" s="24">
        <v>155.9</v>
      </c>
      <c r="CF7" s="24">
        <v>181.75</v>
      </c>
      <c r="CG7" s="24">
        <v>263.76</v>
      </c>
      <c r="CH7" s="24">
        <v>274.35000000000002</v>
      </c>
      <c r="CI7" s="24">
        <v>273.52</v>
      </c>
      <c r="CJ7" s="24">
        <v>274.99</v>
      </c>
      <c r="CK7" s="24">
        <v>282.08999999999997</v>
      </c>
      <c r="CL7" s="24">
        <v>256.97000000000003</v>
      </c>
      <c r="CM7" s="24">
        <v>53.72</v>
      </c>
      <c r="CN7" s="24">
        <v>56.13</v>
      </c>
      <c r="CO7" s="24">
        <v>58.36</v>
      </c>
      <c r="CP7" s="24">
        <v>73.790000000000006</v>
      </c>
      <c r="CQ7" s="24">
        <v>72.12</v>
      </c>
      <c r="CR7" s="24">
        <v>51.75</v>
      </c>
      <c r="CS7" s="24">
        <v>50.68</v>
      </c>
      <c r="CT7" s="24">
        <v>50.14</v>
      </c>
      <c r="CU7" s="24">
        <v>54.83</v>
      </c>
      <c r="CV7" s="24">
        <v>66.53</v>
      </c>
      <c r="CW7" s="24">
        <v>61.14</v>
      </c>
      <c r="CX7" s="24">
        <v>61.16</v>
      </c>
      <c r="CY7" s="24">
        <v>63.04</v>
      </c>
      <c r="CZ7" s="24">
        <v>65.28</v>
      </c>
      <c r="DA7" s="24">
        <v>65.88</v>
      </c>
      <c r="DB7" s="24">
        <v>68.42</v>
      </c>
      <c r="DC7" s="24">
        <v>84.84</v>
      </c>
      <c r="DD7" s="24">
        <v>84.86</v>
      </c>
      <c r="DE7" s="24">
        <v>84.98</v>
      </c>
      <c r="DF7" s="24">
        <v>84.7</v>
      </c>
      <c r="DG7" s="24">
        <v>84.67</v>
      </c>
      <c r="DH7" s="24">
        <v>86.91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0.01</v>
      </c>
      <c r="EK7" s="24">
        <v>0.01</v>
      </c>
      <c r="EL7" s="24">
        <v>0.02</v>
      </c>
      <c r="EM7" s="24">
        <v>0.25</v>
      </c>
      <c r="EN7" s="24">
        <v>0.05</v>
      </c>
      <c r="EO7" s="24">
        <v>0.03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112</v>
      </c>
    </row>
    <row r="13" spans="1:145" x14ac:dyDescent="0.15">
      <c r="B13" t="s">
        <v>113</v>
      </c>
      <c r="C13" t="s">
        <v>113</v>
      </c>
      <c r="D13" t="s">
        <v>114</v>
      </c>
      <c r="E13" t="s">
        <v>115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2023-01-18T07:17:23Z</cp:lastPrinted>
  <dcterms:created xsi:type="dcterms:W3CDTF">2023-01-12T23:58:39Z</dcterms:created>
  <dcterms:modified xsi:type="dcterms:W3CDTF">2023-01-18T07:18:29Z</dcterms:modified>
  <cp:category/>
</cp:coreProperties>
</file>