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takahashi\Desktop\02 下水道事業\04 提出\"/>
    </mc:Choice>
  </mc:AlternateContent>
  <workbookProtection workbookAlgorithmName="SHA-512" workbookHashValue="zC40GZTSB+QxfWLSMByveAknih1mVS3Jikg88rZr8GXKylVE4PEG07eu7PzlwjLMHTijdP6wPhr6JLk1YsmxOw==" workbookSaltValue="Kf4TeXWbQMaguS9ikFf2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<sst xmlns="http://schemas.openxmlformats.org/spreadsheetml/2006/main" count="236" uniqueCount="119">
  <si>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</si>
  <si>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</si>
  <si>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</si>
  <si>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</si>
  <si>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</si>
  <si>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</si>
  <si>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</si>
  <si>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</si>
  <si>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</si>
  <si>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</si>
  <si>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</si>
  <si>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</si>
  <si>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</si>
  <si>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</si>
  <si>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</si>
  <si>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</si>
  <si>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</si>
  <si>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</si>
  <si>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</si>
  <si>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</si>
  <si>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</si>
  <si>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</si>
  <si>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</si>
  <si>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</si>
  <si>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</si>
  <si>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</si>
  <si>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</si>
  <si>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</si>
  <si>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</si>
  <si>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</si>
  <si>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</si>
  <si>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</si>
  <si>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</si>
  <si>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</si>
  <si>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</si>
  <si>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</si>
  <si>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</si>
  <si>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</si>
  <si>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</si>
  <si>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</si>
  <si>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</si>
  <si>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</si>
  <si>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</si>
  <si>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</si>
  <si>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</si>
  <si>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</si>
  <si>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</si>
  <si>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</si>
  <si>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</si>
  <si>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</si>
  <si>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</si>
  <si>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</si>
  <si>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</si>
  <si>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</si>
  <si>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</si>
  <si>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</si>
  <si>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</si>
  <si>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</si>
  <si>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</si>
  <si>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</si>
  <si>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</si>
  <si>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</si>
  <si>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</si>
  <si>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</si>
  <si>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</si>
  <si>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</si>
  <si>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</si>
  <si>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</si>
  <si>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</si>
  <si>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</si>
  <si>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</si>
  <si>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</si>
  <si>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</si>
  <si>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</si>
  <si>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</si>
  <si>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</si>
  <si>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</si>
  <si>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</si>
  <si>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</si>
  <si>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</si>
  <si>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</si>
  <si>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</si>
  <si>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</si>
  <si>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</si>
  <si>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</si>
  <si>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</si>
  <si>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</si>
  <si>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</si>
  <si>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</si>
  <si>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</si>
  <si>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</si>
  <si>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</si>
  <si>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</si>
  <si>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</si>
  <si>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</si>
  <si>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</si>
  <si>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</si>
  <si>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</si>
  <si>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</si>
  <si>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</si>
  <si>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</si>
  <si>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</si>
  <si>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</si>
  <si>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</si>
  <si>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</si>
  <si>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</si>
  <si>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</si>
  <si>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</si>
  <si>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</si>
  <si>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</si>
  <si>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</si>
  <si>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</si>
  <si>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</si>
  <si>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</si>
  <si>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</si>
  <si>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</si>
  <si>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①収益的収支比率については、過年度分消費税修正申告による還付金受入れのあった令和2年度を除き下降していたが、令和３年度は上昇に転じ、今後もコスト削減に重点をおいていく必要がある。
④企業債残高対事業規模比率については、類似団体平均値を下回っているが、今後は施設の大規模修繕・更新により、多額の起債借入が発生する。ストックマネジメントに基づき、計画的に建設改良事業を進めることで、起債借入額を平準化し、起債残高の抑制に努める。
⑤経費回収率については、類似団体平均値を大きく下回っており、今後の人口減少も勘案すると、大幅なコスト削減と収入増が強く求められる。
⑥汚水処理原価については、毎年、類似団体平均値を大きく上回っており、更なる維持管理費の削減等による経営改善が必要である。
⑦施設利用率については、類似団体平均値を大きく下回っており、施設規模の見直しが必要である。
⑧水洗化率は平成29年度以降なだらかに上昇し、類似団体平均値を上回っているが、経費回収率等が低率となっていることから、水洗化率向上の取組強化を継続していく必要がある。
　以上のことから、施設規模の見直しを含めた維持管理費の削減等による抜本的な経営改善を行い、かつ使用料改定による収入増を図っていく必要がある。
　</t>
    <rPh sb="1" eb="4">
      <t>シュウエキテキ</t>
    </rPh>
    <rPh sb="4" eb="6">
      <t>シュウシ</t>
    </rPh>
    <rPh sb="6" eb="8">
      <t>ヒリツ</t>
    </rPh>
    <rPh sb="14" eb="18">
      <t>カネンドブン</t>
    </rPh>
    <rPh sb="31" eb="33">
      <t>ウケイレ</t>
    </rPh>
    <rPh sb="38" eb="40">
      <t>レイワ</t>
    </rPh>
    <rPh sb="41" eb="43">
      <t>ネンド</t>
    </rPh>
    <rPh sb="44" eb="45">
      <t>ノゾ</t>
    </rPh>
    <rPh sb="46" eb="48">
      <t>カコウ</t>
    </rPh>
    <rPh sb="54" eb="56">
      <t>レイワ</t>
    </rPh>
    <rPh sb="57" eb="59">
      <t>ネンド</t>
    </rPh>
    <rPh sb="60" eb="62">
      <t>ジョウショウ</t>
    </rPh>
    <rPh sb="63" eb="64">
      <t>テン</t>
    </rPh>
    <rPh sb="66" eb="68">
      <t>コンゴ</t>
    </rPh>
    <rPh sb="72" eb="74">
      <t>サクゲン</t>
    </rPh>
    <rPh sb="75" eb="77">
      <t>ジュウテン</t>
    </rPh>
    <rPh sb="83" eb="85">
      <t>ヒツヨウ</t>
    </rPh>
    <rPh sb="233" eb="234">
      <t>オオ</t>
    </rPh>
    <rPh sb="236" eb="238">
      <t>シタマワ</t>
    </rPh>
    <rPh sb="243" eb="245">
      <t>コンゴ</t>
    </rPh>
    <rPh sb="246" eb="248">
      <t>ジンコウ</t>
    </rPh>
    <rPh sb="248" eb="250">
      <t>ゲンショウ</t>
    </rPh>
    <rPh sb="251" eb="253">
      <t>カンアン</t>
    </rPh>
    <rPh sb="257" eb="259">
      <t>オオハバ</t>
    </rPh>
    <rPh sb="263" eb="265">
      <t>サクゲン</t>
    </rPh>
    <rPh sb="266" eb="269">
      <t>シュウニュウゾウ</t>
    </rPh>
    <rPh sb="270" eb="271">
      <t>ツヨ</t>
    </rPh>
    <rPh sb="272" eb="273">
      <t>モト</t>
    </rPh>
    <rPh sb="292" eb="294">
      <t>マイトシ</t>
    </rPh>
    <rPh sb="299" eb="301">
      <t>ヘイキン</t>
    </rPh>
    <rPh sb="301" eb="302">
      <t>アタイ</t>
    </rPh>
    <rPh sb="303" eb="304">
      <t>オオ</t>
    </rPh>
    <rPh sb="306" eb="308">
      <t>ウワマワ</t>
    </rPh>
    <rPh sb="313" eb="314">
      <t>サラ</t>
    </rPh>
    <rPh sb="316" eb="318">
      <t>イジ</t>
    </rPh>
    <rPh sb="318" eb="321">
      <t>カンリヒ</t>
    </rPh>
    <rPh sb="322" eb="324">
      <t>サクゲン</t>
    </rPh>
    <rPh sb="324" eb="325">
      <t>トウ</t>
    </rPh>
    <rPh sb="328" eb="330">
      <t>ケイエイ</t>
    </rPh>
    <rPh sb="330" eb="332">
      <t>カイゼン</t>
    </rPh>
    <rPh sb="333" eb="335">
      <t>ヒツヨウ</t>
    </rPh>
    <rPh sb="341" eb="343">
      <t>シセツ</t>
    </rPh>
    <rPh sb="343" eb="345">
      <t>リヨウ</t>
    </rPh>
    <rPh sb="345" eb="346">
      <t>リツ</t>
    </rPh>
    <rPh sb="352" eb="354">
      <t>ルイジ</t>
    </rPh>
    <rPh sb="354" eb="356">
      <t>ダンタイ</t>
    </rPh>
    <rPh sb="356" eb="359">
      <t>ヘイキンチ</t>
    </rPh>
    <rPh sb="360" eb="361">
      <t>オオ</t>
    </rPh>
    <rPh sb="363" eb="365">
      <t>シタマワ</t>
    </rPh>
    <rPh sb="370" eb="372">
      <t>シセツ</t>
    </rPh>
    <rPh sb="372" eb="374">
      <t>キボ</t>
    </rPh>
    <rPh sb="375" eb="377">
      <t>ミナオ</t>
    </rPh>
    <rPh sb="379" eb="381">
      <t>ヒツヨウ</t>
    </rPh>
    <rPh sb="387" eb="390">
      <t>スイセンカ</t>
    </rPh>
    <rPh sb="390" eb="391">
      <t>リツ</t>
    </rPh>
    <rPh sb="392" eb="394">
      <t>ヘイセイ</t>
    </rPh>
    <rPh sb="396" eb="398">
      <t>ネンド</t>
    </rPh>
    <rPh sb="398" eb="400">
      <t>イコウ</t>
    </rPh>
    <rPh sb="405" eb="407">
      <t>ジョウショウ</t>
    </rPh>
    <rPh sb="409" eb="411">
      <t>ルイジ</t>
    </rPh>
    <rPh sb="411" eb="413">
      <t>ダンタイ</t>
    </rPh>
    <rPh sb="413" eb="416">
      <t>ヘイキンチ</t>
    </rPh>
    <rPh sb="417" eb="419">
      <t>ウワマワ</t>
    </rPh>
    <rPh sb="425" eb="427">
      <t>ケイヒ</t>
    </rPh>
    <rPh sb="427" eb="429">
      <t>カイシュウ</t>
    </rPh>
    <rPh sb="429" eb="430">
      <t>リツ</t>
    </rPh>
    <rPh sb="430" eb="431">
      <t>トウ</t>
    </rPh>
    <rPh sb="432" eb="434">
      <t>テイリツ</t>
    </rPh>
    <rPh sb="445" eb="448">
      <t>スイセンカ</t>
    </rPh>
    <rPh sb="448" eb="449">
      <t>リツ</t>
    </rPh>
    <rPh sb="449" eb="451">
      <t>コウジョウ</t>
    </rPh>
    <rPh sb="452" eb="454">
      <t>トリクミ</t>
    </rPh>
    <rPh sb="454" eb="456">
      <t>キョウカ</t>
    </rPh>
    <rPh sb="457" eb="459">
      <t>ケイゾク</t>
    </rPh>
    <rPh sb="463" eb="465">
      <t>ヒツヨウ</t>
    </rPh>
    <rPh sb="471" eb="473">
      <t>イジョウ</t>
    </rPh>
    <rPh sb="479" eb="481">
      <t>シセツ</t>
    </rPh>
    <rPh sb="481" eb="483">
      <t>キボ</t>
    </rPh>
    <rPh sb="484" eb="486">
      <t>ミナオ</t>
    </rPh>
    <rPh sb="488" eb="489">
      <t>フク</t>
    </rPh>
    <rPh sb="491" eb="493">
      <t>イジ</t>
    </rPh>
    <rPh sb="493" eb="496">
      <t>カンリヒ</t>
    </rPh>
    <rPh sb="497" eb="499">
      <t>サクゲン</t>
    </rPh>
    <rPh sb="499" eb="500">
      <t>トウ</t>
    </rPh>
    <rPh sb="503" eb="506">
      <t>バッポンテキ</t>
    </rPh>
    <rPh sb="507" eb="509">
      <t>ケイエイ</t>
    </rPh>
    <rPh sb="509" eb="511">
      <t>カイゼン</t>
    </rPh>
    <rPh sb="512" eb="513">
      <t>オコナ</t>
    </rPh>
    <rPh sb="517" eb="520">
      <t>シヨウリョウ</t>
    </rPh>
    <rPh sb="520" eb="522">
      <t>カイテイ</t>
    </rPh>
    <rPh sb="525" eb="527">
      <t>シュウニュウ</t>
    </rPh>
    <rPh sb="527" eb="528">
      <t>ゾウ</t>
    </rPh>
    <rPh sb="529" eb="530">
      <t>ハカ</t>
    </rPh>
    <rPh sb="534" eb="536">
      <t>ヒツヨウ</t>
    </rPh>
    <phoneticPr fontId="4"/>
  </si>
  <si>
    <t>　供用開始後約21年経過しているが、管渠については、いまだ耐用年数を経過していないため、現時点では老朽化しているとは言い切れない。
　しかし、機械・設備については、耐用年数の15年を経過しているため、これから更新していく必要がある。
　今後は施設全体が徐々に老朽化していくことが予想されるため、計画的な更新を検討していく必要があり、処理場の機械設備等更新やマンホールポンプ所の更新を順次行う予定である。</t>
    <rPh sb="1" eb="3">
      <t>キョウヨウ</t>
    </rPh>
    <rPh sb="3" eb="5">
      <t>カイシ</t>
    </rPh>
    <rPh sb="5" eb="6">
      <t>ゴ</t>
    </rPh>
    <rPh sb="6" eb="7">
      <t>ヤク</t>
    </rPh>
    <rPh sb="9" eb="10">
      <t>ネン</t>
    </rPh>
    <rPh sb="10" eb="12">
      <t>ケイカ</t>
    </rPh>
    <rPh sb="18" eb="20">
      <t>カンキョ</t>
    </rPh>
    <rPh sb="29" eb="31">
      <t>タイヨウ</t>
    </rPh>
    <rPh sb="31" eb="33">
      <t>ネンスウ</t>
    </rPh>
    <rPh sb="34" eb="36">
      <t>ケイカ</t>
    </rPh>
    <rPh sb="110" eb="112">
      <t>ヒツヨウ</t>
    </rPh>
    <rPh sb="191" eb="193">
      <t>ジュンジ</t>
    </rPh>
    <phoneticPr fontId="4"/>
  </si>
  <si>
    <t>　使用料改定による収入の増を図るとともに、施設規模の見直しを含めた維持管理費の削減等、更なる経営改善が必要である。
　また、将来的に人口減少による使用料収入の減、施設老朽化による更新費用の増大など、厳しい経営状況が予想されることから、常に先を見据えた計画的な経営を行っていく必要がある。
　そのため、令和６年４月からの公営企業会計の適用を進めるとともに、合わせて使用料改定について検討する。</t>
    <rPh sb="1" eb="4">
      <t>シヨウリョウ</t>
    </rPh>
    <rPh sb="4" eb="6">
      <t>カイテイ</t>
    </rPh>
    <rPh sb="9" eb="11">
      <t>シュウニュウ</t>
    </rPh>
    <rPh sb="12" eb="13">
      <t>ゾウ</t>
    </rPh>
    <rPh sb="14" eb="15">
      <t>ハカ</t>
    </rPh>
    <rPh sb="21" eb="23">
      <t>シセツ</t>
    </rPh>
    <rPh sb="23" eb="25">
      <t>キボ</t>
    </rPh>
    <rPh sb="26" eb="28">
      <t>ミナオ</t>
    </rPh>
    <rPh sb="30" eb="31">
      <t>フク</t>
    </rPh>
    <rPh sb="33" eb="35">
      <t>イジ</t>
    </rPh>
    <rPh sb="35" eb="38">
      <t>カンリヒ</t>
    </rPh>
    <rPh sb="39" eb="41">
      <t>サクゲン</t>
    </rPh>
    <rPh sb="41" eb="42">
      <t>トウ</t>
    </rPh>
    <rPh sb="43" eb="44">
      <t>サラ</t>
    </rPh>
    <rPh sb="46" eb="48">
      <t>ケイエイ</t>
    </rPh>
    <rPh sb="48" eb="50">
      <t>カイゼン</t>
    </rPh>
    <rPh sb="51" eb="53">
      <t>ヒツヨウ</t>
    </rPh>
    <rPh sb="104" eb="106">
      <t>ジョウキョウ</t>
    </rPh>
    <rPh sb="159" eb="161">
      <t>コウエイ</t>
    </rPh>
    <rPh sb="166" eb="168">
      <t>テキヨウ</t>
    </rPh>
    <rPh sb="184" eb="186">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</si>
</sst>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CB-4488-A41D-298DFEBE5E2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DCB-4488-A41D-298DFEBE5E2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28.87</c:v>
                </c:pt>
                <c:pt idx="1">
                  <c:v>28.73</c:v>
                </c:pt>
                <c:pt idx="2">
                  <c:v>27.32</c:v>
                </c:pt>
                <c:pt idx="3">
                  <c:v>27.54</c:v>
                </c:pt>
                <c:pt idx="4">
                  <c:v>27.82</c:v>
                </c:pt>
              </c:numCache>
            </c:numRef>
          </c:val>
          <c:extLst>
            <c:ext xmlns:c16="http://schemas.microsoft.com/office/drawing/2014/chart" uri="{C3380CC4-5D6E-409C-BE32-E72D297353CC}">
              <c16:uniqueId val="{00000000-0E98-417C-B4D4-40AC4C145A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E98-417C-B4D4-40AC4C145A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83.37</c:v>
                </c:pt>
                <c:pt idx="1">
                  <c:v>83.88</c:v>
                </c:pt>
                <c:pt idx="2">
                  <c:v>87.22</c:v>
                </c:pt>
                <c:pt idx="3">
                  <c:v>86.09</c:v>
                </c:pt>
                <c:pt idx="4">
                  <c:v>87.53</c:v>
                </c:pt>
              </c:numCache>
            </c:numRef>
          </c:val>
          <c:extLst>
            <c:ext xmlns:c16="http://schemas.microsoft.com/office/drawing/2014/chart" uri="{C3380CC4-5D6E-409C-BE32-E72D297353CC}">
              <c16:uniqueId val="{00000000-229F-4170-8B39-E5297EE103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229F-4170-8B39-E5297EE103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85.3</c:v>
                </c:pt>
                <c:pt idx="1">
                  <c:v>82.89</c:v>
                </c:pt>
                <c:pt idx="2">
                  <c:v>82.19</c:v>
                </c:pt>
                <c:pt idx="3">
                  <c:v>88.77</c:v>
                </c:pt>
                <c:pt idx="4">
                  <c:v>86.34</c:v>
                </c:pt>
              </c:numCache>
            </c:numRef>
          </c:val>
          <c:extLst>
            <c:ext xmlns:c16="http://schemas.microsoft.com/office/drawing/2014/chart" uri="{C3380CC4-5D6E-409C-BE32-E72D297353CC}">
              <c16:uniqueId val="{00000000-FF1C-42BC-9654-272D6D16B3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C-42BC-9654-272D6D16B3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6-4EB6-9071-46CCBCD59D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6-4EB6-9071-46CCBCD59D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D-4587-B134-207B0C1A4B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D-4587-B134-207B0C1A4B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E-4314-A0A6-B5A4968DB7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E-4314-A0A6-B5A4968DB7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E-4263-951C-535E84D75D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E-4263-951C-535E84D75D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9-4E70-90BC-765693C52D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069-4E70-90BC-765693C52D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58.91</c:v>
                </c:pt>
                <c:pt idx="1">
                  <c:v>54.2</c:v>
                </c:pt>
                <c:pt idx="2">
                  <c:v>54.06</c:v>
                </c:pt>
                <c:pt idx="3">
                  <c:v>57.02</c:v>
                </c:pt>
                <c:pt idx="4">
                  <c:v>61.76</c:v>
                </c:pt>
              </c:numCache>
            </c:numRef>
          </c:val>
          <c:extLst>
            <c:ext xmlns:c16="http://schemas.microsoft.com/office/drawing/2014/chart" uri="{C3380CC4-5D6E-409C-BE32-E72D297353CC}">
              <c16:uniqueId val="{00000000-1643-46D1-A65B-B3FDAC03D6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643-46D1-A65B-B3FDAC03D6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294.87</c:v>
                </c:pt>
                <c:pt idx="1">
                  <c:v>328.12</c:v>
                </c:pt>
                <c:pt idx="2">
                  <c:v>325.75</c:v>
                </c:pt>
                <c:pt idx="3">
                  <c:v>326.81</c:v>
                </c:pt>
                <c:pt idx="4">
                  <c:v>298.25</c:v>
                </c:pt>
              </c:numCache>
            </c:numRef>
          </c:val>
          <c:extLst>
            <c:ext xmlns:c16="http://schemas.microsoft.com/office/drawing/2014/chart" uri="{C3380CC4-5D6E-409C-BE32-E72D297353CC}">
              <c16:uniqueId val="{00000000-9645-4829-AA76-C649504A03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645-4829-AA76-C649504A03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八雲町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15338</v>
      </c>
      <c r="AM8" s="46"/>
      <c r="AN8" s="46"/>
      <c r="AO8" s="46"/>
      <c r="AP8" s="46"/>
      <c r="AQ8" s="46"/>
      <c r="AR8" s="46"/>
      <c r="AS8" s="46"/>
      <c r="AT8" s="45">
        <f>データ!T6</f>
        <v>956.08</v>
      </c>
      <c r="AU8" s="45"/>
      <c r="AV8" s="45"/>
      <c r="AW8" s="45"/>
      <c r="AX8" s="45"/>
      <c r="AY8" s="45"/>
      <c r="AZ8" s="45"/>
      <c r="BA8" s="45"/>
      <c r="BB8" s="45">
        <f>データ!U6</f>
        <v>16.04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12.88</v>
      </c>
      <c r="Q10" s="45"/>
      <c r="R10" s="45"/>
      <c r="S10" s="45"/>
      <c r="T10" s="45"/>
      <c r="U10" s="45"/>
      <c r="V10" s="45"/>
      <c r="W10" s="45">
        <f>データ!Q6</f>
        <v>88.81</v>
      </c>
      <c r="X10" s="45"/>
      <c r="Y10" s="45"/>
      <c r="Z10" s="45"/>
      <c r="AA10" s="45"/>
      <c r="AB10" s="45"/>
      <c r="AC10" s="45"/>
      <c r="AD10" s="46">
        <f>データ!R6</f>
        <v>3630</v>
      </c>
      <c r="AE10" s="46"/>
      <c r="AF10" s="46"/>
      <c r="AG10" s="46"/>
      <c r="AH10" s="46"/>
      <c r="AI10" s="46"/>
      <c r="AJ10" s="46"/>
      <c r="AK10" s="2"/>
      <c r="AL10" s="46">
        <f>データ!V6</f>
        <v>1957</v>
      </c>
      <c r="AM10" s="46"/>
      <c r="AN10" s="46"/>
      <c r="AO10" s="46"/>
      <c r="AP10" s="46"/>
      <c r="AQ10" s="46"/>
      <c r="AR10" s="46"/>
      <c r="AS10" s="46"/>
      <c r="AT10" s="45">
        <f>データ!W6</f>
        <v>1.97</v>
      </c>
      <c r="AU10" s="45"/>
      <c r="AV10" s="45"/>
      <c r="AW10" s="45"/>
      <c r="AX10" s="45"/>
      <c r="AY10" s="45"/>
      <c r="AZ10" s="45"/>
      <c r="BA10" s="45"/>
      <c r="BB10" s="45">
        <f>データ!X6</f>
        <v>993.4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116</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117</v>
      </c>
      <c r="BM47" s="86"/>
      <c r="BN47" s="86"/>
      <c r="BO47" s="86"/>
      <c r="BP47" s="86"/>
      <c r="BQ47" s="86"/>
      <c r="BR47" s="86"/>
      <c r="BS47" s="86"/>
      <c r="BT47" s="86"/>
      <c r="BU47" s="86"/>
      <c r="BV47" s="86"/>
      <c r="BW47" s="86"/>
      <c r="BX47" s="86"/>
      <c r="BY47" s="86"/>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86"/>
      <c r="BN48" s="86"/>
      <c r="BO48" s="86"/>
      <c r="BP48" s="86"/>
      <c r="BQ48" s="86"/>
      <c r="BR48" s="86"/>
      <c r="BS48" s="86"/>
      <c r="BT48" s="86"/>
      <c r="BU48" s="86"/>
      <c r="BV48" s="86"/>
      <c r="BW48" s="86"/>
      <c r="BX48" s="86"/>
      <c r="BY48" s="86"/>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86"/>
      <c r="BN49" s="86"/>
      <c r="BO49" s="86"/>
      <c r="BP49" s="86"/>
      <c r="BQ49" s="86"/>
      <c r="BR49" s="86"/>
      <c r="BS49" s="86"/>
      <c r="BT49" s="86"/>
      <c r="BU49" s="86"/>
      <c r="BV49" s="86"/>
      <c r="BW49" s="86"/>
      <c r="BX49" s="86"/>
      <c r="BY49" s="86"/>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86"/>
      <c r="BN50" s="86"/>
      <c r="BO50" s="86"/>
      <c r="BP50" s="86"/>
      <c r="BQ50" s="86"/>
      <c r="BR50" s="86"/>
      <c r="BS50" s="86"/>
      <c r="BT50" s="86"/>
      <c r="BU50" s="86"/>
      <c r="BV50" s="86"/>
      <c r="BW50" s="86"/>
      <c r="BX50" s="86"/>
      <c r="BY50" s="86"/>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86"/>
      <c r="BN51" s="86"/>
      <c r="BO51" s="86"/>
      <c r="BP51" s="86"/>
      <c r="BQ51" s="86"/>
      <c r="BR51" s="86"/>
      <c r="BS51" s="86"/>
      <c r="BT51" s="86"/>
      <c r="BU51" s="86"/>
      <c r="BV51" s="86"/>
      <c r="BW51" s="86"/>
      <c r="BX51" s="86"/>
      <c r="BY51" s="86"/>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86"/>
      <c r="BN52" s="86"/>
      <c r="BO52" s="86"/>
      <c r="BP52" s="86"/>
      <c r="BQ52" s="86"/>
      <c r="BR52" s="86"/>
      <c r="BS52" s="86"/>
      <c r="BT52" s="86"/>
      <c r="BU52" s="86"/>
      <c r="BV52" s="86"/>
      <c r="BW52" s="86"/>
      <c r="BX52" s="86"/>
      <c r="BY52" s="86"/>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86"/>
      <c r="BN53" s="86"/>
      <c r="BO53" s="86"/>
      <c r="BP53" s="86"/>
      <c r="BQ53" s="86"/>
      <c r="BR53" s="86"/>
      <c r="BS53" s="86"/>
      <c r="BT53" s="86"/>
      <c r="BU53" s="86"/>
      <c r="BV53" s="86"/>
      <c r="BW53" s="86"/>
      <c r="BX53" s="86"/>
      <c r="BY53" s="86"/>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86"/>
      <c r="BN54" s="86"/>
      <c r="BO54" s="86"/>
      <c r="BP54" s="86"/>
      <c r="BQ54" s="86"/>
      <c r="BR54" s="86"/>
      <c r="BS54" s="86"/>
      <c r="BT54" s="86"/>
      <c r="BU54" s="86"/>
      <c r="BV54" s="86"/>
      <c r="BW54" s="86"/>
      <c r="BX54" s="86"/>
      <c r="BY54" s="86"/>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86"/>
      <c r="BN55" s="86"/>
      <c r="BO55" s="86"/>
      <c r="BP55" s="86"/>
      <c r="BQ55" s="86"/>
      <c r="BR55" s="86"/>
      <c r="BS55" s="86"/>
      <c r="BT55" s="86"/>
      <c r="BU55" s="86"/>
      <c r="BV55" s="86"/>
      <c r="BW55" s="86"/>
      <c r="BX55" s="86"/>
      <c r="BY55" s="86"/>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86"/>
      <c r="BN56" s="86"/>
      <c r="BO56" s="86"/>
      <c r="BP56" s="86"/>
      <c r="BQ56" s="86"/>
      <c r="BR56" s="86"/>
      <c r="BS56" s="86"/>
      <c r="BT56" s="86"/>
      <c r="BU56" s="86"/>
      <c r="BV56" s="86"/>
      <c r="BW56" s="86"/>
      <c r="BX56" s="86"/>
      <c r="BY56" s="86"/>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86"/>
      <c r="BN57" s="86"/>
      <c r="BO57" s="86"/>
      <c r="BP57" s="86"/>
      <c r="BQ57" s="86"/>
      <c r="BR57" s="86"/>
      <c r="BS57" s="86"/>
      <c r="BT57" s="86"/>
      <c r="BU57" s="86"/>
      <c r="BV57" s="86"/>
      <c r="BW57" s="86"/>
      <c r="BX57" s="86"/>
      <c r="BY57" s="86"/>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86"/>
      <c r="BN58" s="86"/>
      <c r="BO58" s="86"/>
      <c r="BP58" s="86"/>
      <c r="BQ58" s="86"/>
      <c r="BR58" s="86"/>
      <c r="BS58" s="86"/>
      <c r="BT58" s="86"/>
      <c r="BU58" s="86"/>
      <c r="BV58" s="86"/>
      <c r="BW58" s="86"/>
      <c r="BX58" s="86"/>
      <c r="BY58" s="86"/>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86"/>
      <c r="BN59" s="86"/>
      <c r="BO59" s="86"/>
      <c r="BP59" s="86"/>
      <c r="BQ59" s="86"/>
      <c r="BR59" s="86"/>
      <c r="BS59" s="86"/>
      <c r="BT59" s="86"/>
      <c r="BU59" s="86"/>
      <c r="BV59" s="86"/>
      <c r="BW59" s="86"/>
      <c r="BX59" s="86"/>
      <c r="BY59" s="86"/>
      <c r="BZ59" s="40"/>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8"/>
      <c r="BM60" s="86"/>
      <c r="BN60" s="86"/>
      <c r="BO60" s="86"/>
      <c r="BP60" s="86"/>
      <c r="BQ60" s="86"/>
      <c r="BR60" s="86"/>
      <c r="BS60" s="86"/>
      <c r="BT60" s="86"/>
      <c r="BU60" s="86"/>
      <c r="BV60" s="86"/>
      <c r="BW60" s="86"/>
      <c r="BX60" s="86"/>
      <c r="BY60" s="86"/>
      <c r="BZ60" s="40"/>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8"/>
      <c r="BM61" s="86"/>
      <c r="BN61" s="86"/>
      <c r="BO61" s="86"/>
      <c r="BP61" s="86"/>
      <c r="BQ61" s="86"/>
      <c r="BR61" s="86"/>
      <c r="BS61" s="86"/>
      <c r="BT61" s="86"/>
      <c r="BU61" s="86"/>
      <c r="BV61" s="86"/>
      <c r="BW61" s="86"/>
      <c r="BX61" s="86"/>
      <c r="BY61" s="86"/>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86"/>
      <c r="BN62" s="86"/>
      <c r="BO62" s="86"/>
      <c r="BP62" s="86"/>
      <c r="BQ62" s="86"/>
      <c r="BR62" s="86"/>
      <c r="BS62" s="86"/>
      <c r="BT62" s="86"/>
      <c r="BU62" s="86"/>
      <c r="BV62" s="86"/>
      <c r="BW62" s="86"/>
      <c r="BX62" s="86"/>
      <c r="BY62" s="86"/>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118</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eawvxH3fVNYq/EAbU5ozu36wJ0tH5g8o9pjqtBRuPeQODcP4yGG01LxY9SFmV15FT9SHql2JLRkTQr6CnggRTA==" saltValue="nOqs1dHXMertBjjkdnZv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13463</v>
      </c>
      <c r="D6" s="19">
        <f t="shared" si="3"/>
        <v>47</v>
      </c>
      <c r="E6" s="19">
        <f t="shared" si="3"/>
        <v>17</v>
      </c>
      <c r="F6" s="19">
        <f t="shared" si="3"/>
        <v>4</v>
      </c>
      <c r="G6" s="19">
        <f t="shared" si="3"/>
        <v>0</v>
      </c>
      <c r="H6" s="19" t="str">
        <f t="shared" si="3"/>
        <v>北海道　八雲町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12.88</v>
      </c>
      <c r="Q6" s="20">
        <f t="shared" si="3"/>
        <v>88.81</v>
      </c>
      <c r="R6" s="20">
        <f t="shared" si="3"/>
        <v>3630</v>
      </c>
      <c r="S6" s="20">
        <f t="shared" si="3"/>
        <v>15338</v>
      </c>
      <c r="T6" s="20">
        <f t="shared" si="3"/>
        <v>956.08</v>
      </c>
      <c r="U6" s="20">
        <f t="shared" si="3"/>
        <v>16.04</v>
      </c>
      <c r="V6" s="20">
        <f t="shared" si="3"/>
        <v>1957</v>
      </c>
      <c r="W6" s="20">
        <f t="shared" si="3"/>
        <v>1.97</v>
      </c>
      <c r="X6" s="20">
        <f t="shared" si="3"/>
        <v>993.4</v>
      </c>
      <c r="Y6" s="21">
        <f>IF(Y7="",NA(),Y7)</f>
        <v>85.3</v>
      </c>
      <c r="Z6" s="21">
        <f t="shared" ref="Z6:AH6" si="4">IF(Z7="",NA(),Z7)</f>
        <v>82.89</v>
      </c>
      <c r="AA6" s="21">
        <f t="shared" si="4"/>
        <v>82.19</v>
      </c>
      <c r="AB6" s="21">
        <f t="shared" si="4"/>
        <v>88.77</v>
      </c>
      <c r="AC6" s="21">
        <f t="shared" si="4"/>
        <v>86.34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58.91</v>
      </c>
      <c r="BR6" s="21">
        <f t="shared" ref="BR6:BZ6" si="8">IF(BR7="",NA(),BR7)</f>
        <v>54.2</v>
      </c>
      <c r="BS6" s="21">
        <f t="shared" si="8"/>
        <v>54.06</v>
      </c>
      <c r="BT6" s="21">
        <f t="shared" si="8"/>
        <v>57.02</v>
      </c>
      <c r="BU6" s="21">
        <f t="shared" si="8"/>
        <v>61.76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294.87</v>
      </c>
      <c r="CC6" s="21">
        <f t="shared" ref="CC6:CK6" si="9">IF(CC7="",NA(),CC7)</f>
        <v>328.12</v>
      </c>
      <c r="CD6" s="21">
        <f t="shared" si="9"/>
        <v>325.75</v>
      </c>
      <c r="CE6" s="21">
        <f t="shared" si="9"/>
        <v>326.81</v>
      </c>
      <c r="CF6" s="21">
        <f t="shared" si="9"/>
        <v>298.25</v>
      </c>
      <c r="CG6" s="21">
        <f t="shared" si="9"/>
        <v>221.81</v>
      </c>
      <c r="CH6" s="21">
        <f t="shared" si="9"/>
        <v>230.02</v>
      </c>
      <c r="CI6" s="21">
        <f t="shared" si="9"/>
        <v>228.47</v>
      </c>
      <c r="CJ6" s="21">
        <f t="shared" si="9"/>
        <v>224.88</v>
      </c>
      <c r="CK6" s="21">
        <f t="shared" si="9"/>
        <v>228.64</v>
      </c>
      <c r="CL6" s="20" t="str">
        <f>IF(CL7="","",IF(CL7="-","【-】","【"&amp;SUBSTITUTE(TEXT(CL7,"#,##0.00"),"-","△")&amp;"】"))</f>
        <v>【216.39】</v>
      </c>
      <c r="CM6" s="21">
        <f>IF(CM7="",NA(),CM7)</f>
        <v>28.87</v>
      </c>
      <c r="CN6" s="21">
        <f t="shared" ref="CN6:CV6" si="10">IF(CN7="",NA(),CN7)</f>
        <v>28.73</v>
      </c>
      <c r="CO6" s="21">
        <f t="shared" si="10"/>
        <v>27.32</v>
      </c>
      <c r="CP6" s="21">
        <f t="shared" si="10"/>
        <v>27.54</v>
      </c>
      <c r="CQ6" s="21">
        <f t="shared" si="10"/>
        <v>27.82</v>
      </c>
      <c r="CR6" s="21">
        <f t="shared" si="10"/>
        <v>43.36</v>
      </c>
      <c r="CS6" s="21">
        <f t="shared" si="10"/>
        <v>42.56</v>
      </c>
      <c r="CT6" s="21">
        <f t="shared" si="10"/>
        <v>42.47</v>
      </c>
      <c r="CU6" s="21">
        <f t="shared" si="10"/>
        <v>42.4</v>
      </c>
      <c r="CV6" s="21">
        <f t="shared" si="10"/>
        <v>42.28</v>
      </c>
      <c r="CW6" s="20" t="str">
        <f>IF(CW7="","",IF(CW7="-","【-】","【"&amp;SUBSTITUTE(TEXT(CW7,"#,##0.00"),"-","△")&amp;"】"))</f>
        <v>【42.57】</v>
      </c>
      <c r="CX6" s="21">
        <f>IF(CX7="",NA(),CX7)</f>
        <v>83.37</v>
      </c>
      <c r="CY6" s="21">
        <f t="shared" ref="CY6:DG6" si="11">IF(CY7="",NA(),CY7)</f>
        <v>83.88</v>
      </c>
      <c r="CZ6" s="21">
        <f t="shared" si="11"/>
        <v>87.22</v>
      </c>
      <c r="DA6" s="21">
        <f t="shared" si="11"/>
        <v>86.09</v>
      </c>
      <c r="DB6" s="21">
        <f t="shared" si="11"/>
        <v>87.53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13463</v>
      </c>
      <c r="D7" s="23">
        <v>47</v>
      </c>
      <c r="E7" s="23">
        <v>17</v>
      </c>
      <c r="F7" s="23">
        <v>4</v>
      </c>
      <c r="G7" s="23">
        <v>0</v>
      </c>
      <c r="H7" s="23" t="s">
        <v>98</v>
      </c>
      <c r="I7" s="23" t="s">
        <v>99</v>
      </c>
      <c r="J7" s="23" t="s">
        <v>100</v>
      </c>
      <c r="K7" s="23" t="s">
        <v>101</v>
      </c>
      <c r="L7" s="23" t="s">
        <v>102</v>
      </c>
      <c r="M7" s="23" t="s">
        <v>103</v>
      </c>
      <c r="N7" s="24" t="s">
        <v>104</v>
      </c>
      <c r="O7" s="24" t="s">
        <v>105</v>
      </c>
      <c r="P7" s="24">
        <v>12.88</v>
      </c>
      <c r="Q7" s="24">
        <v>88.81</v>
      </c>
      <c r="R7" s="24">
        <v>3630</v>
      </c>
      <c r="S7" s="24">
        <v>15338</v>
      </c>
      <c r="T7" s="24">
        <v>956.08</v>
      </c>
      <c r="U7" s="24">
        <v>16.04</v>
      </c>
      <c r="V7" s="24">
        <v>1957</v>
      </c>
      <c r="W7" s="24">
        <v>1.97</v>
      </c>
      <c r="X7" s="24">
        <v>993.4</v>
      </c>
      <c r="Y7" s="24">
        <v>85.3</v>
      </c>
      <c r="Z7" s="24">
        <v>82.89</v>
      </c>
      <c r="AA7" s="24">
        <v>82.19</v>
      </c>
      <c r="AB7" s="24">
        <v>88.77</v>
      </c>
      <c r="AC7" s="24">
        <v>86.34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58.91</v>
      </c>
      <c r="BR7" s="24">
        <v>54.2</v>
      </c>
      <c r="BS7" s="24">
        <v>54.06</v>
      </c>
      <c r="BT7" s="24">
        <v>57.02</v>
      </c>
      <c r="BU7" s="24">
        <v>61.76</v>
      </c>
      <c r="BV7" s="24">
        <v>74.3</v>
      </c>
      <c r="BW7" s="24">
        <v>72.260000000000005</v>
      </c>
      <c r="BX7" s="24">
        <v>71.84</v>
      </c>
      <c r="BY7" s="24">
        <v>73.36</v>
      </c>
      <c r="BZ7" s="24">
        <v>72.599999999999994</v>
      </c>
      <c r="CA7" s="24">
        <v>75.31</v>
      </c>
      <c r="CB7" s="24">
        <v>294.87</v>
      </c>
      <c r="CC7" s="24">
        <v>328.12</v>
      </c>
      <c r="CD7" s="24">
        <v>325.75</v>
      </c>
      <c r="CE7" s="24">
        <v>326.81</v>
      </c>
      <c r="CF7" s="24">
        <v>298.25</v>
      </c>
      <c r="CG7" s="24">
        <v>221.81</v>
      </c>
      <c r="CH7" s="24">
        <v>230.02</v>
      </c>
      <c r="CI7" s="24">
        <v>228.47</v>
      </c>
      <c r="CJ7" s="24">
        <v>224.88</v>
      </c>
      <c r="CK7" s="24">
        <v>228.64</v>
      </c>
      <c r="CL7" s="24">
        <v>216.39</v>
      </c>
      <c r="CM7" s="24">
        <v>28.87</v>
      </c>
      <c r="CN7" s="24">
        <v>28.73</v>
      </c>
      <c r="CO7" s="24">
        <v>27.32</v>
      </c>
      <c r="CP7" s="24">
        <v>27.54</v>
      </c>
      <c r="CQ7" s="24">
        <v>27.82</v>
      </c>
      <c r="CR7" s="24">
        <v>43.36</v>
      </c>
      <c r="CS7" s="24">
        <v>42.56</v>
      </c>
      <c r="CT7" s="24">
        <v>42.47</v>
      </c>
      <c r="CU7" s="24">
        <v>42.4</v>
      </c>
      <c r="CV7" s="24">
        <v>42.28</v>
      </c>
      <c r="CW7" s="24">
        <v>42.57</v>
      </c>
      <c r="CX7" s="24">
        <v>83.37</v>
      </c>
      <c r="CY7" s="24">
        <v>83.88</v>
      </c>
      <c r="CZ7" s="24">
        <v>87.22</v>
      </c>
      <c r="DA7" s="24">
        <v>86.09</v>
      </c>
      <c r="DB7" s="24">
        <v>87.53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財務課 髙橋　昌子</cp:lastModifiedBy>
  <cp:lastPrinted>2023-01-17T10:37:28Z</cp:lastPrinted>
  <dcterms:created xsi:type="dcterms:W3CDTF">2023-01-12T23:54:52Z</dcterms:created>
  <dcterms:modified xsi:type="dcterms:W3CDTF">2023-01-17T11:04:13Z</dcterms:modified>
  <cp:category/>
</cp:coreProperties>
</file>