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-yoshida\Desktop\"/>
    </mc:Choice>
  </mc:AlternateContent>
  <workbookProtection workbookAlgorithmName="SHA-512" workbookHashValue="0+7WMxkMSi6ZbBx32wM1vFz3yz6plqYZS+eA4MfG8hlUTUgmpXKvyHuwSnlo6tpYeJ4nvRmqx//bXAMpLDtjDw==" workbookSaltValue="Q20LxYUM/fmUiBxLymi34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<sst xmlns="http://schemas.openxmlformats.org/spreadsheetml/2006/main" count="236" uniqueCount="119">
  <si>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</si>
  <si>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</si>
  <si>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</si>
  <si>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</si>
  <si>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</si>
  <si>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</si>
  <si>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</si>
  <si>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</si>
  <si>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</si>
  <si>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</si>
  <si>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</si>
  <si>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</si>
  <si>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</si>
  <si>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</si>
  <si>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</si>
  <si>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</si>
  <si>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</si>
  <si>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</si>
  <si>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</si>
  <si>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</si>
  <si>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</si>
  <si>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</si>
  <si>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</si>
  <si>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</si>
  <si>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</si>
  <si>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</si>
  <si>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</si>
  <si>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</si>
  <si>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</si>
  <si>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</si>
  <si>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</si>
  <si>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</si>
  <si>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</si>
  <si>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</si>
  <si>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</si>
  <si>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</si>
  <si>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</si>
  <si>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</si>
  <si>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</si>
  <si>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</si>
  <si>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</si>
  <si>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</si>
  <si>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</si>
  <si>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</si>
  <si>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</si>
  <si>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</si>
  <si>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</si>
  <si>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</si>
  <si>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</si>
  <si>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</si>
  <si>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</si>
  <si>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</si>
  <si>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</si>
  <si>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</si>
  <si>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</si>
  <si>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</si>
  <si>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</si>
  <si>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</si>
  <si>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</si>
  <si>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</si>
  <si>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</si>
  <si>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</si>
  <si>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</si>
  <si>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</si>
  <si>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</si>
  <si>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</si>
  <si>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</si>
  <si>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</si>
  <si>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</si>
  <si>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</si>
  <si>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</si>
  <si>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</si>
  <si>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</si>
  <si>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</si>
  <si>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</si>
  <si>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</si>
  <si>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</si>
  <si>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</si>
  <si>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</si>
  <si>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</si>
  <si>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</si>
  <si>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</si>
  <si>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</si>
  <si>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</si>
  <si>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</si>
  <si>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</si>
  <si>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</si>
  <si>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</si>
  <si>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</si>
  <si>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</si>
  <si>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</si>
  <si>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</si>
  <si>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</si>
  <si>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</si>
  <si>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</si>
  <si>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</si>
  <si>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</si>
  <si>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八雲町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</si>
  <si>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</si>
  <si>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</si>
  <si>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</si>
  <si>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</si>
  <si>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</si>
  <si>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</si>
  <si>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</si>
  <si>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</si>
  <si>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</si>
  <si>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</si>
  <si>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</si>
  <si>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</si>
  <si>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</si>
  <si>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</si>
  <si>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</si>
  <si>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</si>
  <si>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</si>
  <si>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</si>
  <si>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供用開始後約23年経過しているが、管渠については、いまだ耐用年数を経過していないため、現時点では老朽化しているとは言い切れない。
　しかし、今後は徐々に老朽化が進んでいくことが予想されるため、計画的な更新を検討していく必要がある。
　今後は施設全体が徐々に老朽化していくことが予想されるため、計画的な更新を検討していく必要があり、令和3年度から処理場の機械設備等更新やマンホールポンプ所の更新を順次行う予定である。</t>
    <rPh sb="1" eb="3">
      <t>キョウヨウ</t>
    </rPh>
    <rPh sb="3" eb="5">
      <t>カイシ</t>
    </rPh>
    <rPh sb="5" eb="6">
      <t>ゴ</t>
    </rPh>
    <rPh sb="6" eb="7">
      <t>ヤク</t>
    </rPh>
    <rPh sb="9" eb="10">
      <t>ネン</t>
    </rPh>
    <rPh sb="10" eb="12">
      <t>ケイカ</t>
    </rPh>
    <rPh sb="18" eb="20">
      <t>カンキョ</t>
    </rPh>
    <rPh sb="29" eb="31">
      <t>タイヨウ</t>
    </rPh>
    <rPh sb="31" eb="33">
      <t>ネンスウ</t>
    </rPh>
    <rPh sb="34" eb="36">
      <t>ケイカ</t>
    </rPh>
    <rPh sb="198" eb="200">
      <t>ジュンジ</t>
    </rPh>
    <phoneticPr fontId="4"/>
  </si>
  <si>
    <t>　現状では、類似団体と比較すると、概ね良好な経営であると言えるが、水洗化率向上の課題は残る。
　また、将来的に人口減少による使用料収入の減、施設老朽化による更新費用の増大など、厳しい経営事情が予想されることから、常に先を見据えた計画的な経営を行っていく必要がある。
　そのため、令和５年４月からの企業会計移行を進めるとともに、合わせて使用料改定について検討する。</t>
    <rPh sb="1" eb="3">
      <t>ゲンジョウ</t>
    </rPh>
    <rPh sb="6" eb="8">
      <t>ルイジ</t>
    </rPh>
    <rPh sb="8" eb="10">
      <t>ダンタイ</t>
    </rPh>
    <rPh sb="11" eb="13">
      <t>ヒカク</t>
    </rPh>
    <rPh sb="17" eb="18">
      <t>オオム</t>
    </rPh>
    <rPh sb="19" eb="21">
      <t>リョウコウ</t>
    </rPh>
    <rPh sb="22" eb="24">
      <t>ケイエイ</t>
    </rPh>
    <rPh sb="28" eb="29">
      <t>イ</t>
    </rPh>
    <rPh sb="33" eb="36">
      <t>スイセンカ</t>
    </rPh>
    <rPh sb="36" eb="37">
      <t>リツ</t>
    </rPh>
    <rPh sb="37" eb="39">
      <t>コウジョウ</t>
    </rPh>
    <rPh sb="40" eb="42">
      <t>カダイ</t>
    </rPh>
    <rPh sb="43" eb="44">
      <t>ノコ</t>
    </rPh>
    <rPh sb="170" eb="172">
      <t>カイテイ</t>
    </rPh>
    <phoneticPr fontId="4"/>
  </si>
  <si>
    <t>①収益的収支比率については、H26～H30年度の消費税修正申告による還付金で100％を超えたが、一時的なものであり、更なる収入増とコスト削減が求められる。
④企業債残高対事業規模比率については、類似団体平均値を下回っているが、今後、施設の大規模修繕・更新により、多額の起債借入が発生する。ストックマネジメントに基づき、計画的に建設改良事業を進めることで、起債借入額を平準化し、起債残高の抑制に努める。
⑤経費回収率については、H26～H30年度の消費税修正申告による還付金で100％を一次的に超えたが、前年度以前から類似団体平均値を上回っており、概ね健全な経営である。
⑥汚水処理原価については、類似団体平均値を下回っており、かつ年々下がっているため、効率的な汚水処理を行っていると言える。
⑦施設利用率については、類似団体平均値を上回っているため、概ね適切な施設規模であると言える。
⑧水洗化率については、類似団体平均値を下回っており、水洗化率向上の取組等による改善が必要である。
　以上のことから、類似団体と比較して概ね健全な経営であるが、水洗化率向上に向けた取り組みが必要である。</t>
    <rPh sb="1" eb="4">
      <t>シュウエキテキ</t>
    </rPh>
    <rPh sb="4" eb="6">
      <t>シュウシ</t>
    </rPh>
    <rPh sb="6" eb="8">
      <t>ヒリツ</t>
    </rPh>
    <rPh sb="43" eb="44">
      <t>コ</t>
    </rPh>
    <rPh sb="48" eb="51">
      <t>イチジテキ</t>
    </rPh>
    <rPh sb="202" eb="204">
      <t>ケイヒ</t>
    </rPh>
    <rPh sb="204" eb="206">
      <t>カイシュウ</t>
    </rPh>
    <rPh sb="206" eb="207">
      <t>リツ</t>
    </rPh>
    <rPh sb="242" eb="245">
      <t>イチジテキ</t>
    </rPh>
    <rPh sb="251" eb="254">
      <t>ゼンネンド</t>
    </rPh>
    <rPh sb="254" eb="256">
      <t>イゼン</t>
    </rPh>
    <rPh sb="258" eb="260">
      <t>ルイジ</t>
    </rPh>
    <rPh sb="260" eb="262">
      <t>ダンタイ</t>
    </rPh>
    <rPh sb="262" eb="265">
      <t>ヘイキンチ</t>
    </rPh>
    <rPh sb="266" eb="268">
      <t>ウワマワ</t>
    </rPh>
    <rPh sb="273" eb="274">
      <t>オオム</t>
    </rPh>
    <rPh sb="275" eb="277">
      <t>ケンゼン</t>
    </rPh>
    <rPh sb="278" eb="280">
      <t>ケイエイ</t>
    </rPh>
    <rPh sb="286" eb="288">
      <t>オスイ</t>
    </rPh>
    <rPh sb="288" eb="290">
      <t>ショリ</t>
    </rPh>
    <rPh sb="290" eb="292">
      <t>ゲンカ</t>
    </rPh>
    <rPh sb="298" eb="300">
      <t>ルイジ</t>
    </rPh>
    <rPh sb="300" eb="302">
      <t>ダンタイ</t>
    </rPh>
    <rPh sb="302" eb="305">
      <t>ヘイキンチ</t>
    </rPh>
    <rPh sb="306" eb="308">
      <t>シタマワ</t>
    </rPh>
    <rPh sb="315" eb="317">
      <t>ネンネン</t>
    </rPh>
    <rPh sb="317" eb="318">
      <t>サ</t>
    </rPh>
    <rPh sb="326" eb="329">
      <t>コウリツテキ</t>
    </rPh>
    <rPh sb="330" eb="332">
      <t>オスイ</t>
    </rPh>
    <rPh sb="332" eb="334">
      <t>ショリ</t>
    </rPh>
    <rPh sb="335" eb="336">
      <t>オコナ</t>
    </rPh>
    <rPh sb="341" eb="342">
      <t>イ</t>
    </rPh>
    <rPh sb="347" eb="349">
      <t>シセツ</t>
    </rPh>
    <rPh sb="349" eb="351">
      <t>リヨウ</t>
    </rPh>
    <rPh sb="351" eb="352">
      <t>リツ</t>
    </rPh>
    <rPh sb="358" eb="360">
      <t>ルイジ</t>
    </rPh>
    <rPh sb="360" eb="362">
      <t>ダンタイ</t>
    </rPh>
    <rPh sb="362" eb="365">
      <t>ヘイキンチ</t>
    </rPh>
    <rPh sb="366" eb="368">
      <t>ウワマワ</t>
    </rPh>
    <rPh sb="375" eb="376">
      <t>オオム</t>
    </rPh>
    <rPh sb="377" eb="379">
      <t>テキセツ</t>
    </rPh>
    <rPh sb="380" eb="382">
      <t>シセツ</t>
    </rPh>
    <rPh sb="382" eb="384">
      <t>キボ</t>
    </rPh>
    <rPh sb="388" eb="389">
      <t>イ</t>
    </rPh>
    <rPh sb="394" eb="397">
      <t>スイセンカ</t>
    </rPh>
    <rPh sb="397" eb="398">
      <t>リツ</t>
    </rPh>
    <rPh sb="404" eb="406">
      <t>ルイジ</t>
    </rPh>
    <rPh sb="406" eb="408">
      <t>ダンタイ</t>
    </rPh>
    <rPh sb="408" eb="411">
      <t>ヘイキンチ</t>
    </rPh>
    <rPh sb="412" eb="414">
      <t>シタマワ</t>
    </rPh>
    <rPh sb="419" eb="422">
      <t>スイセンカ</t>
    </rPh>
    <rPh sb="422" eb="423">
      <t>リツ</t>
    </rPh>
    <rPh sb="423" eb="425">
      <t>コウジョウ</t>
    </rPh>
    <rPh sb="426" eb="428">
      <t>トリクミ</t>
    </rPh>
    <rPh sb="428" eb="429">
      <t>トウ</t>
    </rPh>
    <rPh sb="432" eb="434">
      <t>カイゼン</t>
    </rPh>
    <rPh sb="435" eb="437">
      <t>ヒツヨウ</t>
    </rPh>
    <rPh sb="443" eb="445">
      <t>イジョウ</t>
    </rPh>
    <rPh sb="451" eb="453">
      <t>ルイジ</t>
    </rPh>
    <rPh sb="453" eb="455">
      <t>ダンタイ</t>
    </rPh>
    <rPh sb="456" eb="458">
      <t>ヒカク</t>
    </rPh>
    <rPh sb="460" eb="461">
      <t>オオム</t>
    </rPh>
    <rPh sb="462" eb="464">
      <t>ケンゼン</t>
    </rPh>
    <rPh sb="465" eb="467">
      <t>ケイエイ</t>
    </rPh>
    <rPh sb="472" eb="475">
      <t>スイセンカ</t>
    </rPh>
    <rPh sb="475" eb="476">
      <t>リツ</t>
    </rPh>
    <rPh sb="476" eb="478">
      <t>コウジョウ</t>
    </rPh>
    <rPh sb="479" eb="480">
      <t>ム</t>
    </rPh>
    <rPh sb="482" eb="483">
      <t>ト</t>
    </rPh>
    <rPh sb="484" eb="485">
      <t>ク</t>
    </rPh>
    <rPh sb="487" eb="48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</si>
</sst>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1-423A-BAF7-385726A7E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1-423A-BAF7-385726A7E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48.88</c:v>
                </c:pt>
                <c:pt idx="1">
                  <c:v>53.72</c:v>
                </c:pt>
                <c:pt idx="2">
                  <c:v>56.13</c:v>
                </c:pt>
                <c:pt idx="3">
                  <c:v>58.36</c:v>
                </c:pt>
                <c:pt idx="4">
                  <c:v>73.790000000000006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3-4F1C-BB33-9EAFF5984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3-4F1C-BB33-9EAFF5984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60.55</c:v>
                </c:pt>
                <c:pt idx="1">
                  <c:v>61.16</c:v>
                </c:pt>
                <c:pt idx="2">
                  <c:v>63.04</c:v>
                </c:pt>
                <c:pt idx="3">
                  <c:v>65.28</c:v>
                </c:pt>
                <c:pt idx="4">
                  <c:v>65.88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D3-41E3-B572-D8F5EEB28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D3-41E3-B572-D8F5EEB28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87.69</c:v>
                </c:pt>
                <c:pt idx="1">
                  <c:v>88.17</c:v>
                </c:pt>
                <c:pt idx="2">
                  <c:v>95.02</c:v>
                </c:pt>
                <c:pt idx="3">
                  <c:v>89.19</c:v>
                </c:pt>
                <c:pt idx="4">
                  <c:v>102.37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E-4E2B-9BDD-AE9DFCA6E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E-4E2B-9BDD-AE9DFCA6E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5-4684-942A-39F7556A6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5-4684-942A-39F7556A6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0FB-BCDD-44E83FE5A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06-40FB-BCDD-44E83FE5A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D-48E8-9D33-3433F8946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D-48E8-9D33-3433F8946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2-4B75-9EF8-4CF277571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D2-4B75-9EF8-4CF277571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9-4AEA-B105-CFB5FD4AA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9-4AEA-B105-CFB5FD4AA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79.28</c:v>
                </c:pt>
                <c:pt idx="1">
                  <c:v>80.930000000000007</c:v>
                </c:pt>
                <c:pt idx="2">
                  <c:v>93.95</c:v>
                </c:pt>
                <c:pt idx="3">
                  <c:v>91.46</c:v>
                </c:pt>
                <c:pt idx="4">
                  <c:v>115.71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8-439E-874C-ACA660484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8-439E-874C-ACA660484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227.68</c:v>
                </c:pt>
                <c:pt idx="1">
                  <c:v>221.89</c:v>
                </c:pt>
                <c:pt idx="2">
                  <c:v>188.48</c:v>
                </c:pt>
                <c:pt idx="3">
                  <c:v>194.93</c:v>
                </c:pt>
                <c:pt idx="4">
                  <c:v>155.9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4-445F-81E0-EEDA0FA4C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B4-445F-81E0-EEDA0FA4C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64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北海道　八雲町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15673</v>
      </c>
      <c r="AM8" s="69"/>
      <c r="AN8" s="69"/>
      <c r="AO8" s="69"/>
      <c r="AP8" s="69"/>
      <c r="AQ8" s="69"/>
      <c r="AR8" s="69"/>
      <c r="AS8" s="69"/>
      <c r="AT8" s="68">
        <f>データ!T6</f>
        <v>956.08</v>
      </c>
      <c r="AU8" s="68"/>
      <c r="AV8" s="68"/>
      <c r="AW8" s="68"/>
      <c r="AX8" s="68"/>
      <c r="AY8" s="68"/>
      <c r="AZ8" s="68"/>
      <c r="BA8" s="68"/>
      <c r="BB8" s="68">
        <f>データ!U6</f>
        <v>16.39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8.7100000000000009</v>
      </c>
      <c r="Q10" s="68"/>
      <c r="R10" s="68"/>
      <c r="S10" s="68"/>
      <c r="T10" s="68"/>
      <c r="U10" s="68"/>
      <c r="V10" s="68"/>
      <c r="W10" s="68">
        <f>データ!Q6</f>
        <v>85.11</v>
      </c>
      <c r="X10" s="68"/>
      <c r="Y10" s="68"/>
      <c r="Z10" s="68"/>
      <c r="AA10" s="68"/>
      <c r="AB10" s="68"/>
      <c r="AC10" s="68"/>
      <c r="AD10" s="69">
        <f>データ!R6</f>
        <v>3630</v>
      </c>
      <c r="AE10" s="69"/>
      <c r="AF10" s="69"/>
      <c r="AG10" s="69"/>
      <c r="AH10" s="69"/>
      <c r="AI10" s="69"/>
      <c r="AJ10" s="69"/>
      <c r="AK10" s="2"/>
      <c r="AL10" s="69">
        <f>データ!V6</f>
        <v>1357</v>
      </c>
      <c r="AM10" s="69"/>
      <c r="AN10" s="69"/>
      <c r="AO10" s="69"/>
      <c r="AP10" s="69"/>
      <c r="AQ10" s="69"/>
      <c r="AR10" s="69"/>
      <c r="AS10" s="69"/>
      <c r="AT10" s="68">
        <f>データ!W6</f>
        <v>0.69</v>
      </c>
      <c r="AU10" s="68"/>
      <c r="AV10" s="68"/>
      <c r="AW10" s="68"/>
      <c r="AX10" s="68"/>
      <c r="AY10" s="68"/>
      <c r="AZ10" s="68"/>
      <c r="BA10" s="68"/>
      <c r="BB10" s="68">
        <f>データ!X6</f>
        <v>1966.67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4" t="s">
        <v>118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4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4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4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4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4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4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4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4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4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4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4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4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4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4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4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4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4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4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4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4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4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4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4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43</v>
      </c>
      <c r="O86" s="26" t="str">
        <f>データ!EO6</f>
        <v>【0.16】</v>
      </c>
    </row>
  </sheetData>
  <sheetProtection algorithmName="SHA-512" hashValue="nT3telA2gXmzN4oSy8yVK8B2rwX8AhV7/7VWaRI3/3TlZ4eLlP/WigZi8wbhTyMC5DUGwZGqR7LBhwfjfqYAgA==" saltValue="90KFPD1Cid63YyXmxIbze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13463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北海道　八雲町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8.7100000000000009</v>
      </c>
      <c r="Q6" s="34">
        <f t="shared" si="3"/>
        <v>85.11</v>
      </c>
      <c r="R6" s="34">
        <f t="shared" si="3"/>
        <v>3630</v>
      </c>
      <c r="S6" s="34">
        <f t="shared" si="3"/>
        <v>15673</v>
      </c>
      <c r="T6" s="34">
        <f t="shared" si="3"/>
        <v>956.08</v>
      </c>
      <c r="U6" s="34">
        <f t="shared" si="3"/>
        <v>16.39</v>
      </c>
      <c r="V6" s="34">
        <f t="shared" si="3"/>
        <v>1357</v>
      </c>
      <c r="W6" s="34">
        <f t="shared" si="3"/>
        <v>0.69</v>
      </c>
      <c r="X6" s="34">
        <f t="shared" si="3"/>
        <v>1966.67</v>
      </c>
      <c r="Y6" s="35">
        <f>IF(Y7="",NA(),Y7)</f>
        <v>87.69</v>
      </c>
      <c r="Z6" s="35">
        <f t="shared" ref="Z6:AH6" si="4">IF(Z7="",NA(),Z7)</f>
        <v>88.17</v>
      </c>
      <c r="AA6" s="35">
        <f t="shared" si="4"/>
        <v>95.02</v>
      </c>
      <c r="AB6" s="35">
        <f t="shared" si="4"/>
        <v>89.19</v>
      </c>
      <c r="AC6" s="35">
        <f t="shared" si="4"/>
        <v>102.37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79.28</v>
      </c>
      <c r="BR6" s="35">
        <f t="shared" ref="BR6:BZ6" si="8">IF(BR7="",NA(),BR7)</f>
        <v>80.930000000000007</v>
      </c>
      <c r="BS6" s="35">
        <f t="shared" si="8"/>
        <v>93.95</v>
      </c>
      <c r="BT6" s="35">
        <f t="shared" si="8"/>
        <v>91.46</v>
      </c>
      <c r="BU6" s="35">
        <f t="shared" si="8"/>
        <v>115.71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227.68</v>
      </c>
      <c r="CC6" s="35">
        <f t="shared" ref="CC6:CK6" si="9">IF(CC7="",NA(),CC7)</f>
        <v>221.89</v>
      </c>
      <c r="CD6" s="35">
        <f t="shared" si="9"/>
        <v>188.48</v>
      </c>
      <c r="CE6" s="35">
        <f t="shared" si="9"/>
        <v>194.93</v>
      </c>
      <c r="CF6" s="35">
        <f t="shared" si="9"/>
        <v>155.9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48.88</v>
      </c>
      <c r="CN6" s="35">
        <f t="shared" ref="CN6:CV6" si="10">IF(CN7="",NA(),CN7)</f>
        <v>53.72</v>
      </c>
      <c r="CO6" s="35">
        <f t="shared" si="10"/>
        <v>56.13</v>
      </c>
      <c r="CP6" s="35">
        <f t="shared" si="10"/>
        <v>58.36</v>
      </c>
      <c r="CQ6" s="35">
        <f t="shared" si="10"/>
        <v>73.790000000000006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60.55</v>
      </c>
      <c r="CY6" s="35">
        <f t="shared" ref="CY6:DG6" si="11">IF(CY7="",NA(),CY7)</f>
        <v>61.16</v>
      </c>
      <c r="CZ6" s="35">
        <f t="shared" si="11"/>
        <v>63.04</v>
      </c>
      <c r="DA6" s="35">
        <f t="shared" si="11"/>
        <v>65.28</v>
      </c>
      <c r="DB6" s="35">
        <f t="shared" si="11"/>
        <v>65.88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13463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8.7100000000000009</v>
      </c>
      <c r="Q7" s="38">
        <v>85.11</v>
      </c>
      <c r="R7" s="38">
        <v>3630</v>
      </c>
      <c r="S7" s="38">
        <v>15673</v>
      </c>
      <c r="T7" s="38">
        <v>956.08</v>
      </c>
      <c r="U7" s="38">
        <v>16.39</v>
      </c>
      <c r="V7" s="38">
        <v>1357</v>
      </c>
      <c r="W7" s="38">
        <v>0.69</v>
      </c>
      <c r="X7" s="38">
        <v>1966.67</v>
      </c>
      <c r="Y7" s="38">
        <v>87.69</v>
      </c>
      <c r="Z7" s="38">
        <v>88.17</v>
      </c>
      <c r="AA7" s="38">
        <v>95.02</v>
      </c>
      <c r="AB7" s="38">
        <v>89.19</v>
      </c>
      <c r="AC7" s="38">
        <v>102.37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79.28</v>
      </c>
      <c r="BR7" s="38">
        <v>80.930000000000007</v>
      </c>
      <c r="BS7" s="38">
        <v>93.95</v>
      </c>
      <c r="BT7" s="38">
        <v>91.46</v>
      </c>
      <c r="BU7" s="38">
        <v>115.71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227.68</v>
      </c>
      <c r="CC7" s="38">
        <v>221.89</v>
      </c>
      <c r="CD7" s="38">
        <v>188.48</v>
      </c>
      <c r="CE7" s="38">
        <v>194.93</v>
      </c>
      <c r="CF7" s="38">
        <v>155.9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48.88</v>
      </c>
      <c r="CN7" s="38">
        <v>53.72</v>
      </c>
      <c r="CO7" s="38">
        <v>56.13</v>
      </c>
      <c r="CP7" s="38">
        <v>58.36</v>
      </c>
      <c r="CQ7" s="38">
        <v>73.790000000000006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60.55</v>
      </c>
      <c r="CY7" s="38">
        <v>61.16</v>
      </c>
      <c r="CZ7" s="38">
        <v>63.04</v>
      </c>
      <c r="DA7" s="38">
        <v>65.28</v>
      </c>
      <c r="DB7" s="38">
        <v>65.88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112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環境水道課 吉田　種栄</cp:lastModifiedBy>
  <cp:lastPrinted>2022-02-14T23:47:02Z</cp:lastPrinted>
  <dcterms:created xsi:type="dcterms:W3CDTF">2021-12-03T07:53:30Z</dcterms:created>
  <dcterms:modified xsi:type="dcterms:W3CDTF">2022-02-25T00:39:47Z</dcterms:modified>
  <cp:category/>
</cp:coreProperties>
</file>