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4478\Desktop\280404平成２６年度財政状況資料集の作成及び提出について\03各市町から\10八雲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C37" i="9"/>
  <c r="CO36" i="9"/>
  <c r="AM36" i="9"/>
  <c r="C36" i="9"/>
  <c r="CO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AM35" i="9" s="1"/>
  <c r="BE34" i="9" l="1"/>
  <c r="BE35" i="9" s="1"/>
  <c r="BE36" i="9" s="1"/>
  <c r="BE37" i="9" s="1"/>
  <c r="BW34" i="9" l="1"/>
  <c r="BW35" i="9" s="1"/>
  <c r="BW36" i="9" s="1"/>
  <c r="BW37" i="9" s="1"/>
</calcChain>
</file>

<file path=xl/sharedStrings.xml><?xml version="1.0" encoding="utf-8"?>
<sst xmlns="http://schemas.openxmlformats.org/spreadsheetml/2006/main" count="980" uniqueCount="548">
  <si>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</si>
  <si>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</si>
  <si>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</si>
  <si>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</si>
  <si>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</si>
  <si>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</si>
  <si>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</si>
  <si>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</si>
  <si>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</si>
  <si>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</si>
  <si>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</si>
  <si>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</si>
  <si>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</si>
  <si>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</si>
  <si>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</si>
  <si>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</si>
  <si>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</si>
  <si>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</si>
  <si>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</si>
  <si>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</si>
  <si>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</si>
  <si>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</si>
  <si>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</si>
  <si>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</si>
  <si>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</si>
  <si>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</si>
  <si>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</si>
  <si>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</si>
  <si>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</si>
  <si>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</si>
  <si>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</si>
  <si>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</si>
  <si>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</si>
  <si>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</si>
  <si>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</si>
  <si>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</si>
  <si>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</si>
  <si>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</si>
  <si>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</si>
  <si>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</si>
  <si>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</si>
  <si>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</si>
  <si>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</si>
  <si>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</si>
  <si>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</si>
  <si>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</si>
  <si>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</si>
  <si>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</si>
  <si>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</si>
  <si>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</si>
  <si>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</si>
  <si>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</si>
  <si>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</si>
  <si>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</si>
  <si>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</si>
  <si>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</si>
  <si>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</si>
  <si>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</si>
  <si>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</si>
  <si>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</si>
  <si>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</si>
  <si>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</si>
  <si>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</si>
  <si>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</si>
  <si>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</si>
  <si>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</si>
  <si>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</si>
  <si>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</si>
  <si>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</si>
  <si>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</si>
  <si>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</si>
  <si>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</si>
  <si>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</si>
  <si>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</si>
  <si>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</si>
  <si>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</si>
  <si>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</si>
  <si>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</si>
  <si>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</si>
  <si>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</si>
  <si>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</si>
  <si>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</si>
  <si>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</si>
  <si>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</si>
  <si>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</si>
  <si>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</si>
  <si>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</si>
  <si>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</si>
  <si>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</si>
  <si>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</si>
  <si>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</si>
  <si>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</si>
  <si>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</si>
  <si>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</si>
  <si>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</si>
  <si>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</si>
  <si>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</si>
  <si>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</si>
  <si>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</si>
  <si>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</si>
  <si>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</si>
  <si>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</si>
  <si>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</si>
  <si>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</si>
  <si>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</si>
  <si>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</si>
  <si>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</si>
  <si>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</si>
  <si>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</si>
  <si>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</si>
  <si>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</si>
  <si>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</si>
  <si>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</si>
  <si>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</si>
  <si>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</si>
  <si>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</si>
  <si>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</si>
  <si>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</si>
  <si>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</si>
  <si>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</si>
  <si>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</si>
  <si>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</si>
  <si>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</si>
  <si>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</si>
  <si>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</si>
  <si>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</si>
  <si>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</si>
  <si>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</si>
  <si>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</si>
  <si>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</si>
  <si>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</si>
  <si>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</si>
  <si>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</si>
  <si>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</si>
  <si>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</si>
  <si>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</si>
  <si>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</si>
  <si>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</si>
  <si>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</si>
  <si>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</si>
  <si>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</si>
  <si>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</si>
  <si>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</si>
  <si>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</si>
  <si>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</si>
  <si>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</si>
  <si>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</si>
  <si>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</si>
  <si>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</si>
  <si>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</si>
  <si>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</si>
  <si>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</si>
  <si>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</si>
  <si>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</si>
  <si>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</si>
  <si>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</si>
  <si>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</si>
  <si>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</si>
  <si>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</si>
  <si>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</si>
  <si>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</si>
  <si>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</si>
  <si>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</si>
  <si>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</si>
  <si>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</si>
  <si>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</si>
  <si>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</si>
  <si>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</si>
  <si>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</si>
  <si>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</si>
  <si>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</si>
  <si>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</si>
  <si>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</si>
  <si>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</si>
  <si>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</si>
  <si>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</si>
  <si>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</si>
  <si>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</si>
  <si>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</si>
  <si>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</si>
  <si>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</si>
  <si>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</si>
  <si>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</si>
  <si>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</si>
  <si>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</si>
  <si>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</si>
  <si>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</si>
  <si>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</si>
  <si>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</si>
  <si>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</si>
  <si>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</si>
  <si>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</si>
  <si>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</si>
  <si>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</si>
  <si>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</si>
  <si>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</si>
  <si>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北海道八雲町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</si>
  <si>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</si>
  <si>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</si>
  <si>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</si>
  <si>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</si>
  <si>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</si>
  <si>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</si>
  <si>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</si>
  <si>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</si>
  <si>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</si>
  <si>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</si>
  <si>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</si>
  <si>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</si>
  <si>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</si>
  <si>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</si>
  <si>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</si>
  <si>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</si>
  <si>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</si>
  <si>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</si>
  <si>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</si>
  <si>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</si>
  <si>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</si>
  <si>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</si>
  <si>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</si>
  <si>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</si>
  <si>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</si>
  <si>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</si>
  <si>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</si>
  <si>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</si>
  <si>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</si>
  <si>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</si>
  <si>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</si>
  <si>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</si>
  <si>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</si>
  <si>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</si>
  <si>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</si>
  <si>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</si>
  <si>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</si>
  <si>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</si>
  <si>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</si>
  <si>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</si>
  <si>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</si>
  <si>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</si>
  <si>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</si>
  <si>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</si>
  <si>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</si>
  <si>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</si>
  <si>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</si>
  <si>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</si>
  <si>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</si>
  <si>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</si>
  <si>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</si>
  <si>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</si>
  <si>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</si>
  <si>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</si>
  <si>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</si>
  <si>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</si>
  <si>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</si>
  <si>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</si>
  <si>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</si>
  <si>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</si>
  <si>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</si>
  <si>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</si>
  <si>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</si>
  <si>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</si>
  <si>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</si>
  <si>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</si>
  <si>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</si>
  <si>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</si>
  <si>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</si>
  <si>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</si>
  <si>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</si>
  <si>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</si>
  <si>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</si>
  <si>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</si>
  <si>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</si>
  <si>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</si>
  <si>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</si>
  <si>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</si>
  <si>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</si>
  <si>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</si>
  <si>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</si>
  <si>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</si>
  <si>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</si>
  <si>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</si>
  <si>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</si>
  <si>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</si>
  <si>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</si>
  <si>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</si>
  <si>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</si>
  <si>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</si>
  <si>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</si>
  <si>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</si>
  <si>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</si>
  <si>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</si>
  <si>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</si>
  <si>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</si>
  <si>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</si>
  <si>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</si>
  <si>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</si>
  <si>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</si>
  <si>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</si>
  <si>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</si>
  <si>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</si>
  <si>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</si>
  <si>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</si>
  <si>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</si>
  <si>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</si>
  <si>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</si>
  <si>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</si>
  <si>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</si>
  <si>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</si>
  <si>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</si>
  <si>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</si>
  <si>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</si>
  <si>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</si>
  <si>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</si>
  <si>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</si>
  <si>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</si>
  <si>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</si>
  <si>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</si>
  <si>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</si>
  <si>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</si>
  <si>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</si>
  <si>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</si>
  <si>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</si>
  <si>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</si>
  <si>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</si>
  <si>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</si>
  <si>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</si>
  <si>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</si>
  <si>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</si>
  <si>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</si>
  <si>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</si>
  <si>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</si>
  <si>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</si>
  <si>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</si>
  <si>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</si>
  <si>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</si>
  <si>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</si>
  <si>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</si>
  <si>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</si>
  <si>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</si>
  <si>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</si>
  <si>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</si>
  <si>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</si>
  <si>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</si>
  <si>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</si>
  <si>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</si>
  <si>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</si>
  <si>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北海道八雲町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</si>
  <si>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</si>
  <si>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</si>
  <si>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</si>
  <si>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</si>
  <si>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</si>
  <si>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</si>
  <si>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</si>
  <si>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</si>
  <si>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</si>
  <si>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</si>
  <si>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</si>
  <si>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</si>
  <si>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</si>
  <si>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</si>
  <si>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</si>
  <si>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</si>
  <si>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</si>
  <si>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</si>
  <si>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</si>
  <si>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</si>
  <si>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</si>
  <si>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</si>
  <si>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</si>
  <si>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</si>
  <si>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</si>
  <si>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</si>
  <si>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</si>
  <si>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</si>
  <si>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</si>
  <si>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</si>
  <si>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</si>
  <si>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</si>
  <si>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</si>
  <si>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</si>
  <si>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</si>
  <si>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</si>
  <si>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</si>
  <si>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八雲町病院事業会計</t>
    <phoneticPr fontId="5"/>
  </si>
  <si>
    <t>法適用企業</t>
    <phoneticPr fontId="5"/>
  </si>
  <si>
    <t>八雲町水道事業会計</t>
    <phoneticPr fontId="5"/>
  </si>
  <si>
    <t>八雲町八雲地域簡易水道事業特別会計</t>
    <phoneticPr fontId="5"/>
  </si>
  <si>
    <t>法非適用企業</t>
    <phoneticPr fontId="5"/>
  </si>
  <si>
    <t>八雲町熊石地域簡易水道事業特別会計</t>
    <phoneticPr fontId="5"/>
  </si>
  <si>
    <t>八雲町下水道事業特別会計</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</si>
  <si>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</si>
  <si>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</si>
  <si>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</si>
  <si>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</si>
  <si>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</si>
  <si>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</si>
  <si>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</si>
  <si>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</si>
  <si>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</si>
  <si>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</si>
  <si>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</si>
  <si>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</si>
  <si>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</si>
  <si>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</si>
  <si>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</si>
  <si>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</si>
  <si>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</si>
  <si>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</si>
  <si>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</si>
  <si>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</si>
  <si>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</si>
  <si>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</si>
  <si>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</si>
  <si>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</si>
  <si>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</si>
  <si>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</si>
  <si>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</si>
  <si>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</si>
  <si>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</si>
  <si>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</si>
  <si>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</si>
  <si>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</si>
  <si>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</si>
  <si>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</si>
  <si>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</si>
  <si>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</si>
  <si>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</si>
  <si>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</si>
  <si>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</si>
  <si>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</si>
  <si>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</si>
  <si>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</si>
  <si>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</si>
  <si>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</si>
  <si>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</si>
  <si>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</si>
  <si>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</si>
  <si>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</si>
  <si>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</si>
  <si>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</si>
  <si>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</si>
  <si>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</si>
  <si>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</si>
  <si>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</si>
  <si>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</si>
  <si>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</si>
  <si>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八雲町農業集落排水事業特別会計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</si>
  <si>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</si>
  <si>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</si>
  <si>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</si>
  <si>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</si>
  <si>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</si>
  <si>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</si>
  <si>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</si>
  <si>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</si>
  <si>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</si>
  <si>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</si>
  <si>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</si>
  <si>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</si>
  <si>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</si>
  <si>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</si>
  <si>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</si>
  <si>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</si>
  <si>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</si>
  <si>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</si>
  <si>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</si>
  <si>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</si>
  <si>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</si>
  <si>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</si>
  <si>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</si>
  <si>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</si>
  <si>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</si>
  <si>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</si>
  <si>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</si>
  <si>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</si>
  <si>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</si>
  <si>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</si>
  <si>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</si>
  <si>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</si>
  <si>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</si>
  <si>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</si>
  <si>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</si>
  <si>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</si>
  <si>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</si>
  <si>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</si>
  <si>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</si>
  <si>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</si>
  <si>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</si>
  <si>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</si>
  <si>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</si>
  <si>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</si>
  <si>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</si>
  <si>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</si>
  <si>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</si>
  <si>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</si>
  <si>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</si>
  <si>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</si>
  <si>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</si>
  <si>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</si>
  <si>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</si>
  <si>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</si>
  <si>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</si>
  <si>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</si>
  <si>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</si>
  <si>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</si>
  <si>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</si>
  <si>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</si>
  <si>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</si>
  <si>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</si>
  <si>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</si>
  <si>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</si>
  <si>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</si>
  <si>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</si>
  <si>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</si>
  <si>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</si>
  <si>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</si>
  <si>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</si>
  <si>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</si>
  <si>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</si>
  <si>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</si>
  <si>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</si>
  <si>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</si>
  <si>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</si>
  <si>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</si>
  <si>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</si>
  <si>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</si>
  <si>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0.69</t>
  </si>
  <si>
    <t>▲ 21.02</t>
  </si>
  <si>
    <t>▲ 1.65</t>
  </si>
  <si>
    <t>八雲町病院事業会計</t>
  </si>
  <si>
    <t>▲ 3.03</t>
  </si>
  <si>
    <t>一般会計</t>
  </si>
  <si>
    <t>八雲町水道事業会計</t>
  </si>
  <si>
    <t>国民健康保険事業特別会計</t>
  </si>
  <si>
    <t>▲ 0.40</t>
  </si>
  <si>
    <t>介護保険（保険）事業特別会計</t>
  </si>
  <si>
    <t>後期高齢者医療事業特別会計</t>
  </si>
  <si>
    <t>介護保険（サービス）事業特別会計</t>
  </si>
  <si>
    <t>八雲町八雲地域簡易水道事業特別会計</t>
  </si>
  <si>
    <t>その他会計（赤字）</t>
  </si>
  <si>
    <t>その他会計（黒字）</t>
  </si>
  <si>
    <t>山越郡衛生処理組合</t>
    <rPh sb="0" eb="3">
      <t>ヤマコシグン</t>
    </rPh>
    <rPh sb="3" eb="5">
      <t>エイセイ</t>
    </rPh>
    <rPh sb="5" eb="7">
      <t>ショリ</t>
    </rPh>
    <rPh sb="7" eb="9">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</si>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</sst>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112958</c:v>
                </c:pt>
                <c:pt idx="1">
                  <c:v>84443</c:v>
                </c:pt>
                <c:pt idx="2">
                  <c:v>89804</c:v>
                </c:pt>
                <c:pt idx="3">
                  <c:v>102279</c:v>
                </c:pt>
                <c:pt idx="4">
                  <c:v>100980</c:v>
                </c:pt>
              </c:numCache>
            </c:numRef>
          </c:val>
          <c:smooth val="0"/>
        </c:ser>
        <c:dLbls>
          <c:showLegendKey val="0"/>
          <c:showVal val="0"/>
          <c:showCatName val="0"/>
          <c:showSerName val="0"/>
          <c:showPercent val="0"/>
          <c:showBubbleSize val="0"/>
        </c:dLbls>
        <c:marker val="1"/>
        <c:smooth val="0"/>
        <c:axId val="194750544"/>
        <c:axId val="194750936"/>
      </c:lineChart>
      <c:catAx>
        <c:axId val="19475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50936"/>
        <c:crosses val="autoZero"/>
        <c:auto val="1"/>
        <c:lblAlgn val="ctr"/>
        <c:lblOffset val="100"/>
        <c:tickLblSkip val="1"/>
        <c:tickMarkSkip val="1"/>
        <c:noMultiLvlLbl val="0"/>
      </c:catAx>
      <c:valAx>
        <c:axId val="194750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5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6.97</c:v>
                </c:pt>
                <c:pt idx="1">
                  <c:v>6.46</c:v>
                </c:pt>
                <c:pt idx="2">
                  <c:v>12.31</c:v>
                </c:pt>
                <c:pt idx="3">
                  <c:v>4.5</c:v>
                </c:pt>
                <c:pt idx="4">
                  <c:v>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c:v>
                </c:pt>
                <c:pt idx="1">
                  <c:v>19.03</c:v>
                </c:pt>
                <c:pt idx="2">
                  <c:v>28.27</c:v>
                </c:pt>
                <c:pt idx="3">
                  <c:v>25.95</c:v>
                </c:pt>
                <c:pt idx="4">
                  <c:v>25.66</c:v>
                </c:pt>
              </c:numCache>
            </c:numRef>
          </c:val>
        </c:ser>
        <c:dLbls>
          <c:showLegendKey val="0"/>
          <c:showVal val="0"/>
          <c:showCatName val="0"/>
          <c:showSerName val="0"/>
          <c:showPercent val="0"/>
          <c:showBubbleSize val="0"/>
        </c:dLbls>
        <c:gapWidth val="250"/>
        <c:overlap val="100"/>
        <c:axId val="194751720"/>
        <c:axId val="194752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2.13</c:v>
                </c:pt>
                <c:pt idx="1">
                  <c:v>-0.69</c:v>
                </c:pt>
                <c:pt idx="2">
                  <c:v>10.25</c:v>
                </c:pt>
                <c:pt idx="3">
                  <c:v>-21.02</c:v>
                </c:pt>
                <c:pt idx="4">
                  <c:v>-1.65</c:v>
                </c:pt>
              </c:numCache>
            </c:numRef>
          </c:val>
          <c:smooth val="0"/>
        </c:ser>
        <c:dLbls>
          <c:showLegendKey val="0"/>
          <c:showVal val="0"/>
          <c:showCatName val="0"/>
          <c:showSerName val="0"/>
          <c:showPercent val="0"/>
          <c:showBubbleSize val="0"/>
        </c:dLbls>
        <c:marker val="1"/>
        <c:smooth val="0"/>
        <c:axId val="194751720"/>
        <c:axId val="194752112"/>
      </c:lineChart>
      <c:catAx>
        <c:axId val="19475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752112"/>
        <c:crosses val="autoZero"/>
        <c:auto val="1"/>
        <c:lblAlgn val="ctr"/>
        <c:lblOffset val="100"/>
        <c:tickLblSkip val="1"/>
        <c:tickMarkSkip val="1"/>
        <c:noMultiLvlLbl val="0"/>
      </c:catAx>
      <c:valAx>
        <c:axId val="19475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5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八雲町八雲地域簡易水道事業特別会計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7.0000000000000007E-2</c:v>
                </c:pt>
                <c:pt idx="4">
                  <c:v>#N/A</c:v>
                </c:pt>
                <c:pt idx="5">
                  <c:v>0.18</c:v>
                </c:pt>
                <c:pt idx="6">
                  <c:v>#N/A</c:v>
                </c:pt>
                <c:pt idx="7">
                  <c:v>0.09</c:v>
                </c:pt>
                <c:pt idx="8">
                  <c:v>#N/A</c:v>
                </c:pt>
                <c:pt idx="9">
                  <c:v>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0.98</c:v>
                </c:pt>
                <c:pt idx="2">
                  <c:v>#N/A</c:v>
                </c:pt>
                <c:pt idx="3">
                  <c:v>0.79</c:v>
                </c:pt>
                <c:pt idx="4">
                  <c:v>#N/A</c:v>
                </c:pt>
                <c:pt idx="5">
                  <c:v>0.21</c:v>
                </c:pt>
                <c:pt idx="6">
                  <c:v>0.4</c:v>
                </c:pt>
                <c:pt idx="7">
                  <c:v>#N/A</c:v>
                </c:pt>
                <c:pt idx="8">
                  <c:v>#N/A</c:v>
                </c:pt>
                <c:pt idx="9">
                  <c:v>0.45</c:v>
                </c:pt>
              </c:numCache>
            </c:numRef>
          </c:val>
        </c:ser>
        <c:ser>
          <c:idx val="7"/>
          <c:order val="7"/>
          <c:tx>
            <c:strRef>
              <c:f>データシート!$A$34</c:f>
              <c:strCache>
                <c:ptCount val="1"/>
                <c:pt idx="0">
                  <c:v>八雲町水道事業会計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4.03</c:v>
                </c:pt>
                <c:pt idx="2">
                  <c:v>#N/A</c:v>
                </c:pt>
                <c:pt idx="3">
                  <c:v>4.4000000000000004</c:v>
                </c:pt>
                <c:pt idx="4">
                  <c:v>#N/A</c:v>
                </c:pt>
                <c:pt idx="5">
                  <c:v>4.4000000000000004</c:v>
                </c:pt>
                <c:pt idx="6">
                  <c:v>#N/A</c:v>
                </c:pt>
                <c:pt idx="7">
                  <c:v>4.5199999999999996</c:v>
                </c:pt>
                <c:pt idx="8">
                  <c:v>#N/A</c:v>
                </c:pt>
                <c:pt idx="9">
                  <c:v>5.1100000000000003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6.97</c:v>
                </c:pt>
                <c:pt idx="2">
                  <c:v>#N/A</c:v>
                </c:pt>
                <c:pt idx="3">
                  <c:v>6.46</c:v>
                </c:pt>
                <c:pt idx="4">
                  <c:v>#N/A</c:v>
                </c:pt>
                <c:pt idx="5">
                  <c:v>12.3</c:v>
                </c:pt>
                <c:pt idx="6">
                  <c:v>#N/A</c:v>
                </c:pt>
                <c:pt idx="7">
                  <c:v>4.5</c:v>
                </c:pt>
                <c:pt idx="8">
                  <c:v>#N/A</c:v>
                </c:pt>
                <c:pt idx="9">
                  <c:v>7.49</c:v>
                </c:pt>
              </c:numCache>
            </c:numRef>
          </c:val>
        </c:ser>
        <c:ser>
          <c:idx val="9"/>
          <c:order val="9"/>
          <c:tx>
            <c:strRef>
              <c:f>データシート!$A$36</c:f>
              <c:strCache>
                <c:ptCount val="1"/>
                <c:pt idx="0">
                  <c:v>八雲町病院事業会計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3.03</c:v>
                </c:pt>
                <c:pt idx="1">
                  <c:v>#N/A</c:v>
                </c:pt>
                <c:pt idx="2">
                  <c:v>#N/A</c:v>
                </c:pt>
                <c:pt idx="3">
                  <c:v>2.2400000000000002</c:v>
                </c:pt>
                <c:pt idx="4">
                  <c:v>#N/A</c:v>
                </c:pt>
                <c:pt idx="5">
                  <c:v>3.66</c:v>
                </c:pt>
                <c:pt idx="6">
                  <c:v>#N/A</c:v>
                </c:pt>
                <c:pt idx="7">
                  <c:v>4.28</c:v>
                </c:pt>
                <c:pt idx="8">
                  <c:v>#N/A</c:v>
                </c:pt>
                <c:pt idx="9">
                  <c:v>7.53</c:v>
                </c:pt>
              </c:numCache>
            </c:numRef>
          </c:val>
        </c:ser>
        <c:dLbls>
          <c:showLegendKey val="0"/>
          <c:showVal val="0"/>
          <c:showCatName val="0"/>
          <c:showSerName val="0"/>
          <c:showPercent val="0"/>
          <c:showBubbleSize val="0"/>
        </c:dLbls>
        <c:gapWidth val="150"/>
        <c:overlap val="100"/>
        <c:axId val="194752896"/>
        <c:axId val="194753288"/>
      </c:barChart>
      <c:catAx>
        <c:axId val="19475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53288"/>
        <c:crosses val="autoZero"/>
        <c:auto val="1"/>
        <c:lblAlgn val="ctr"/>
        <c:lblOffset val="100"/>
        <c:tickLblSkip val="1"/>
        <c:tickMarkSkip val="1"/>
        <c:noMultiLvlLbl val="0"/>
      </c:catAx>
      <c:valAx>
        <c:axId val="19475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5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1317</c:v>
                </c:pt>
                <c:pt idx="5">
                  <c:v>1298</c:v>
                </c:pt>
                <c:pt idx="8">
                  <c:v>1327</c:v>
                </c:pt>
                <c:pt idx="11">
                  <c:v>1351</c:v>
                </c:pt>
                <c:pt idx="14">
                  <c:v>1402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80</c:v>
                </c:pt>
                <c:pt idx="3">
                  <c:v>67</c:v>
                </c:pt>
                <c:pt idx="6">
                  <c:v>62</c:v>
                </c:pt>
                <c:pt idx="9">
                  <c:v>19</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49</c:v>
                </c:pt>
                <c:pt idx="6">
                  <c:v>49</c:v>
                </c:pt>
                <c:pt idx="9">
                  <c:v>48</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772</c:v>
                </c:pt>
                <c:pt idx="3">
                  <c:v>747</c:v>
                </c:pt>
                <c:pt idx="6">
                  <c:v>674</c:v>
                </c:pt>
                <c:pt idx="9">
                  <c:v>582</c:v>
                </c:pt>
                <c:pt idx="12">
                  <c:v>576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1409</c:v>
                </c:pt>
                <c:pt idx="3">
                  <c:v>1389</c:v>
                </c:pt>
                <c:pt idx="6">
                  <c:v>1361</c:v>
                </c:pt>
                <c:pt idx="9">
                  <c:v>1382</c:v>
                </c:pt>
                <c:pt idx="12">
                  <c:v>1408</c:v>
                </c:pt>
              </c:numCache>
            </c:numRef>
          </c:val>
        </c:ser>
        <c:dLbls>
          <c:showLegendKey val="0"/>
          <c:showVal val="0"/>
          <c:showCatName val="0"/>
          <c:showSerName val="0"/>
          <c:showPercent val="0"/>
          <c:showBubbleSize val="0"/>
        </c:dLbls>
        <c:gapWidth val="100"/>
        <c:overlap val="100"/>
        <c:axId val="194754072"/>
        <c:axId val="195749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1012</c:v>
                </c:pt>
                <c:pt idx="2">
                  <c:v>#N/A</c:v>
                </c:pt>
                <c:pt idx="3">
                  <c:v>#N/A</c:v>
                </c:pt>
                <c:pt idx="4">
                  <c:v>954</c:v>
                </c:pt>
                <c:pt idx="5">
                  <c:v>#N/A</c:v>
                </c:pt>
                <c:pt idx="6">
                  <c:v>#N/A</c:v>
                </c:pt>
                <c:pt idx="7">
                  <c:v>819</c:v>
                </c:pt>
                <c:pt idx="8">
                  <c:v>#N/A</c:v>
                </c:pt>
                <c:pt idx="9">
                  <c:v>#N/A</c:v>
                </c:pt>
                <c:pt idx="10">
                  <c:v>680</c:v>
                </c:pt>
                <c:pt idx="11">
                  <c:v>#N/A</c:v>
                </c:pt>
                <c:pt idx="12">
                  <c:v>#N/A</c:v>
                </c:pt>
                <c:pt idx="13">
                  <c:v>651</c:v>
                </c:pt>
                <c:pt idx="14">
                  <c:v>#N/A</c:v>
                </c:pt>
              </c:numCache>
            </c:numRef>
          </c:val>
          <c:smooth val="0"/>
        </c:ser>
        <c:dLbls>
          <c:showLegendKey val="0"/>
          <c:showVal val="0"/>
          <c:showCatName val="0"/>
          <c:showSerName val="0"/>
          <c:showPercent val="0"/>
          <c:showBubbleSize val="0"/>
        </c:dLbls>
        <c:marker val="1"/>
        <c:smooth val="0"/>
        <c:axId val="194754072"/>
        <c:axId val="195749224"/>
      </c:lineChart>
      <c:catAx>
        <c:axId val="19475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749224"/>
        <c:crosses val="autoZero"/>
        <c:auto val="1"/>
        <c:lblAlgn val="ctr"/>
        <c:lblOffset val="100"/>
        <c:tickLblSkip val="1"/>
        <c:tickMarkSkip val="1"/>
        <c:noMultiLvlLbl val="0"/>
      </c:catAx>
      <c:valAx>
        <c:axId val="19574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5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13375</c:v>
                </c:pt>
                <c:pt idx="5">
                  <c:v>13502</c:v>
                </c:pt>
                <c:pt idx="8">
                  <c:v>13615</c:v>
                </c:pt>
                <c:pt idx="11">
                  <c:v>13613</c:v>
                </c:pt>
                <c:pt idx="14">
                  <c:v>14088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1226</c:v>
                </c:pt>
                <c:pt idx="5">
                  <c:v>1086</c:v>
                </c:pt>
                <c:pt idx="8">
                  <c:v>958</c:v>
                </c:pt>
                <c:pt idx="11">
                  <c:v>839</c:v>
                </c:pt>
                <c:pt idx="14">
                  <c:v>729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2041</c:v>
                </c:pt>
                <c:pt idx="5">
                  <c:v>2888</c:v>
                </c:pt>
                <c:pt idx="8">
                  <c:v>3628</c:v>
                </c:pt>
                <c:pt idx="11">
                  <c:v>4964</c:v>
                </c:pt>
                <c:pt idx="14">
                  <c:v>5097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2288</c:v>
                </c:pt>
                <c:pt idx="3">
                  <c:v>2184</c:v>
                </c:pt>
                <c:pt idx="6">
                  <c:v>1868</c:v>
                </c:pt>
                <c:pt idx="9">
                  <c:v>1618</c:v>
                </c:pt>
                <c:pt idx="12">
                  <c:v>1426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317</c:v>
                </c:pt>
                <c:pt idx="3">
                  <c:v>272</c:v>
                </c:pt>
                <c:pt idx="6">
                  <c:v>225</c:v>
                </c:pt>
                <c:pt idx="9">
                  <c:v>180</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5907</c:v>
                </c:pt>
                <c:pt idx="3">
                  <c:v>7506</c:v>
                </c:pt>
                <c:pt idx="6">
                  <c:v>7448</c:v>
                </c:pt>
                <c:pt idx="9">
                  <c:v>7407</c:v>
                </c:pt>
                <c:pt idx="12">
                  <c:v>7399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243</c:v>
                </c:pt>
                <c:pt idx="3">
                  <c:v>175</c:v>
                </c:pt>
                <c:pt idx="6">
                  <c:v>113</c:v>
                </c:pt>
                <c:pt idx="9">
                  <c:v>99</c:v>
                </c:pt>
                <c:pt idx="12">
                  <c:v>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13386</c:v>
                </c:pt>
                <c:pt idx="3">
                  <c:v>13320</c:v>
                </c:pt>
                <c:pt idx="6">
                  <c:v>13197</c:v>
                </c:pt>
                <c:pt idx="9">
                  <c:v>12830</c:v>
                </c:pt>
                <c:pt idx="12">
                  <c:v>12875</c:v>
                </c:pt>
              </c:numCache>
            </c:numRef>
          </c:val>
        </c:ser>
        <c:dLbls>
          <c:showLegendKey val="0"/>
          <c:showVal val="0"/>
          <c:showCatName val="0"/>
          <c:showSerName val="0"/>
          <c:showPercent val="0"/>
          <c:showBubbleSize val="0"/>
        </c:dLbls>
        <c:gapWidth val="100"/>
        <c:overlap val="100"/>
        <c:axId val="195750008"/>
        <c:axId val="19575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5498</c:v>
                </c:pt>
                <c:pt idx="2">
                  <c:v>#N/A</c:v>
                </c:pt>
                <c:pt idx="3">
                  <c:v>#N/A</c:v>
                </c:pt>
                <c:pt idx="4">
                  <c:v>5982</c:v>
                </c:pt>
                <c:pt idx="5">
                  <c:v>#N/A</c:v>
                </c:pt>
                <c:pt idx="6">
                  <c:v>#N/A</c:v>
                </c:pt>
                <c:pt idx="7">
                  <c:v>4651</c:v>
                </c:pt>
                <c:pt idx="8">
                  <c:v>#N/A</c:v>
                </c:pt>
                <c:pt idx="9">
                  <c:v>#N/A</c:v>
                </c:pt>
                <c:pt idx="10">
                  <c:v>2718</c:v>
                </c:pt>
                <c:pt idx="11">
                  <c:v>#N/A</c:v>
                </c:pt>
                <c:pt idx="12">
                  <c:v>#N/A</c:v>
                </c:pt>
                <c:pt idx="13">
                  <c:v>2007</c:v>
                </c:pt>
                <c:pt idx="14">
                  <c:v>#N/A</c:v>
                </c:pt>
              </c:numCache>
            </c:numRef>
          </c:val>
          <c:smooth val="0"/>
        </c:ser>
        <c:dLbls>
          <c:showLegendKey val="0"/>
          <c:showVal val="0"/>
          <c:showCatName val="0"/>
          <c:showSerName val="0"/>
          <c:showPercent val="0"/>
          <c:showBubbleSize val="0"/>
        </c:dLbls>
        <c:marker val="1"/>
        <c:smooth val="0"/>
        <c:axId val="195750008"/>
        <c:axId val="195750400"/>
      </c:lineChart>
      <c:catAx>
        <c:axId val="19575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750400"/>
        <c:crosses val="autoZero"/>
        <c:auto val="1"/>
        <c:lblAlgn val="ctr"/>
        <c:lblOffset val="100"/>
        <c:tickLblSkip val="1"/>
        <c:tickMarkSkip val="1"/>
        <c:noMultiLvlLbl val="0"/>
      </c:catAx>
      <c:valAx>
        <c:axId val="19575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5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17,852
17,775
956.02
12,846,048
12,208,412
602,576
8,038,194
12,875,417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人口の減少や全国平均を上回る高齢化率（平成２</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年１月１日現在</a:t>
          </a:r>
          <a:r>
            <a:rPr lang="ja-JP" altLang="en-US" sz="1100" b="0" i="0" baseline="0">
              <a:solidFill>
                <a:schemeClr val="dk1"/>
              </a:solidFill>
              <a:latin typeface="+mn-lt"/>
              <a:ea typeface="+mn-ea"/>
              <a:cs typeface="+mn-cs"/>
            </a:rPr>
            <a:t>２９．８</a:t>
          </a:r>
          <a:r>
            <a:rPr lang="ja-JP" altLang="ja-JP" sz="1100" b="0" i="0" baseline="0">
              <a:solidFill>
                <a:schemeClr val="dk1"/>
              </a:solidFill>
              <a:latin typeface="+mn-lt"/>
              <a:ea typeface="+mn-ea"/>
              <a:cs typeface="+mn-cs"/>
            </a:rPr>
            <a:t>％）に加え、町内の中心となる産業収入の落ち込みなどにより、自主財源の確保が低調である。類似団体平均を０．０５</a:t>
          </a:r>
          <a:r>
            <a:rPr lang="ja-JP" altLang="en-US" sz="1100" b="0" i="0" baseline="0">
              <a:solidFill>
                <a:schemeClr val="dk1"/>
              </a:solidFill>
              <a:latin typeface="+mn-lt"/>
              <a:ea typeface="+mn-ea"/>
              <a:cs typeface="+mn-cs"/>
            </a:rPr>
            <a:t>ポイント</a:t>
          </a:r>
          <a:r>
            <a:rPr lang="ja-JP" altLang="ja-JP" sz="1100" b="0" i="0" baseline="0">
              <a:solidFill>
                <a:schemeClr val="dk1"/>
              </a:solidFill>
              <a:latin typeface="+mn-lt"/>
              <a:ea typeface="+mn-ea"/>
              <a:cs typeface="+mn-cs"/>
            </a:rPr>
            <a:t>下回っている状況であるが、今後においても退職者不補充等による人件費の削減、事務事業の見直し、投資的経費の抑制等、徹底した歳出の見直しを実施するとともに、引き続き財政基盤の強化に努め、財政の健全化を図る。</a:t>
          </a:r>
          <a:endParaRPr lang="ja-JP" altLang="ja-JP" sz="1100">
            <a:solidFill>
              <a:schemeClr val="dk1"/>
            </a:solidFill>
            <a:latin typeface="+mn-lt"/>
            <a:ea typeface="+mn-ea"/>
            <a:cs typeface="+mn-cs"/>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21772</xdr:rowOff>
    </xdr:from>
    <xdr:to>
      <xdr:col>7</xdr:col>
      <xdr:colOff>152400</xdr:colOff>
      <xdr:row>46</xdr:row>
      <xdr:rowOff>29028</xdr:rowOff>
    </xdr:to>
    <xdr:cxnSp macro="">
      <xdr:nvCxnSpPr>
        <xdr:cNvPr id="64" name="直線コネクタ 63"/>
        <xdr:cNvCxnSpPr/>
      </xdr:nvCxnSpPr>
      <xdr:spPr>
        <a:xfrm flipV="1">
          <a:off x="4953000" y="65368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5"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6" name="直線コネクタ 65"/>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108149</xdr:rowOff>
    </xdr:from>
    <xdr:ext cx="762000" cy="259045"/>
    <xdr:sp macro="" textlink="">
      <xdr:nvSpPr>
        <xdr:cNvPr id="67" name="財政力最大値テキスト"/>
        <xdr:cNvSpPr txBox="1"/>
      </xdr:nvSpPr>
      <xdr:spPr>
        <a:xfrm>
          <a:off x="5041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38</xdr:row>
      <xdr:rowOff>21772</xdr:rowOff>
    </xdr:from>
    <xdr:to>
      <xdr:col>7</xdr:col>
      <xdr:colOff>241300</xdr:colOff>
      <xdr:row>38</xdr:row>
      <xdr:rowOff>21772</xdr:rowOff>
    </xdr:to>
    <xdr:cxnSp macro="">
      <xdr:nvCxnSpPr>
        <xdr:cNvPr id="68" name="直線コネクタ 67"/>
        <xdr:cNvCxnSpPr/>
      </xdr:nvCxnSpPr>
      <xdr:spPr>
        <a:xfrm>
          <a:off x="4864100" y="653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71" name="フローチャート :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130628</xdr:rowOff>
    </xdr:to>
    <xdr:cxnSp macro="">
      <xdr:nvCxnSpPr>
        <xdr:cNvPr id="72" name="直線コネクタ 71"/>
        <xdr:cNvCxnSpPr/>
      </xdr:nvCxnSpPr>
      <xdr:spPr>
        <a:xfrm flipV="1">
          <a:off x="3225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3" name="フローチャート :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130628</xdr:rowOff>
    </xdr:to>
    <xdr:cxnSp macro="">
      <xdr:nvCxnSpPr>
        <xdr:cNvPr id="75" name="直線コネクタ 74"/>
        <xdr:cNvCxnSpPr/>
      </xdr:nvCxnSpPr>
      <xdr:spPr>
        <a:xfrm>
          <a:off x="2336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6" name="フローチャート : 判断 75"/>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77" name="テキスト ボックス 76"/>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96157</xdr:rowOff>
    </xdr:to>
    <xdr:cxnSp macro="">
      <xdr:nvCxnSpPr>
        <xdr:cNvPr id="78" name="直線コネクタ 77"/>
        <xdr:cNvCxnSpPr/>
      </xdr:nvCxnSpPr>
      <xdr:spPr>
        <a:xfrm>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9" name="フローチャート :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80" name="テキスト ボックス 79"/>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3628</xdr:rowOff>
    </xdr:from>
    <xdr:to>
      <xdr:col>2</xdr:col>
      <xdr:colOff>127000</xdr:colOff>
      <xdr:row>36</xdr:row>
      <xdr:rowOff>105228</xdr:rowOff>
    </xdr:to>
    <xdr:sp macro="" textlink="">
      <xdr:nvSpPr>
        <xdr:cNvPr id="81" name="フローチャート : 判断 80"/>
        <xdr:cNvSpPr/>
      </xdr:nvSpPr>
      <xdr:spPr>
        <a:xfrm>
          <a:off x="1397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115405</xdr:rowOff>
    </xdr:from>
    <xdr:ext cx="762000" cy="259045"/>
    <xdr:sp macro="" textlink="">
      <xdr:nvSpPr>
        <xdr:cNvPr id="82" name="テキスト ボックス 81"/>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89"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給料の独自削減実施による人件費の減額や退職者不補充などにより、類似団体平均を２．</a:t>
          </a:r>
          <a:r>
            <a:rPr lang="ja-JP" altLang="en-US" sz="1100" b="0" i="0" baseline="0">
              <a:solidFill>
                <a:schemeClr val="dk1"/>
              </a:solidFill>
              <a:latin typeface="+mn-lt"/>
              <a:ea typeface="+mn-ea"/>
              <a:cs typeface="+mn-cs"/>
            </a:rPr>
            <a:t>４ポイント</a:t>
          </a:r>
          <a:r>
            <a:rPr lang="ja-JP" altLang="ja-JP" sz="1100" b="0" i="0" baseline="0">
              <a:solidFill>
                <a:schemeClr val="dk1"/>
              </a:solidFill>
              <a:latin typeface="+mn-lt"/>
              <a:ea typeface="+mn-ea"/>
              <a:cs typeface="+mn-cs"/>
            </a:rPr>
            <a:t>下回っている。今後においてもより一層の行財政改革を推進するとともに、義務的経費の削減に努め、経常収支比率の改善を図る。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7" name="直線コネクタ 126"/>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30"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31" name="直線コネクタ 130"/>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116840</xdr:rowOff>
    </xdr:to>
    <xdr:cxnSp macro="">
      <xdr:nvCxnSpPr>
        <xdr:cNvPr id="132" name="直線コネクタ 131"/>
        <xdr:cNvCxnSpPr/>
      </xdr:nvCxnSpPr>
      <xdr:spPr>
        <a:xfrm>
          <a:off x="4114800" y="1061000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3"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4" name="フローチャート :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30904</xdr:rowOff>
    </xdr:from>
    <xdr:to>
      <xdr:col>6</xdr:col>
      <xdr:colOff>0</xdr:colOff>
      <xdr:row>61</xdr:row>
      <xdr:rowOff>151554</xdr:rowOff>
    </xdr:to>
    <xdr:cxnSp macro="">
      <xdr:nvCxnSpPr>
        <xdr:cNvPr id="135" name="直線コネクタ 134"/>
        <xdr:cNvCxnSpPr/>
      </xdr:nvCxnSpPr>
      <xdr:spPr>
        <a:xfrm>
          <a:off x="3225800" y="104893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6" name="フローチャート : 判断 135"/>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7" name="テキスト ボックス 136"/>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62</xdr:row>
      <xdr:rowOff>68580</xdr:rowOff>
    </xdr:to>
    <xdr:cxnSp macro="">
      <xdr:nvCxnSpPr>
        <xdr:cNvPr id="138" name="直線コネクタ 137"/>
        <xdr:cNvCxnSpPr/>
      </xdr:nvCxnSpPr>
      <xdr:spPr>
        <a:xfrm flipV="1">
          <a:off x="2336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68580</xdr:rowOff>
    </xdr:to>
    <xdr:cxnSp macro="">
      <xdr:nvCxnSpPr>
        <xdr:cNvPr id="141" name="直線コネクタ 140"/>
        <xdr:cNvCxnSpPr/>
      </xdr:nvCxnSpPr>
      <xdr:spPr>
        <a:xfrm>
          <a:off x="1447800" y="1069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2" name="フローチャート : 判断 141"/>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3" name="テキスト ボックス 142"/>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1" name="円/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3" name="円/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5" name="円/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6" name="テキスト ボックス 155"/>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7" name="円/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8" name="テキスト ボックス 15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9" name="円/楕円 158"/>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60" name="テキスト ボックス 159"/>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人件費、物件費及び維持補修費の合計額の人口１人当たりの金額が類似団体平均を上回っている。これは、</a:t>
          </a:r>
          <a:r>
            <a:rPr lang="ja-JP" altLang="en-US" sz="1100" b="0" i="0" baseline="0">
              <a:solidFill>
                <a:schemeClr val="dk1"/>
              </a:solidFill>
              <a:latin typeface="+mn-lt"/>
              <a:ea typeface="+mn-ea"/>
              <a:cs typeface="+mn-cs"/>
            </a:rPr>
            <a:t>電算業務関連</a:t>
          </a:r>
          <a:r>
            <a:rPr lang="ja-JP" altLang="ja-JP" sz="1100" b="0" i="0" baseline="0">
              <a:solidFill>
                <a:schemeClr val="dk1"/>
              </a:solidFill>
              <a:latin typeface="+mn-lt"/>
              <a:ea typeface="+mn-ea"/>
              <a:cs typeface="+mn-cs"/>
            </a:rPr>
            <a:t>等</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経費や、ごみ処理関連業務に係る委託経費の支出等が主な要因となっていると考えられる。今後においても、事務事業のコスト低減のみならず、定員適正化計画に基づく行政組織の見直し、計画的な人件費抑制等を図り、財政の健全化に努める。</a:t>
          </a:r>
          <a:endParaRPr lang="ja-JP" altLang="ja-JP" sz="1100">
            <a:solidFill>
              <a:schemeClr val="dk1"/>
            </a:solidFill>
            <a:latin typeface="+mn-lt"/>
            <a:ea typeface="+mn-ea"/>
            <a:cs typeface="+mn-cs"/>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8" name="直線コネクタ 187"/>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9"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90" name="直線コネクタ 189"/>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91"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2" name="直線コネクタ 191"/>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119783</xdr:rowOff>
    </xdr:from>
    <xdr:to>
      <xdr:col>7</xdr:col>
      <xdr:colOff>152400</xdr:colOff>
      <xdr:row>83</xdr:row>
      <xdr:rowOff>145444</xdr:rowOff>
    </xdr:to>
    <xdr:cxnSp macro="">
      <xdr:nvCxnSpPr>
        <xdr:cNvPr id="193" name="直線コネクタ 192"/>
        <xdr:cNvCxnSpPr/>
      </xdr:nvCxnSpPr>
      <xdr:spPr>
        <a:xfrm>
          <a:off x="4114800" y="14350133"/>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4"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5" name="フローチャート : 判断 194"/>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101788</xdr:rowOff>
    </xdr:from>
    <xdr:to>
      <xdr:col>6</xdr:col>
      <xdr:colOff>0</xdr:colOff>
      <xdr:row>83</xdr:row>
      <xdr:rowOff>119783</xdr:rowOff>
    </xdr:to>
    <xdr:cxnSp macro="">
      <xdr:nvCxnSpPr>
        <xdr:cNvPr id="196" name="直線コネクタ 195"/>
        <xdr:cNvCxnSpPr/>
      </xdr:nvCxnSpPr>
      <xdr:spPr>
        <a:xfrm>
          <a:off x="3225800" y="14332138"/>
          <a:ext cx="8890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7" name="フローチャート : 判断 196"/>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8" name="テキスト ボックス 197"/>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101788</xdr:rowOff>
    </xdr:from>
    <xdr:to>
      <xdr:col>4</xdr:col>
      <xdr:colOff>482600</xdr:colOff>
      <xdr:row>83</xdr:row>
      <xdr:rowOff>169853</xdr:rowOff>
    </xdr:to>
    <xdr:cxnSp macro="">
      <xdr:nvCxnSpPr>
        <xdr:cNvPr id="199" name="直線コネクタ 198"/>
        <xdr:cNvCxnSpPr/>
      </xdr:nvCxnSpPr>
      <xdr:spPr>
        <a:xfrm flipV="1">
          <a:off x="2336800" y="14332138"/>
          <a:ext cx="889000" cy="6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200" name="フローチャート : 判断 199"/>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201" name="テキスト ボックス 200"/>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121227</xdr:rowOff>
    </xdr:from>
    <xdr:to>
      <xdr:col>3</xdr:col>
      <xdr:colOff>279400</xdr:colOff>
      <xdr:row>83</xdr:row>
      <xdr:rowOff>169853</xdr:rowOff>
    </xdr:to>
    <xdr:cxnSp macro="">
      <xdr:nvCxnSpPr>
        <xdr:cNvPr id="202" name="直線コネクタ 201"/>
        <xdr:cNvCxnSpPr/>
      </xdr:nvCxnSpPr>
      <xdr:spPr>
        <a:xfrm>
          <a:off x="1447800" y="14351577"/>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3" name="フローチャート : 判断 202"/>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4" name="テキスト ボックス 203"/>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150118</xdr:rowOff>
    </xdr:from>
    <xdr:to>
      <xdr:col>2</xdr:col>
      <xdr:colOff>127000</xdr:colOff>
      <xdr:row>81</xdr:row>
      <xdr:rowOff>80268</xdr:rowOff>
    </xdr:to>
    <xdr:sp macro="" textlink="">
      <xdr:nvSpPr>
        <xdr:cNvPr id="205" name="フローチャート : 判断 204"/>
        <xdr:cNvSpPr/>
      </xdr:nvSpPr>
      <xdr:spPr>
        <a:xfrm>
          <a:off x="1397000" y="13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90445</xdr:rowOff>
    </xdr:from>
    <xdr:ext cx="762000" cy="259045"/>
    <xdr:sp macro="" textlink="">
      <xdr:nvSpPr>
        <xdr:cNvPr id="206" name="テキスト ボックス 205"/>
        <xdr:cNvSpPr txBox="1"/>
      </xdr:nvSpPr>
      <xdr:spPr>
        <a:xfrm>
          <a:off x="1066800" y="136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94644</xdr:rowOff>
    </xdr:from>
    <xdr:to>
      <xdr:col>7</xdr:col>
      <xdr:colOff>203200</xdr:colOff>
      <xdr:row>84</xdr:row>
      <xdr:rowOff>24794</xdr:rowOff>
    </xdr:to>
    <xdr:sp macro="" textlink="">
      <xdr:nvSpPr>
        <xdr:cNvPr id="212" name="円/楕円 211"/>
        <xdr:cNvSpPr/>
      </xdr:nvSpPr>
      <xdr:spPr>
        <a:xfrm>
          <a:off x="4902200" y="143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66721</xdr:rowOff>
    </xdr:from>
    <xdr:ext cx="762000" cy="259045"/>
    <xdr:sp macro="" textlink="">
      <xdr:nvSpPr>
        <xdr:cNvPr id="213" name="人件費・物件費等の状況該当値テキスト"/>
        <xdr:cNvSpPr txBox="1"/>
      </xdr:nvSpPr>
      <xdr:spPr>
        <a:xfrm>
          <a:off x="5041900" y="142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68983</xdr:rowOff>
    </xdr:from>
    <xdr:to>
      <xdr:col>6</xdr:col>
      <xdr:colOff>50800</xdr:colOff>
      <xdr:row>83</xdr:row>
      <xdr:rowOff>170583</xdr:rowOff>
    </xdr:to>
    <xdr:sp macro="" textlink="">
      <xdr:nvSpPr>
        <xdr:cNvPr id="214" name="円/楕円 213"/>
        <xdr:cNvSpPr/>
      </xdr:nvSpPr>
      <xdr:spPr>
        <a:xfrm>
          <a:off x="4064000" y="142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155360</xdr:rowOff>
    </xdr:from>
    <xdr:ext cx="736600" cy="259045"/>
    <xdr:sp macro="" textlink="">
      <xdr:nvSpPr>
        <xdr:cNvPr id="215" name="テキスト ボックス 214"/>
        <xdr:cNvSpPr txBox="1"/>
      </xdr:nvSpPr>
      <xdr:spPr>
        <a:xfrm>
          <a:off x="3733800" y="1438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50988</xdr:rowOff>
    </xdr:from>
    <xdr:to>
      <xdr:col>4</xdr:col>
      <xdr:colOff>533400</xdr:colOff>
      <xdr:row>83</xdr:row>
      <xdr:rowOff>152588</xdr:rowOff>
    </xdr:to>
    <xdr:sp macro="" textlink="">
      <xdr:nvSpPr>
        <xdr:cNvPr id="216" name="円/楕円 215"/>
        <xdr:cNvSpPr/>
      </xdr:nvSpPr>
      <xdr:spPr>
        <a:xfrm>
          <a:off x="3175000" y="142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137365</xdr:rowOff>
    </xdr:from>
    <xdr:ext cx="762000" cy="259045"/>
    <xdr:sp macro="" textlink="">
      <xdr:nvSpPr>
        <xdr:cNvPr id="217" name="テキスト ボックス 216"/>
        <xdr:cNvSpPr txBox="1"/>
      </xdr:nvSpPr>
      <xdr:spPr>
        <a:xfrm>
          <a:off x="2844800" y="1436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119053</xdr:rowOff>
    </xdr:from>
    <xdr:to>
      <xdr:col>3</xdr:col>
      <xdr:colOff>330200</xdr:colOff>
      <xdr:row>84</xdr:row>
      <xdr:rowOff>49203</xdr:rowOff>
    </xdr:to>
    <xdr:sp macro="" textlink="">
      <xdr:nvSpPr>
        <xdr:cNvPr id="218" name="円/楕円 217"/>
        <xdr:cNvSpPr/>
      </xdr:nvSpPr>
      <xdr:spPr>
        <a:xfrm>
          <a:off x="2286000" y="143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33980</xdr:rowOff>
    </xdr:from>
    <xdr:ext cx="762000" cy="259045"/>
    <xdr:sp macro="" textlink="">
      <xdr:nvSpPr>
        <xdr:cNvPr id="219" name="テキスト ボックス 218"/>
        <xdr:cNvSpPr txBox="1"/>
      </xdr:nvSpPr>
      <xdr:spPr>
        <a:xfrm>
          <a:off x="1955800" y="144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70427</xdr:rowOff>
    </xdr:from>
    <xdr:to>
      <xdr:col>2</xdr:col>
      <xdr:colOff>127000</xdr:colOff>
      <xdr:row>84</xdr:row>
      <xdr:rowOff>577</xdr:rowOff>
    </xdr:to>
    <xdr:sp macro="" textlink="">
      <xdr:nvSpPr>
        <xdr:cNvPr id="220" name="円/楕円 219"/>
        <xdr:cNvSpPr/>
      </xdr:nvSpPr>
      <xdr:spPr>
        <a:xfrm>
          <a:off x="1397000" y="143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156804</xdr:rowOff>
    </xdr:from>
    <xdr:ext cx="762000" cy="259045"/>
    <xdr:sp macro="" textlink="">
      <xdr:nvSpPr>
        <xdr:cNvPr id="221" name="テキスト ボックス 220"/>
        <xdr:cNvSpPr txBox="1"/>
      </xdr:nvSpPr>
      <xdr:spPr>
        <a:xfrm>
          <a:off x="1066800" y="1438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２．７ポイント</a:t>
          </a:r>
          <a:r>
            <a:rPr lang="ja-JP" altLang="ja-JP" sz="1100" b="0" i="0" baseline="0">
              <a:solidFill>
                <a:schemeClr val="dk1"/>
              </a:solidFill>
              <a:latin typeface="+mn-lt"/>
              <a:ea typeface="+mn-ea"/>
              <a:cs typeface="+mn-cs"/>
            </a:rPr>
            <a:t>、全国町村平均を１．</a:t>
          </a:r>
          <a:r>
            <a:rPr lang="ja-JP" altLang="en-US" sz="1100" b="0" i="0" baseline="0">
              <a:solidFill>
                <a:schemeClr val="dk1"/>
              </a:solidFill>
              <a:latin typeface="+mn-lt"/>
              <a:ea typeface="+mn-ea"/>
              <a:cs typeface="+mn-cs"/>
            </a:rPr>
            <a:t>８ポイント上回っており、</a:t>
          </a:r>
          <a:r>
            <a:rPr lang="ja-JP" altLang="ja-JP" sz="1100" b="0" i="0" baseline="0">
              <a:solidFill>
                <a:schemeClr val="dk1"/>
              </a:solidFill>
              <a:latin typeface="+mn-lt"/>
              <a:ea typeface="+mn-ea"/>
              <a:cs typeface="+mn-cs"/>
            </a:rPr>
            <a:t>定員適正化計画に基づく行政組織の見直しなどにより、人件費の抑制を図り、職員給与の適正化に努める。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50" name="直線コネクタ 249"/>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1"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2" name="直線コネクタ 251"/>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3"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4" name="直線コネクタ 253"/>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86</xdr:row>
      <xdr:rowOff>74789</xdr:rowOff>
    </xdr:to>
    <xdr:cxnSp macro="">
      <xdr:nvCxnSpPr>
        <xdr:cNvPr id="255" name="直線コネクタ 254"/>
        <xdr:cNvCxnSpPr/>
      </xdr:nvCxnSpPr>
      <xdr:spPr>
        <a:xfrm>
          <a:off x="16179800" y="14296672"/>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21466</xdr:rowOff>
    </xdr:from>
    <xdr:ext cx="762000" cy="259045"/>
    <xdr:sp macro="" textlink="">
      <xdr:nvSpPr>
        <xdr:cNvPr id="256" name="給与水準   （国との比較）平均値テキスト"/>
        <xdr:cNvSpPr txBox="1"/>
      </xdr:nvSpPr>
      <xdr:spPr>
        <a:xfrm>
          <a:off x="17106900" y="1425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7" name="フローチャート : 判断 256"/>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89</xdr:row>
      <xdr:rowOff>83255</xdr:rowOff>
    </xdr:to>
    <xdr:cxnSp macro="">
      <xdr:nvCxnSpPr>
        <xdr:cNvPr id="258" name="直線コネクタ 257"/>
        <xdr:cNvCxnSpPr/>
      </xdr:nvCxnSpPr>
      <xdr:spPr>
        <a:xfrm flipV="1">
          <a:off x="15290800" y="14296672"/>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9" name="フローチャート :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0" name="テキスト ボックス 25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155222</xdr:rowOff>
    </xdr:from>
    <xdr:to>
      <xdr:col>22</xdr:col>
      <xdr:colOff>203200</xdr:colOff>
      <xdr:row>89</xdr:row>
      <xdr:rowOff>83255</xdr:rowOff>
    </xdr:to>
    <xdr:cxnSp macro="">
      <xdr:nvCxnSpPr>
        <xdr:cNvPr id="261" name="直線コネクタ 260"/>
        <xdr:cNvCxnSpPr/>
      </xdr:nvCxnSpPr>
      <xdr:spPr>
        <a:xfrm>
          <a:off x="14401800" y="14899922"/>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2" name="フローチャート : 判断 261"/>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3" name="テキスト ボックス 262"/>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86</xdr:row>
      <xdr:rowOff>155222</xdr:rowOff>
    </xdr:to>
    <xdr:cxnSp macro="">
      <xdr:nvCxnSpPr>
        <xdr:cNvPr id="264" name="直線コネクタ 263"/>
        <xdr:cNvCxnSpPr/>
      </xdr:nvCxnSpPr>
      <xdr:spPr>
        <a:xfrm>
          <a:off x="13512800" y="14363700"/>
          <a:ext cx="889000" cy="5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5" name="フローチャート : 判断 264"/>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6" name="テキスト ボックス 265"/>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23989</xdr:rowOff>
    </xdr:from>
    <xdr:to>
      <xdr:col>24</xdr:col>
      <xdr:colOff>609600</xdr:colOff>
      <xdr:row>86</xdr:row>
      <xdr:rowOff>125589</xdr:rowOff>
    </xdr:to>
    <xdr:sp macro="" textlink="">
      <xdr:nvSpPr>
        <xdr:cNvPr id="274" name="円/楕円 273"/>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167516</xdr:rowOff>
    </xdr:from>
    <xdr:ext cx="762000" cy="259045"/>
    <xdr:sp macro="" textlink="">
      <xdr:nvSpPr>
        <xdr:cNvPr id="275"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6" name="円/楕円 275"/>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7" name="テキスト ボックス 276"/>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32455</xdr:rowOff>
    </xdr:from>
    <xdr:to>
      <xdr:col>22</xdr:col>
      <xdr:colOff>254000</xdr:colOff>
      <xdr:row>89</xdr:row>
      <xdr:rowOff>134055</xdr:rowOff>
    </xdr:to>
    <xdr:sp macro="" textlink="">
      <xdr:nvSpPr>
        <xdr:cNvPr id="278" name="円/楕円 277"/>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144232</xdr:rowOff>
    </xdr:from>
    <xdr:ext cx="762000" cy="259045"/>
    <xdr:sp macro="" textlink="">
      <xdr:nvSpPr>
        <xdr:cNvPr id="279" name="テキスト ボックス 278"/>
        <xdr:cNvSpPr txBox="1"/>
      </xdr:nvSpPr>
      <xdr:spPr>
        <a:xfrm>
          <a:off x="14909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104422</xdr:rowOff>
    </xdr:from>
    <xdr:to>
      <xdr:col>21</xdr:col>
      <xdr:colOff>50800</xdr:colOff>
      <xdr:row>87</xdr:row>
      <xdr:rowOff>34572</xdr:rowOff>
    </xdr:to>
    <xdr:sp macro="" textlink="">
      <xdr:nvSpPr>
        <xdr:cNvPr id="280" name="円/楕円 279"/>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44749</xdr:rowOff>
    </xdr:from>
    <xdr:ext cx="762000" cy="259045"/>
    <xdr:sp macro="" textlink="">
      <xdr:nvSpPr>
        <xdr:cNvPr id="281" name="テキスト ボックス 280"/>
        <xdr:cNvSpPr txBox="1"/>
      </xdr:nvSpPr>
      <xdr:spPr>
        <a:xfrm>
          <a:off x="14020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2" name="円/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昭和５３年度から昭和５５年度にかけて、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72072</xdr:rowOff>
    </xdr:from>
    <xdr:to>
      <xdr:col>24</xdr:col>
      <xdr:colOff>558800</xdr:colOff>
      <xdr:row>63</xdr:row>
      <xdr:rowOff>126365</xdr:rowOff>
    </xdr:to>
    <xdr:cxnSp macro="">
      <xdr:nvCxnSpPr>
        <xdr:cNvPr id="322" name="直線コネクタ 321"/>
        <xdr:cNvCxnSpPr/>
      </xdr:nvCxnSpPr>
      <xdr:spPr>
        <a:xfrm>
          <a:off x="16179800" y="1087342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3"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47943</xdr:rowOff>
    </xdr:from>
    <xdr:to>
      <xdr:col>23</xdr:col>
      <xdr:colOff>406400</xdr:colOff>
      <xdr:row>63</xdr:row>
      <xdr:rowOff>72072</xdr:rowOff>
    </xdr:to>
    <xdr:cxnSp macro="">
      <xdr:nvCxnSpPr>
        <xdr:cNvPr id="325" name="直線コネクタ 324"/>
        <xdr:cNvCxnSpPr/>
      </xdr:nvCxnSpPr>
      <xdr:spPr>
        <a:xfrm>
          <a:off x="15290800" y="108492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7" name="テキスト ボックス 326"/>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47943</xdr:rowOff>
    </xdr:from>
    <xdr:to>
      <xdr:col>22</xdr:col>
      <xdr:colOff>203200</xdr:colOff>
      <xdr:row>63</xdr:row>
      <xdr:rowOff>106759</xdr:rowOff>
    </xdr:to>
    <xdr:cxnSp macro="">
      <xdr:nvCxnSpPr>
        <xdr:cNvPr id="328" name="直線コネクタ 327"/>
        <xdr:cNvCxnSpPr/>
      </xdr:nvCxnSpPr>
      <xdr:spPr>
        <a:xfrm flipV="1">
          <a:off x="14401800" y="10849293"/>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30" name="テキスト ボックス 329"/>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106759</xdr:rowOff>
    </xdr:from>
    <xdr:to>
      <xdr:col>21</xdr:col>
      <xdr:colOff>0</xdr:colOff>
      <xdr:row>63</xdr:row>
      <xdr:rowOff>150495</xdr:rowOff>
    </xdr:to>
    <xdr:cxnSp macro="">
      <xdr:nvCxnSpPr>
        <xdr:cNvPr id="331" name="直線コネクタ 330"/>
        <xdr:cNvCxnSpPr/>
      </xdr:nvCxnSpPr>
      <xdr:spPr>
        <a:xfrm flipV="1">
          <a:off x="13512800" y="10908109"/>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3" name="テキスト ボックス 332"/>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23416</xdr:rowOff>
    </xdr:from>
    <xdr:to>
      <xdr:col>19</xdr:col>
      <xdr:colOff>533400</xdr:colOff>
      <xdr:row>58</xdr:row>
      <xdr:rowOff>125016</xdr:rowOff>
    </xdr:to>
    <xdr:sp macro="" textlink="">
      <xdr:nvSpPr>
        <xdr:cNvPr id="334" name="フローチャート : 判断 333"/>
        <xdr:cNvSpPr/>
      </xdr:nvSpPr>
      <xdr:spPr>
        <a:xfrm>
          <a:off x="13462000" y="996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135193</xdr:rowOff>
    </xdr:from>
    <xdr:ext cx="762000" cy="259045"/>
    <xdr:sp macro="" textlink="">
      <xdr:nvSpPr>
        <xdr:cNvPr id="335" name="テキスト ボックス 334"/>
        <xdr:cNvSpPr txBox="1"/>
      </xdr:nvSpPr>
      <xdr:spPr>
        <a:xfrm>
          <a:off x="13131800" y="973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75565</xdr:rowOff>
    </xdr:from>
    <xdr:to>
      <xdr:col>24</xdr:col>
      <xdr:colOff>609600</xdr:colOff>
      <xdr:row>64</xdr:row>
      <xdr:rowOff>5715</xdr:rowOff>
    </xdr:to>
    <xdr:sp macro="" textlink="">
      <xdr:nvSpPr>
        <xdr:cNvPr id="341" name="円/楕円 340"/>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47642</xdr:rowOff>
    </xdr:from>
    <xdr:ext cx="762000" cy="259045"/>
    <xdr:sp macro="" textlink="">
      <xdr:nvSpPr>
        <xdr:cNvPr id="342" name="定員管理の状況該当値テキスト"/>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21272</xdr:rowOff>
    </xdr:from>
    <xdr:to>
      <xdr:col>23</xdr:col>
      <xdr:colOff>457200</xdr:colOff>
      <xdr:row>63</xdr:row>
      <xdr:rowOff>122872</xdr:rowOff>
    </xdr:to>
    <xdr:sp macro="" textlink="">
      <xdr:nvSpPr>
        <xdr:cNvPr id="343" name="円/楕円 342"/>
        <xdr:cNvSpPr/>
      </xdr:nvSpPr>
      <xdr:spPr>
        <a:xfrm>
          <a:off x="16129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107649</xdr:rowOff>
    </xdr:from>
    <xdr:ext cx="736600" cy="259045"/>
    <xdr:sp macro="" textlink="">
      <xdr:nvSpPr>
        <xdr:cNvPr id="344" name="テキスト ボックス 343"/>
        <xdr:cNvSpPr txBox="1"/>
      </xdr:nvSpPr>
      <xdr:spPr>
        <a:xfrm>
          <a:off x="15798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168593</xdr:rowOff>
    </xdr:from>
    <xdr:to>
      <xdr:col>22</xdr:col>
      <xdr:colOff>254000</xdr:colOff>
      <xdr:row>63</xdr:row>
      <xdr:rowOff>98743</xdr:rowOff>
    </xdr:to>
    <xdr:sp macro="" textlink="">
      <xdr:nvSpPr>
        <xdr:cNvPr id="345" name="円/楕円 344"/>
        <xdr:cNvSpPr/>
      </xdr:nvSpPr>
      <xdr:spPr>
        <a:xfrm>
          <a:off x="15240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83520</xdr:rowOff>
    </xdr:from>
    <xdr:ext cx="762000" cy="259045"/>
    <xdr:sp macro="" textlink="">
      <xdr:nvSpPr>
        <xdr:cNvPr id="346" name="テキスト ボックス 345"/>
        <xdr:cNvSpPr txBox="1"/>
      </xdr:nvSpPr>
      <xdr:spPr>
        <a:xfrm>
          <a:off x="14909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55959</xdr:rowOff>
    </xdr:from>
    <xdr:to>
      <xdr:col>21</xdr:col>
      <xdr:colOff>50800</xdr:colOff>
      <xdr:row>63</xdr:row>
      <xdr:rowOff>157559</xdr:rowOff>
    </xdr:to>
    <xdr:sp macro="" textlink="">
      <xdr:nvSpPr>
        <xdr:cNvPr id="347" name="円/楕円 346"/>
        <xdr:cNvSpPr/>
      </xdr:nvSpPr>
      <xdr:spPr>
        <a:xfrm>
          <a:off x="14351000" y="108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142336</xdr:rowOff>
    </xdr:from>
    <xdr:ext cx="762000" cy="259045"/>
    <xdr:sp macro="" textlink="">
      <xdr:nvSpPr>
        <xdr:cNvPr id="348" name="テキスト ボックス 347"/>
        <xdr:cNvSpPr txBox="1"/>
      </xdr:nvSpPr>
      <xdr:spPr>
        <a:xfrm>
          <a:off x="14020800" y="1094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99695</xdr:rowOff>
    </xdr:from>
    <xdr:to>
      <xdr:col>19</xdr:col>
      <xdr:colOff>533400</xdr:colOff>
      <xdr:row>64</xdr:row>
      <xdr:rowOff>29845</xdr:rowOff>
    </xdr:to>
    <xdr:sp macro="" textlink="">
      <xdr:nvSpPr>
        <xdr:cNvPr id="349" name="円/楕円 348"/>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14622</xdr:rowOff>
    </xdr:from>
    <xdr:ext cx="762000" cy="259045"/>
    <xdr:sp macro="" textlink="">
      <xdr:nvSpPr>
        <xdr:cNvPr id="350" name="テキスト ボックス 349"/>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債務負担行為事業の一部が終了したことや公営企業債の元利償還金に対する繰出金が償還完了により減少したことなどにより、昨年度よりも１．</a:t>
          </a:r>
          <a:r>
            <a:rPr lang="ja-JP" altLang="en-US" sz="1100" b="0" i="0" baseline="0">
              <a:solidFill>
                <a:schemeClr val="dk1"/>
              </a:solidFill>
              <a:latin typeface="+mn-lt"/>
              <a:ea typeface="+mn-ea"/>
              <a:cs typeface="+mn-cs"/>
            </a:rPr>
            <a:t>４ポイント</a:t>
          </a:r>
          <a:r>
            <a:rPr lang="ja-JP" altLang="ja-JP" sz="1100" b="0" i="0" baseline="0">
              <a:solidFill>
                <a:schemeClr val="dk1"/>
              </a:solidFill>
              <a:latin typeface="+mn-lt"/>
              <a:ea typeface="+mn-ea"/>
              <a:cs typeface="+mn-cs"/>
            </a:rPr>
            <a:t>減少した。今後においても緊急度と住民ニーズを的確に把握した事業の選択により、地方債に大きく頼ることのない財政運営に努める。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80" name="直線コネクタ 379"/>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81"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2" name="直線コネクタ 381"/>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83961</xdr:rowOff>
    </xdr:from>
    <xdr:to>
      <xdr:col>24</xdr:col>
      <xdr:colOff>558800</xdr:colOff>
      <xdr:row>40</xdr:row>
      <xdr:rowOff>100189</xdr:rowOff>
    </xdr:to>
    <xdr:cxnSp macro="">
      <xdr:nvCxnSpPr>
        <xdr:cNvPr id="385" name="直線コネクタ 384"/>
        <xdr:cNvCxnSpPr/>
      </xdr:nvCxnSpPr>
      <xdr:spPr>
        <a:xfrm flipV="1">
          <a:off x="16179800" y="67705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6"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7" name="フローチャート : 判断 386"/>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100189</xdr:rowOff>
    </xdr:from>
    <xdr:to>
      <xdr:col>23</xdr:col>
      <xdr:colOff>406400</xdr:colOff>
      <xdr:row>41</xdr:row>
      <xdr:rowOff>129822</xdr:rowOff>
    </xdr:to>
    <xdr:cxnSp macro="">
      <xdr:nvCxnSpPr>
        <xdr:cNvPr id="388" name="直線コネクタ 387"/>
        <xdr:cNvCxnSpPr/>
      </xdr:nvCxnSpPr>
      <xdr:spPr>
        <a:xfrm flipV="1">
          <a:off x="15290800" y="69581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9" name="フローチャート : 判断 388"/>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90" name="テキスト ボックス 389"/>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129822</xdr:rowOff>
    </xdr:from>
    <xdr:to>
      <xdr:col>22</xdr:col>
      <xdr:colOff>203200</xdr:colOff>
      <xdr:row>42</xdr:row>
      <xdr:rowOff>132645</xdr:rowOff>
    </xdr:to>
    <xdr:cxnSp macro="">
      <xdr:nvCxnSpPr>
        <xdr:cNvPr id="391" name="直線コネクタ 390"/>
        <xdr:cNvCxnSpPr/>
      </xdr:nvCxnSpPr>
      <xdr:spPr>
        <a:xfrm flipV="1">
          <a:off x="14401800" y="71592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2" name="フローチャート : 判断 391"/>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3" name="テキスト ボックス 392"/>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143228</xdr:rowOff>
    </xdr:from>
    <xdr:to>
      <xdr:col>21</xdr:col>
      <xdr:colOff>0</xdr:colOff>
      <xdr:row>42</xdr:row>
      <xdr:rowOff>132645</xdr:rowOff>
    </xdr:to>
    <xdr:cxnSp macro="">
      <xdr:nvCxnSpPr>
        <xdr:cNvPr id="394" name="直線コネクタ 393"/>
        <xdr:cNvCxnSpPr/>
      </xdr:nvCxnSpPr>
      <xdr:spPr>
        <a:xfrm>
          <a:off x="13512800" y="717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5" name="フローチャート : 判断 39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6" name="テキスト ボックス 395"/>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140405</xdr:rowOff>
    </xdr:from>
    <xdr:to>
      <xdr:col>19</xdr:col>
      <xdr:colOff>533400</xdr:colOff>
      <xdr:row>40</xdr:row>
      <xdr:rowOff>70555</xdr:rowOff>
    </xdr:to>
    <xdr:sp macro="" textlink="">
      <xdr:nvSpPr>
        <xdr:cNvPr id="397" name="フローチャート : 判断 396"/>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80732</xdr:rowOff>
    </xdr:from>
    <xdr:ext cx="762000" cy="259045"/>
    <xdr:sp macro="" textlink="">
      <xdr:nvSpPr>
        <xdr:cNvPr id="398" name="テキスト ボックス 397"/>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33161</xdr:rowOff>
    </xdr:from>
    <xdr:to>
      <xdr:col>24</xdr:col>
      <xdr:colOff>609600</xdr:colOff>
      <xdr:row>39</xdr:row>
      <xdr:rowOff>134761</xdr:rowOff>
    </xdr:to>
    <xdr:sp macro="" textlink="">
      <xdr:nvSpPr>
        <xdr:cNvPr id="404" name="円/楕円 403"/>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49688</xdr:rowOff>
    </xdr:from>
    <xdr:ext cx="762000" cy="259045"/>
    <xdr:sp macro="" textlink="">
      <xdr:nvSpPr>
        <xdr:cNvPr id="405" name="公債費負担の状況該当値テキスト"/>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49389</xdr:rowOff>
    </xdr:from>
    <xdr:to>
      <xdr:col>23</xdr:col>
      <xdr:colOff>457200</xdr:colOff>
      <xdr:row>40</xdr:row>
      <xdr:rowOff>150989</xdr:rowOff>
    </xdr:to>
    <xdr:sp macro="" textlink="">
      <xdr:nvSpPr>
        <xdr:cNvPr id="406" name="円/楕円 405"/>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161166</xdr:rowOff>
    </xdr:from>
    <xdr:ext cx="736600" cy="259045"/>
    <xdr:sp macro="" textlink="">
      <xdr:nvSpPr>
        <xdr:cNvPr id="407" name="テキスト ボックス 406"/>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79022</xdr:rowOff>
    </xdr:from>
    <xdr:to>
      <xdr:col>22</xdr:col>
      <xdr:colOff>254000</xdr:colOff>
      <xdr:row>42</xdr:row>
      <xdr:rowOff>9172</xdr:rowOff>
    </xdr:to>
    <xdr:sp macro="" textlink="">
      <xdr:nvSpPr>
        <xdr:cNvPr id="408" name="円/楕円 407"/>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409" name="テキスト ボックス 408"/>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81845</xdr:rowOff>
    </xdr:from>
    <xdr:to>
      <xdr:col>21</xdr:col>
      <xdr:colOff>50800</xdr:colOff>
      <xdr:row>43</xdr:row>
      <xdr:rowOff>11995</xdr:rowOff>
    </xdr:to>
    <xdr:sp macro="" textlink="">
      <xdr:nvSpPr>
        <xdr:cNvPr id="410" name="円/楕円 409"/>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168222</xdr:rowOff>
    </xdr:from>
    <xdr:ext cx="762000" cy="259045"/>
    <xdr:sp macro="" textlink="">
      <xdr:nvSpPr>
        <xdr:cNvPr id="411" name="テキスト ボックス 410"/>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412" name="円/楕円 411"/>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413" name="テキスト ボックス 412"/>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合併後、社会資本の整備を重点に進めてきたことから、平成２３年度までは類似団体平均を上回っていた状況であったが、地方債の償還が一部終了したことによる現在高の減少に加え、債務負担行為事業の終了により将来負担額が減少したことから、類似団体平均を１９．</a:t>
          </a:r>
          <a:r>
            <a:rPr lang="ja-JP" altLang="en-US" sz="1100" b="0" i="0" baseline="0">
              <a:solidFill>
                <a:schemeClr val="dk1"/>
              </a:solidFill>
              <a:latin typeface="+mn-lt"/>
              <a:ea typeface="+mn-ea"/>
              <a:cs typeface="+mn-cs"/>
            </a:rPr>
            <a:t>９ポイント</a:t>
          </a:r>
          <a:r>
            <a:rPr lang="ja-JP" altLang="ja-JP" sz="1100" b="0" i="0" baseline="0">
              <a:solidFill>
                <a:schemeClr val="dk1"/>
              </a:solidFill>
              <a:latin typeface="+mn-lt"/>
              <a:ea typeface="+mn-ea"/>
              <a:cs typeface="+mn-cs"/>
            </a:rPr>
            <a:t>下回っている。今後も新規地方債の発行抑制と公営企業の経営改善に努める。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4" name="直線コネクタ 443"/>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5"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6" name="直線コネクタ 445"/>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83881</xdr:rowOff>
    </xdr:from>
    <xdr:to>
      <xdr:col>24</xdr:col>
      <xdr:colOff>558800</xdr:colOff>
      <xdr:row>16</xdr:row>
      <xdr:rowOff>20441</xdr:rowOff>
    </xdr:to>
    <xdr:cxnSp macro="">
      <xdr:nvCxnSpPr>
        <xdr:cNvPr id="449" name="直線コネクタ 448"/>
        <xdr:cNvCxnSpPr/>
      </xdr:nvCxnSpPr>
      <xdr:spPr>
        <a:xfrm flipV="1">
          <a:off x="16179800" y="2655631"/>
          <a:ext cx="8382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50"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51" name="フローチャート : 判断 450"/>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20441</xdr:rowOff>
    </xdr:from>
    <xdr:to>
      <xdr:col>23</xdr:col>
      <xdr:colOff>406400</xdr:colOff>
      <xdr:row>17</xdr:row>
      <xdr:rowOff>166128</xdr:rowOff>
    </xdr:to>
    <xdr:cxnSp macro="">
      <xdr:nvCxnSpPr>
        <xdr:cNvPr id="452" name="直線コネクタ 451"/>
        <xdr:cNvCxnSpPr/>
      </xdr:nvCxnSpPr>
      <xdr:spPr>
        <a:xfrm flipV="1">
          <a:off x="15290800" y="2763641"/>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3" name="フローチャート : 判断 452"/>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4" name="テキスト ボックス 453"/>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166128</xdr:rowOff>
    </xdr:from>
    <xdr:to>
      <xdr:col>22</xdr:col>
      <xdr:colOff>203200</xdr:colOff>
      <xdr:row>19</xdr:row>
      <xdr:rowOff>56485</xdr:rowOff>
    </xdr:to>
    <xdr:cxnSp macro="">
      <xdr:nvCxnSpPr>
        <xdr:cNvPr id="455" name="直線コネクタ 454"/>
        <xdr:cNvCxnSpPr/>
      </xdr:nvCxnSpPr>
      <xdr:spPr>
        <a:xfrm flipV="1">
          <a:off x="14401800" y="308077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6" name="フローチャート : 判断 455"/>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7" name="テキスト ボックス 456"/>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121073</xdr:rowOff>
    </xdr:from>
    <xdr:to>
      <xdr:col>21</xdr:col>
      <xdr:colOff>0</xdr:colOff>
      <xdr:row>19</xdr:row>
      <xdr:rowOff>56485</xdr:rowOff>
    </xdr:to>
    <xdr:cxnSp macro="">
      <xdr:nvCxnSpPr>
        <xdr:cNvPr id="458" name="直線コネクタ 457"/>
        <xdr:cNvCxnSpPr/>
      </xdr:nvCxnSpPr>
      <xdr:spPr>
        <a:xfrm>
          <a:off x="13512800" y="3207173"/>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9" name="フローチャート : 判断 458"/>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60" name="テキスト ボックス 459"/>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136253</xdr:rowOff>
    </xdr:from>
    <xdr:to>
      <xdr:col>19</xdr:col>
      <xdr:colOff>533400</xdr:colOff>
      <xdr:row>17</xdr:row>
      <xdr:rowOff>66403</xdr:rowOff>
    </xdr:to>
    <xdr:sp macro="" textlink="">
      <xdr:nvSpPr>
        <xdr:cNvPr id="461" name="フローチャート : 判断 460"/>
        <xdr:cNvSpPr/>
      </xdr:nvSpPr>
      <xdr:spPr>
        <a:xfrm>
          <a:off x="13462000" y="287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76580</xdr:rowOff>
    </xdr:from>
    <xdr:ext cx="762000" cy="259045"/>
    <xdr:sp macro="" textlink="">
      <xdr:nvSpPr>
        <xdr:cNvPr id="462" name="テキスト ボックス 461"/>
        <xdr:cNvSpPr txBox="1"/>
      </xdr:nvSpPr>
      <xdr:spPr>
        <a:xfrm>
          <a:off x="13131800" y="264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33081</xdr:rowOff>
    </xdr:from>
    <xdr:to>
      <xdr:col>24</xdr:col>
      <xdr:colOff>609600</xdr:colOff>
      <xdr:row>15</xdr:row>
      <xdr:rowOff>134681</xdr:rowOff>
    </xdr:to>
    <xdr:sp macro="" textlink="">
      <xdr:nvSpPr>
        <xdr:cNvPr id="468" name="円/楕円 467"/>
        <xdr:cNvSpPr/>
      </xdr:nvSpPr>
      <xdr:spPr>
        <a:xfrm>
          <a:off x="16967200" y="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49608</xdr:rowOff>
    </xdr:from>
    <xdr:ext cx="762000" cy="259045"/>
    <xdr:sp macro="" textlink="">
      <xdr:nvSpPr>
        <xdr:cNvPr id="469" name="将来負担の状況該当値テキスト"/>
        <xdr:cNvSpPr txBox="1"/>
      </xdr:nvSpPr>
      <xdr:spPr>
        <a:xfrm>
          <a:off x="17106900" y="244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141091</xdr:rowOff>
    </xdr:from>
    <xdr:to>
      <xdr:col>23</xdr:col>
      <xdr:colOff>457200</xdr:colOff>
      <xdr:row>16</xdr:row>
      <xdr:rowOff>71241</xdr:rowOff>
    </xdr:to>
    <xdr:sp macro="" textlink="">
      <xdr:nvSpPr>
        <xdr:cNvPr id="470" name="円/楕円 469"/>
        <xdr:cNvSpPr/>
      </xdr:nvSpPr>
      <xdr:spPr>
        <a:xfrm>
          <a:off x="16129000" y="27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81418</xdr:rowOff>
    </xdr:from>
    <xdr:ext cx="736600" cy="259045"/>
    <xdr:sp macro="" textlink="">
      <xdr:nvSpPr>
        <xdr:cNvPr id="471" name="テキスト ボックス 470"/>
        <xdr:cNvSpPr txBox="1"/>
      </xdr:nvSpPr>
      <xdr:spPr>
        <a:xfrm>
          <a:off x="15798800" y="2481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115328</xdr:rowOff>
    </xdr:from>
    <xdr:to>
      <xdr:col>22</xdr:col>
      <xdr:colOff>254000</xdr:colOff>
      <xdr:row>18</xdr:row>
      <xdr:rowOff>45478</xdr:rowOff>
    </xdr:to>
    <xdr:sp macro="" textlink="">
      <xdr:nvSpPr>
        <xdr:cNvPr id="472" name="円/楕円 471"/>
        <xdr:cNvSpPr/>
      </xdr:nvSpPr>
      <xdr:spPr>
        <a:xfrm>
          <a:off x="15240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55655</xdr:rowOff>
    </xdr:from>
    <xdr:ext cx="762000" cy="259045"/>
    <xdr:sp macro="" textlink="">
      <xdr:nvSpPr>
        <xdr:cNvPr id="473" name="テキスト ボックス 472"/>
        <xdr:cNvSpPr txBox="1"/>
      </xdr:nvSpPr>
      <xdr:spPr>
        <a:xfrm>
          <a:off x="14909800" y="27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5685</xdr:rowOff>
    </xdr:from>
    <xdr:to>
      <xdr:col>21</xdr:col>
      <xdr:colOff>50800</xdr:colOff>
      <xdr:row>19</xdr:row>
      <xdr:rowOff>107285</xdr:rowOff>
    </xdr:to>
    <xdr:sp macro="" textlink="">
      <xdr:nvSpPr>
        <xdr:cNvPr id="474" name="円/楕円 473"/>
        <xdr:cNvSpPr/>
      </xdr:nvSpPr>
      <xdr:spPr>
        <a:xfrm>
          <a:off x="14351000" y="32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92062</xdr:rowOff>
    </xdr:from>
    <xdr:ext cx="762000" cy="259045"/>
    <xdr:sp macro="" textlink="">
      <xdr:nvSpPr>
        <xdr:cNvPr id="475" name="テキスト ボックス 474"/>
        <xdr:cNvSpPr txBox="1"/>
      </xdr:nvSpPr>
      <xdr:spPr>
        <a:xfrm>
          <a:off x="14020800" y="33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70273</xdr:rowOff>
    </xdr:from>
    <xdr:to>
      <xdr:col>19</xdr:col>
      <xdr:colOff>533400</xdr:colOff>
      <xdr:row>19</xdr:row>
      <xdr:rowOff>423</xdr:rowOff>
    </xdr:to>
    <xdr:sp macro="" textlink="">
      <xdr:nvSpPr>
        <xdr:cNvPr id="476" name="円/楕円 475"/>
        <xdr:cNvSpPr/>
      </xdr:nvSpPr>
      <xdr:spPr>
        <a:xfrm>
          <a:off x="13462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156650</xdr:rowOff>
    </xdr:from>
    <xdr:ext cx="762000" cy="259045"/>
    <xdr:sp macro="" textlink="">
      <xdr:nvSpPr>
        <xdr:cNvPr id="477" name="テキスト ボックス 476"/>
        <xdr:cNvSpPr txBox="1"/>
      </xdr:nvSpPr>
      <xdr:spPr>
        <a:xfrm>
          <a:off x="13131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17,852
17,775
956.02
12,846,048
12,208,412
602,576
8,038,194
12,875,417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給料の独自削減実施により水準は低くなっているが、職員数が類似団体と比較して多いことから、類似団体平均よりも</a:t>
          </a:r>
          <a:r>
            <a:rPr lang="ja-JP" altLang="en-US" sz="1100" b="0" i="0" baseline="0">
              <a:solidFill>
                <a:schemeClr val="dk1"/>
              </a:solidFill>
              <a:latin typeface="+mn-lt"/>
              <a:ea typeface="+mn-ea"/>
              <a:cs typeface="+mn-cs"/>
            </a:rPr>
            <a:t>０．５ポイント</a:t>
          </a:r>
          <a:r>
            <a:rPr lang="ja-JP" altLang="ja-JP" sz="1100" b="0" i="0" baseline="0">
              <a:solidFill>
                <a:schemeClr val="dk1"/>
              </a:solidFill>
              <a:latin typeface="+mn-lt"/>
              <a:ea typeface="+mn-ea"/>
              <a:cs typeface="+mn-cs"/>
            </a:rPr>
            <a:t>高くなっている。今後も定員適正化計画に基づく行政組織の見直しなどにより、人件費の抑制を図り、職員給与の適正化に努める。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39915</xdr:rowOff>
    </xdr:to>
    <xdr:cxnSp macro="">
      <xdr:nvCxnSpPr>
        <xdr:cNvPr id="66" name="直線コネクタ 65"/>
        <xdr:cNvCxnSpPr/>
      </xdr:nvCxnSpPr>
      <xdr:spPr>
        <a:xfrm flipV="1">
          <a:off x="3987800" y="64135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38</xdr:row>
      <xdr:rowOff>39915</xdr:rowOff>
    </xdr:to>
    <xdr:cxnSp macro="">
      <xdr:nvCxnSpPr>
        <xdr:cNvPr id="69" name="直線コネクタ 68"/>
        <xdr:cNvCxnSpPr/>
      </xdr:nvCxnSpPr>
      <xdr:spPr>
        <a:xfrm>
          <a:off x="3098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xdr:rowOff>
    </xdr:from>
    <xdr:to>
      <xdr:col>4</xdr:col>
      <xdr:colOff>346075</xdr:colOff>
      <xdr:row>38</xdr:row>
      <xdr:rowOff>159657</xdr:rowOff>
    </xdr:to>
    <xdr:cxnSp macro="">
      <xdr:nvCxnSpPr>
        <xdr:cNvPr id="72" name="直線コネクタ 71"/>
        <xdr:cNvCxnSpPr/>
      </xdr:nvCxnSpPr>
      <xdr:spPr>
        <a:xfrm flipV="1">
          <a:off x="2209800" y="652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38</xdr:row>
      <xdr:rowOff>159657</xdr:rowOff>
    </xdr:to>
    <xdr:cxnSp macro="">
      <xdr:nvCxnSpPr>
        <xdr:cNvPr id="75" name="直線コネクタ 74"/>
        <xdr:cNvCxnSpPr/>
      </xdr:nvCxnSpPr>
      <xdr:spPr>
        <a:xfrm>
          <a:off x="1320800" y="6652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78" name="フローチャート : 判断 77"/>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79" name="テキスト ボックス 78"/>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7" name="円/楕円 86"/>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88" name="テキスト ボックス 87"/>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127907</xdr:rowOff>
    </xdr:from>
    <xdr:to>
      <xdr:col>4</xdr:col>
      <xdr:colOff>396875</xdr:colOff>
      <xdr:row>38</xdr:row>
      <xdr:rowOff>58057</xdr:rowOff>
    </xdr:to>
    <xdr:sp macro="" textlink="">
      <xdr:nvSpPr>
        <xdr:cNvPr id="89" name="円/楕円 88"/>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42834</xdr:rowOff>
    </xdr:from>
    <xdr:ext cx="762000" cy="259045"/>
    <xdr:sp macro="" textlink="">
      <xdr:nvSpPr>
        <xdr:cNvPr id="90" name="テキスト ボックス 89"/>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2" name="テキスト ボックス 91"/>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3" name="円/楕円 92"/>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4" name="テキスト ボックス 93"/>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物件費に係る経常収支比率は、類似団体平均よりも０．</a:t>
          </a:r>
          <a:r>
            <a:rPr lang="ja-JP" altLang="en-US" sz="1100" b="0" i="0" baseline="0">
              <a:solidFill>
                <a:schemeClr val="dk1"/>
              </a:solidFill>
              <a:latin typeface="+mn-lt"/>
              <a:ea typeface="+mn-ea"/>
              <a:cs typeface="+mn-cs"/>
            </a:rPr>
            <a:t>４ポイント</a:t>
          </a:r>
          <a:r>
            <a:rPr lang="ja-JP" altLang="ja-JP" sz="1100" b="0" i="0" baseline="0">
              <a:solidFill>
                <a:schemeClr val="dk1"/>
              </a:solidFill>
              <a:latin typeface="+mn-lt"/>
              <a:ea typeface="+mn-ea"/>
              <a:cs typeface="+mn-cs"/>
            </a:rPr>
            <a:t>下回っている。継続して行っている事務事業の見直しに伴う経常経費の削減を進め、引き続きコスト削減に努める。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107950</xdr:rowOff>
    </xdr:to>
    <xdr:cxnSp macro="">
      <xdr:nvCxnSpPr>
        <xdr:cNvPr id="127" name="直線コネクタ 126"/>
        <xdr:cNvCxnSpPr/>
      </xdr:nvCxnSpPr>
      <xdr:spPr>
        <a:xfrm>
          <a:off x="15671800" y="2552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152400</xdr:rowOff>
    </xdr:to>
    <xdr:cxnSp macro="">
      <xdr:nvCxnSpPr>
        <xdr:cNvPr id="130" name="直線コネクタ 129"/>
        <xdr:cNvCxnSpPr/>
      </xdr:nvCxnSpPr>
      <xdr:spPr>
        <a:xfrm>
          <a:off x="14782800" y="247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165100</xdr:rowOff>
    </xdr:to>
    <xdr:cxnSp macro="">
      <xdr:nvCxnSpPr>
        <xdr:cNvPr id="133" name="直線コネクタ 132"/>
        <xdr:cNvCxnSpPr/>
      </xdr:nvCxnSpPr>
      <xdr:spPr>
        <a:xfrm flipV="1">
          <a:off x="13893800" y="247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165100</xdr:rowOff>
    </xdr:to>
    <xdr:cxnSp macro="">
      <xdr:nvCxnSpPr>
        <xdr:cNvPr id="136" name="直線コネクタ 135"/>
        <xdr:cNvCxnSpPr/>
      </xdr:nvCxnSpPr>
      <xdr:spPr>
        <a:xfrm>
          <a:off x="13004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39" name="フローチャート : 判断 138"/>
        <xdr:cNvSpPr/>
      </xdr:nvSpPr>
      <xdr:spPr>
        <a:xfrm>
          <a:off x="12954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40" name="テキスト ボックス 139"/>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類似団体平均と比較して１．</a:t>
          </a:r>
          <a:r>
            <a:rPr lang="ja-JP" altLang="en-US" sz="1100" b="0" i="0" baseline="0">
              <a:solidFill>
                <a:schemeClr val="dk1"/>
              </a:solidFill>
              <a:latin typeface="+mn-lt"/>
              <a:ea typeface="+mn-ea"/>
              <a:cs typeface="+mn-cs"/>
            </a:rPr>
            <a:t>６ポイント</a:t>
          </a:r>
          <a:r>
            <a:rPr lang="ja-JP" altLang="ja-JP" sz="1100" b="0" i="0" baseline="0">
              <a:solidFill>
                <a:schemeClr val="dk1"/>
              </a:solidFill>
              <a:latin typeface="+mn-lt"/>
              <a:ea typeface="+mn-ea"/>
              <a:cs typeface="+mn-cs"/>
            </a:rPr>
            <a:t>下回っているが、高齢化率上昇に伴い福祉関連事業の需要が年々高まっており、これに対応するための財源確保が今後課題となる。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xdr:rowOff>
    </xdr:to>
    <xdr:cxnSp macro="">
      <xdr:nvCxnSpPr>
        <xdr:cNvPr id="188" name="直線コネクタ 187"/>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54</xdr:row>
      <xdr:rowOff>165100</xdr:rowOff>
    </xdr:to>
    <xdr:cxnSp macro="">
      <xdr:nvCxnSpPr>
        <xdr:cNvPr id="191" name="直線コネクタ 190"/>
        <xdr:cNvCxnSpPr/>
      </xdr:nvCxnSpPr>
      <xdr:spPr>
        <a:xfrm>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12700</xdr:rowOff>
    </xdr:to>
    <xdr:cxnSp macro="">
      <xdr:nvCxnSpPr>
        <xdr:cNvPr id="194" name="直線コネクタ 193"/>
        <xdr:cNvCxnSpPr/>
      </xdr:nvCxnSpPr>
      <xdr:spPr>
        <a:xfrm flipV="1">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12700</xdr:rowOff>
    </xdr:to>
    <xdr:cxnSp macro="">
      <xdr:nvCxnSpPr>
        <xdr:cNvPr id="197" name="直線コネクタ 196"/>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0" name="フローチャート :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7" name="円/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9" name="円/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1" name="円/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3" name="円/楕円 212"/>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4" name="テキスト ボックス 213"/>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その他に係る経常収支比率が類似団体平均を上回っているのは、病院事業会計の累積欠損金補てんに対して繰出しを行ったのが主な要因であると考えられる。独立採算の原則に立ち、経営の健全化と経営基盤の強化を図り、普通会計の負担を軽減す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59</xdr:row>
      <xdr:rowOff>153670</xdr:rowOff>
    </xdr:to>
    <xdr:cxnSp macro="">
      <xdr:nvCxnSpPr>
        <xdr:cNvPr id="247" name="直線コネクタ 246"/>
        <xdr:cNvCxnSpPr/>
      </xdr:nvCxnSpPr>
      <xdr:spPr>
        <a:xfrm>
          <a:off x="15671800" y="1022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59</xdr:row>
      <xdr:rowOff>153670</xdr:rowOff>
    </xdr:to>
    <xdr:cxnSp macro="">
      <xdr:nvCxnSpPr>
        <xdr:cNvPr id="250" name="直線コネクタ 249"/>
        <xdr:cNvCxnSpPr/>
      </xdr:nvCxnSpPr>
      <xdr:spPr>
        <a:xfrm flipV="1">
          <a:off x="14782800" y="1022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59</xdr:row>
      <xdr:rowOff>153670</xdr:rowOff>
    </xdr:to>
    <xdr:cxnSp macro="">
      <xdr:nvCxnSpPr>
        <xdr:cNvPr id="253" name="直線コネクタ 252"/>
        <xdr:cNvCxnSpPr/>
      </xdr:nvCxnSpPr>
      <xdr:spPr>
        <a:xfrm>
          <a:off x="13893800" y="1022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43180</xdr:rowOff>
    </xdr:to>
    <xdr:cxnSp macro="">
      <xdr:nvCxnSpPr>
        <xdr:cNvPr id="256" name="直線コネクタ 255"/>
        <xdr:cNvCxnSpPr/>
      </xdr:nvCxnSpPr>
      <xdr:spPr>
        <a:xfrm flipV="1">
          <a:off x="13004800" y="10223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0" name="テキスト ボックス 25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102870</xdr:rowOff>
    </xdr:from>
    <xdr:to>
      <xdr:col>24</xdr:col>
      <xdr:colOff>82550</xdr:colOff>
      <xdr:row>60</xdr:row>
      <xdr:rowOff>33020</xdr:rowOff>
    </xdr:to>
    <xdr:sp macro="" textlink="">
      <xdr:nvSpPr>
        <xdr:cNvPr id="266" name="円/楕円 265"/>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74947</xdr:rowOff>
    </xdr:from>
    <xdr:ext cx="762000" cy="259045"/>
    <xdr:sp macro="" textlink="">
      <xdr:nvSpPr>
        <xdr:cNvPr id="267" name="その他該当値テキスト"/>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68" name="円/楕円 267"/>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69" name="テキスト ボックス 268"/>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102870</xdr:rowOff>
    </xdr:from>
    <xdr:to>
      <xdr:col>21</xdr:col>
      <xdr:colOff>412750</xdr:colOff>
      <xdr:row>60</xdr:row>
      <xdr:rowOff>33020</xdr:rowOff>
    </xdr:to>
    <xdr:sp macro="" textlink="">
      <xdr:nvSpPr>
        <xdr:cNvPr id="270" name="円/楕円 269"/>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17797</xdr:rowOff>
    </xdr:from>
    <xdr:ext cx="762000" cy="259045"/>
    <xdr:sp macro="" textlink="">
      <xdr:nvSpPr>
        <xdr:cNvPr id="271" name="テキスト ボックス 270"/>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2" name="円/楕円 271"/>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3" name="テキスト ボックス 272"/>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163830</xdr:rowOff>
    </xdr:from>
    <xdr:to>
      <xdr:col>19</xdr:col>
      <xdr:colOff>6350</xdr:colOff>
      <xdr:row>60</xdr:row>
      <xdr:rowOff>93980</xdr:rowOff>
    </xdr:to>
    <xdr:sp macro="" textlink="">
      <xdr:nvSpPr>
        <xdr:cNvPr id="274" name="円/楕円 273"/>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78757</xdr:rowOff>
    </xdr:from>
    <xdr:ext cx="762000" cy="259045"/>
    <xdr:sp macro="" textlink="">
      <xdr:nvSpPr>
        <xdr:cNvPr id="275" name="テキスト ボックス 274"/>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類似団体平均と比較して</a:t>
          </a:r>
          <a:r>
            <a:rPr lang="ja-JP" altLang="en-US" sz="1100" b="0" i="0" baseline="0">
              <a:solidFill>
                <a:schemeClr val="dk1"/>
              </a:solidFill>
              <a:latin typeface="+mn-lt"/>
              <a:ea typeface="+mn-ea"/>
              <a:cs typeface="+mn-cs"/>
            </a:rPr>
            <a:t>０．１ポイント上回っている</a:t>
          </a:r>
          <a:r>
            <a:rPr lang="ja-JP" altLang="ja-JP" sz="1100" b="0" i="0" baseline="0">
              <a:solidFill>
                <a:schemeClr val="dk1"/>
              </a:solidFill>
              <a:latin typeface="+mn-lt"/>
              <a:ea typeface="+mn-ea"/>
              <a:cs typeface="+mn-cs"/>
            </a:rPr>
            <a:t>。補助費等における各種団体への補助金を毎年度見直しを行うなど、経費の節減に努める。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88900</xdr:rowOff>
    </xdr:to>
    <xdr:cxnSp macro="">
      <xdr:nvCxnSpPr>
        <xdr:cNvPr id="308" name="直線コネクタ 307"/>
        <xdr:cNvCxnSpPr/>
      </xdr:nvCxnSpPr>
      <xdr:spPr>
        <a:xfrm>
          <a:off x="15671800" y="617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5080</xdr:rowOff>
    </xdr:to>
    <xdr:cxnSp macro="">
      <xdr:nvCxnSpPr>
        <xdr:cNvPr id="311" name="直線コネクタ 310"/>
        <xdr:cNvCxnSpPr/>
      </xdr:nvCxnSpPr>
      <xdr:spPr>
        <a:xfrm>
          <a:off x="14782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146050</xdr:rowOff>
    </xdr:to>
    <xdr:cxnSp macro="">
      <xdr:nvCxnSpPr>
        <xdr:cNvPr id="314" name="直線コネクタ 313"/>
        <xdr:cNvCxnSpPr/>
      </xdr:nvCxnSpPr>
      <xdr:spPr>
        <a:xfrm flipV="1">
          <a:off x="13893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146050</xdr:rowOff>
    </xdr:from>
    <xdr:to>
      <xdr:col>20</xdr:col>
      <xdr:colOff>158750</xdr:colOff>
      <xdr:row>35</xdr:row>
      <xdr:rowOff>161290</xdr:rowOff>
    </xdr:to>
    <xdr:cxnSp macro="">
      <xdr:nvCxnSpPr>
        <xdr:cNvPr id="317" name="直線コネクタ 316"/>
        <xdr:cNvCxnSpPr/>
      </xdr:nvCxnSpPr>
      <xdr:spPr>
        <a:xfrm flipV="1">
          <a:off x="13004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0" name="フローチャート : 判断 319"/>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63517</xdr:rowOff>
    </xdr:from>
    <xdr:ext cx="762000" cy="259045"/>
    <xdr:sp macro="" textlink="">
      <xdr:nvSpPr>
        <xdr:cNvPr id="321" name="テキスト ボックス 320"/>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27" name="円/楕円 326"/>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28"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29" name="円/楕円 328"/>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30" name="テキスト ボックス 329"/>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1" name="円/楕円 33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2" name="テキスト ボックス 33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95250</xdr:rowOff>
    </xdr:from>
    <xdr:to>
      <xdr:col>20</xdr:col>
      <xdr:colOff>209550</xdr:colOff>
      <xdr:row>36</xdr:row>
      <xdr:rowOff>25400</xdr:rowOff>
    </xdr:to>
    <xdr:sp macro="" textlink="">
      <xdr:nvSpPr>
        <xdr:cNvPr id="333" name="円/楕円 332"/>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34" name="テキスト ボックス 333"/>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5" name="円/楕円 334"/>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6" name="テキスト ボックス 335"/>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公債費に係る経常収支比率は、類似団体平均を</a:t>
          </a:r>
          <a:r>
            <a:rPr lang="ja-JP" altLang="en-US" sz="1100" b="0" i="0" baseline="0">
              <a:solidFill>
                <a:schemeClr val="dk1"/>
              </a:solidFill>
              <a:latin typeface="+mn-lt"/>
              <a:ea typeface="+mn-ea"/>
              <a:cs typeface="+mn-cs"/>
            </a:rPr>
            <a:t>３．２ポイント</a:t>
          </a:r>
          <a:r>
            <a:rPr lang="ja-JP" altLang="ja-JP" sz="1100" b="0" i="0" baseline="0">
              <a:solidFill>
                <a:schemeClr val="dk1"/>
              </a:solidFill>
              <a:latin typeface="+mn-lt"/>
              <a:ea typeface="+mn-ea"/>
              <a:cs typeface="+mn-cs"/>
            </a:rPr>
            <a:t>下回っている。今後も地方債の新規発行を伴う普通建設事業の抑制に努める。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153670</xdr:rowOff>
    </xdr:to>
    <xdr:cxnSp macro="">
      <xdr:nvCxnSpPr>
        <xdr:cNvPr id="369" name="直線コネクタ 368"/>
        <xdr:cNvCxnSpPr/>
      </xdr:nvCxnSpPr>
      <xdr:spPr>
        <a:xfrm>
          <a:off x="3987800" y="1331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115570</xdr:rowOff>
    </xdr:to>
    <xdr:cxnSp macro="">
      <xdr:nvCxnSpPr>
        <xdr:cNvPr id="372" name="直線コネクタ 371"/>
        <xdr:cNvCxnSpPr/>
      </xdr:nvCxnSpPr>
      <xdr:spPr>
        <a:xfrm>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130811</xdr:rowOff>
    </xdr:to>
    <xdr:cxnSp macro="">
      <xdr:nvCxnSpPr>
        <xdr:cNvPr id="375" name="直線コネクタ 374"/>
        <xdr:cNvCxnSpPr/>
      </xdr:nvCxnSpPr>
      <xdr:spPr>
        <a:xfrm flipV="1">
          <a:off x="2209800" y="13294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7" name="テキスト ボックス 376"/>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130811</xdr:rowOff>
    </xdr:to>
    <xdr:cxnSp macro="">
      <xdr:nvCxnSpPr>
        <xdr:cNvPr id="378" name="直線コネクタ 377"/>
        <xdr:cNvCxnSpPr/>
      </xdr:nvCxnSpPr>
      <xdr:spPr>
        <a:xfrm>
          <a:off x="1320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0" name="テキスト ボックス 379"/>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81" name="フローチャート : 判断 380"/>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82" name="テキスト ボックス 381"/>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8" name="円/楕円 387"/>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119397</xdr:rowOff>
    </xdr:from>
    <xdr:ext cx="762000" cy="259045"/>
    <xdr:sp macro="" textlink="">
      <xdr:nvSpPr>
        <xdr:cNvPr id="389"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0" name="円/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1" name="テキスト ボックス 390"/>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2" name="円/楕円 391"/>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3" name="テキスト ボックス 392"/>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4" name="円/楕円 393"/>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95" name="テキスト ボックス 394"/>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6" name="円/楕円 395"/>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97" name="テキスト ボックス 39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０．８ポイント</a:t>
          </a:r>
          <a:r>
            <a:rPr lang="ja-JP" altLang="ja-JP" sz="1100" b="0" i="0" baseline="0">
              <a:solidFill>
                <a:schemeClr val="dk1"/>
              </a:solidFill>
              <a:latin typeface="+mn-lt"/>
              <a:ea typeface="+mn-ea"/>
              <a:cs typeface="+mn-cs"/>
            </a:rPr>
            <a:t>上回っており、今後も税収の大幅な増加が見込まれない状況であることから、引き続き各費目の歳出削減に努める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5080</xdr:rowOff>
    </xdr:to>
    <xdr:cxnSp macro="">
      <xdr:nvCxnSpPr>
        <xdr:cNvPr id="430" name="直線コネクタ 429"/>
        <xdr:cNvCxnSpPr/>
      </xdr:nvCxnSpPr>
      <xdr:spPr>
        <a:xfrm>
          <a:off x="15671800" y="131610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76</xdr:row>
      <xdr:rowOff>130811</xdr:rowOff>
    </xdr:to>
    <xdr:cxnSp macro="">
      <xdr:nvCxnSpPr>
        <xdr:cNvPr id="433" name="直線コネクタ 432"/>
        <xdr:cNvCxnSpPr/>
      </xdr:nvCxnSpPr>
      <xdr:spPr>
        <a:xfrm>
          <a:off x="14782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165100</xdr:rowOff>
    </xdr:to>
    <xdr:cxnSp macro="">
      <xdr:nvCxnSpPr>
        <xdr:cNvPr id="436" name="直線コネクタ 435"/>
        <xdr:cNvCxnSpPr/>
      </xdr:nvCxnSpPr>
      <xdr:spPr>
        <a:xfrm flipV="1">
          <a:off x="13893800" y="13115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1270</xdr:rowOff>
    </xdr:to>
    <xdr:cxnSp macro="">
      <xdr:nvCxnSpPr>
        <xdr:cNvPr id="439" name="直線コネクタ 438"/>
        <xdr:cNvCxnSpPr/>
      </xdr:nvCxnSpPr>
      <xdr:spPr>
        <a:xfrm flipV="1">
          <a:off x="13004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42" name="フローチャート : 判断 441"/>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43" name="テキスト ボックス 442"/>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9" name="円/楕円 448"/>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50"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51" name="円/楕円 450"/>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52" name="テキスト ボックス 451"/>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53" name="円/楕円 452"/>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120666</xdr:rowOff>
    </xdr:from>
    <xdr:ext cx="762000" cy="259045"/>
    <xdr:sp macro="" textlink="">
      <xdr:nvSpPr>
        <xdr:cNvPr id="454" name="テキスト ボックス 453"/>
        <xdr:cNvSpPr txBox="1"/>
      </xdr:nvSpPr>
      <xdr:spPr>
        <a:xfrm>
          <a:off x="14401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5" name="円/楕円 454"/>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6" name="テキスト ボックス 455"/>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7" name="円/楕円 45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8" name="テキスト ボックス 457"/>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北海道八雲町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144633</xdr:rowOff>
    </xdr:from>
    <xdr:to>
      <xdr:col>4</xdr:col>
      <xdr:colOff>1117600</xdr:colOff>
      <xdr:row>19</xdr:row>
      <xdr:rowOff>26904</xdr:rowOff>
    </xdr:to>
    <xdr:cxnSp macro="">
      <xdr:nvCxnSpPr>
        <xdr:cNvPr id="45" name="直線コネクタ 44"/>
        <xdr:cNvCxnSpPr/>
      </xdr:nvCxnSpPr>
      <xdr:spPr bwMode="auto">
        <a:xfrm flipV="1">
          <a:off x="5651500" y="2249658"/>
          <a:ext cx="0" cy="10824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170431</xdr:rowOff>
    </xdr:from>
    <xdr:ext cx="762000" cy="259045"/>
    <xdr:sp macro="" textlink="">
      <xdr:nvSpPr>
        <xdr:cNvPr id="46" name="人口1人当たり決算額の推移最小値テキスト130"/>
        <xdr:cNvSpPr txBox="1"/>
      </xdr:nvSpPr>
      <xdr:spPr>
        <a:xfrm>
          <a:off x="5740400" y="330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26904</xdr:rowOff>
    </xdr:from>
    <xdr:to>
      <xdr:col>5</xdr:col>
      <xdr:colOff>73025</xdr:colOff>
      <xdr:row>19</xdr:row>
      <xdr:rowOff>26904</xdr:rowOff>
    </xdr:to>
    <xdr:cxnSp macro="">
      <xdr:nvCxnSpPr>
        <xdr:cNvPr id="47" name="直線コネクタ 46"/>
        <xdr:cNvCxnSpPr/>
      </xdr:nvCxnSpPr>
      <xdr:spPr bwMode="auto">
        <a:xfrm>
          <a:off x="5562600" y="3332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59560</xdr:rowOff>
    </xdr:from>
    <xdr:ext cx="762000" cy="259045"/>
    <xdr:sp macro="" textlink="">
      <xdr:nvSpPr>
        <xdr:cNvPr id="48" name="人口1人当たり決算額の推移最大値テキスト130"/>
        <xdr:cNvSpPr txBox="1"/>
      </xdr:nvSpPr>
      <xdr:spPr>
        <a:xfrm>
          <a:off x="5740400" y="19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144633</xdr:rowOff>
    </xdr:from>
    <xdr:to>
      <xdr:col>5</xdr:col>
      <xdr:colOff>73025</xdr:colOff>
      <xdr:row>12</xdr:row>
      <xdr:rowOff>144633</xdr:rowOff>
    </xdr:to>
    <xdr:cxnSp macro="">
      <xdr:nvCxnSpPr>
        <xdr:cNvPr id="49" name="直線コネクタ 48"/>
        <xdr:cNvCxnSpPr/>
      </xdr:nvCxnSpPr>
      <xdr:spPr bwMode="auto">
        <a:xfrm>
          <a:off x="5562600" y="22496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52606</xdr:rowOff>
    </xdr:from>
    <xdr:to>
      <xdr:col>4</xdr:col>
      <xdr:colOff>1117600</xdr:colOff>
      <xdr:row>17</xdr:row>
      <xdr:rowOff>60927</xdr:rowOff>
    </xdr:to>
    <xdr:cxnSp macro="">
      <xdr:nvCxnSpPr>
        <xdr:cNvPr id="50" name="直線コネクタ 49"/>
        <xdr:cNvCxnSpPr/>
      </xdr:nvCxnSpPr>
      <xdr:spPr bwMode="auto">
        <a:xfrm flipV="1">
          <a:off x="5003800" y="3014881"/>
          <a:ext cx="6477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37383</xdr:rowOff>
    </xdr:from>
    <xdr:ext cx="762000" cy="259045"/>
    <xdr:sp macro="" textlink="">
      <xdr:nvSpPr>
        <xdr:cNvPr id="51" name="人口1人当たり決算額の推移平均値テキスト130"/>
        <xdr:cNvSpPr txBox="1"/>
      </xdr:nvSpPr>
      <xdr:spPr>
        <a:xfrm>
          <a:off x="5740400" y="2999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41057</xdr:rowOff>
    </xdr:from>
    <xdr:to>
      <xdr:col>5</xdr:col>
      <xdr:colOff>34925</xdr:colOff>
      <xdr:row>17</xdr:row>
      <xdr:rowOff>142657</xdr:rowOff>
    </xdr:to>
    <xdr:sp macro="" textlink="">
      <xdr:nvSpPr>
        <xdr:cNvPr id="52" name="フローチャート : 判断 51"/>
        <xdr:cNvSpPr/>
      </xdr:nvSpPr>
      <xdr:spPr bwMode="auto">
        <a:xfrm>
          <a:off x="56007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48811</xdr:rowOff>
    </xdr:from>
    <xdr:to>
      <xdr:col>4</xdr:col>
      <xdr:colOff>469900</xdr:colOff>
      <xdr:row>17</xdr:row>
      <xdr:rowOff>60927</xdr:rowOff>
    </xdr:to>
    <xdr:cxnSp macro="">
      <xdr:nvCxnSpPr>
        <xdr:cNvPr id="53" name="直線コネクタ 52"/>
        <xdr:cNvCxnSpPr/>
      </xdr:nvCxnSpPr>
      <xdr:spPr bwMode="auto">
        <a:xfrm>
          <a:off x="4305300" y="3011086"/>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63825</xdr:rowOff>
    </xdr:from>
    <xdr:to>
      <xdr:col>4</xdr:col>
      <xdr:colOff>520700</xdr:colOff>
      <xdr:row>17</xdr:row>
      <xdr:rowOff>165425</xdr:rowOff>
    </xdr:to>
    <xdr:sp macro="" textlink="">
      <xdr:nvSpPr>
        <xdr:cNvPr id="54" name="フローチャート : 判断 53"/>
        <xdr:cNvSpPr/>
      </xdr:nvSpPr>
      <xdr:spPr bwMode="auto">
        <a:xfrm>
          <a:off x="4953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150202</xdr:rowOff>
    </xdr:from>
    <xdr:ext cx="736600" cy="259045"/>
    <xdr:sp macro="" textlink="">
      <xdr:nvSpPr>
        <xdr:cNvPr id="55" name="テキスト ボックス 54"/>
        <xdr:cNvSpPr txBox="1"/>
      </xdr:nvSpPr>
      <xdr:spPr>
        <a:xfrm>
          <a:off x="4622800" y="31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19764</xdr:rowOff>
    </xdr:from>
    <xdr:to>
      <xdr:col>3</xdr:col>
      <xdr:colOff>904875</xdr:colOff>
      <xdr:row>17</xdr:row>
      <xdr:rowOff>48811</xdr:rowOff>
    </xdr:to>
    <xdr:cxnSp macro="">
      <xdr:nvCxnSpPr>
        <xdr:cNvPr id="56" name="直線コネクタ 55"/>
        <xdr:cNvCxnSpPr/>
      </xdr:nvCxnSpPr>
      <xdr:spPr bwMode="auto">
        <a:xfrm>
          <a:off x="3606800" y="2982039"/>
          <a:ext cx="698500" cy="2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38191</xdr:rowOff>
    </xdr:from>
    <xdr:to>
      <xdr:col>3</xdr:col>
      <xdr:colOff>955675</xdr:colOff>
      <xdr:row>17</xdr:row>
      <xdr:rowOff>139791</xdr:rowOff>
    </xdr:to>
    <xdr:sp macro="" textlink="">
      <xdr:nvSpPr>
        <xdr:cNvPr id="57" name="フローチャート : 判断 56"/>
        <xdr:cNvSpPr/>
      </xdr:nvSpPr>
      <xdr:spPr bwMode="auto">
        <a:xfrm>
          <a:off x="4254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124568</xdr:rowOff>
    </xdr:from>
    <xdr:ext cx="762000" cy="259045"/>
    <xdr:sp macro="" textlink="">
      <xdr:nvSpPr>
        <xdr:cNvPr id="58" name="テキスト ボックス 57"/>
        <xdr:cNvSpPr txBox="1"/>
      </xdr:nvSpPr>
      <xdr:spPr>
        <a:xfrm>
          <a:off x="3924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14194</xdr:rowOff>
    </xdr:from>
    <xdr:to>
      <xdr:col>3</xdr:col>
      <xdr:colOff>206375</xdr:colOff>
      <xdr:row>17</xdr:row>
      <xdr:rowOff>19764</xdr:rowOff>
    </xdr:to>
    <xdr:cxnSp macro="">
      <xdr:nvCxnSpPr>
        <xdr:cNvPr id="59" name="直線コネクタ 58"/>
        <xdr:cNvCxnSpPr/>
      </xdr:nvCxnSpPr>
      <xdr:spPr bwMode="auto">
        <a:xfrm>
          <a:off x="2908300" y="2976469"/>
          <a:ext cx="698500" cy="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24247</xdr:rowOff>
    </xdr:from>
    <xdr:to>
      <xdr:col>3</xdr:col>
      <xdr:colOff>257175</xdr:colOff>
      <xdr:row>17</xdr:row>
      <xdr:rowOff>125847</xdr:rowOff>
    </xdr:to>
    <xdr:sp macro="" textlink="">
      <xdr:nvSpPr>
        <xdr:cNvPr id="60" name="フローチャート : 判断 59"/>
        <xdr:cNvSpPr/>
      </xdr:nvSpPr>
      <xdr:spPr bwMode="auto">
        <a:xfrm>
          <a:off x="35560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110624</xdr:rowOff>
    </xdr:from>
    <xdr:ext cx="762000" cy="259045"/>
    <xdr:sp macro="" textlink="">
      <xdr:nvSpPr>
        <xdr:cNvPr id="61" name="テキスト ボックス 60"/>
        <xdr:cNvSpPr txBox="1"/>
      </xdr:nvSpPr>
      <xdr:spPr>
        <a:xfrm>
          <a:off x="32258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37871</xdr:rowOff>
    </xdr:from>
    <xdr:to>
      <xdr:col>2</xdr:col>
      <xdr:colOff>692150</xdr:colOff>
      <xdr:row>19</xdr:row>
      <xdr:rowOff>139471</xdr:rowOff>
    </xdr:to>
    <xdr:sp macro="" textlink="">
      <xdr:nvSpPr>
        <xdr:cNvPr id="62" name="フローチャート : 判断 61"/>
        <xdr:cNvSpPr/>
      </xdr:nvSpPr>
      <xdr:spPr bwMode="auto">
        <a:xfrm>
          <a:off x="2857500" y="3343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124248</xdr:rowOff>
    </xdr:from>
    <xdr:ext cx="762000" cy="259045"/>
    <xdr:sp macro="" textlink="">
      <xdr:nvSpPr>
        <xdr:cNvPr id="63" name="テキスト ボックス 62"/>
        <xdr:cNvSpPr txBox="1"/>
      </xdr:nvSpPr>
      <xdr:spPr>
        <a:xfrm>
          <a:off x="2527300" y="342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1806</xdr:rowOff>
    </xdr:from>
    <xdr:to>
      <xdr:col>5</xdr:col>
      <xdr:colOff>34925</xdr:colOff>
      <xdr:row>17</xdr:row>
      <xdr:rowOff>103406</xdr:rowOff>
    </xdr:to>
    <xdr:sp macro="" textlink="">
      <xdr:nvSpPr>
        <xdr:cNvPr id="69" name="円/楕円 68"/>
        <xdr:cNvSpPr/>
      </xdr:nvSpPr>
      <xdr:spPr bwMode="auto">
        <a:xfrm>
          <a:off x="5600700" y="296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18333</xdr:rowOff>
    </xdr:from>
    <xdr:ext cx="762000" cy="259045"/>
    <xdr:sp macro="" textlink="">
      <xdr:nvSpPr>
        <xdr:cNvPr id="70" name="人口1人当たり決算額の推移該当値テキスト130"/>
        <xdr:cNvSpPr txBox="1"/>
      </xdr:nvSpPr>
      <xdr:spPr>
        <a:xfrm>
          <a:off x="5740400" y="280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10127</xdr:rowOff>
    </xdr:from>
    <xdr:to>
      <xdr:col>4</xdr:col>
      <xdr:colOff>520700</xdr:colOff>
      <xdr:row>17</xdr:row>
      <xdr:rowOff>111727</xdr:rowOff>
    </xdr:to>
    <xdr:sp macro="" textlink="">
      <xdr:nvSpPr>
        <xdr:cNvPr id="71" name="円/楕円 70"/>
        <xdr:cNvSpPr/>
      </xdr:nvSpPr>
      <xdr:spPr bwMode="auto">
        <a:xfrm>
          <a:off x="4953000" y="297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121904</xdr:rowOff>
    </xdr:from>
    <xdr:ext cx="736600" cy="259045"/>
    <xdr:sp macro="" textlink="">
      <xdr:nvSpPr>
        <xdr:cNvPr id="72" name="テキスト ボックス 71"/>
        <xdr:cNvSpPr txBox="1"/>
      </xdr:nvSpPr>
      <xdr:spPr>
        <a:xfrm>
          <a:off x="4622800" y="274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169461</xdr:rowOff>
    </xdr:from>
    <xdr:to>
      <xdr:col>3</xdr:col>
      <xdr:colOff>955675</xdr:colOff>
      <xdr:row>17</xdr:row>
      <xdr:rowOff>99611</xdr:rowOff>
    </xdr:to>
    <xdr:sp macro="" textlink="">
      <xdr:nvSpPr>
        <xdr:cNvPr id="73" name="円/楕円 72"/>
        <xdr:cNvSpPr/>
      </xdr:nvSpPr>
      <xdr:spPr bwMode="auto">
        <a:xfrm>
          <a:off x="4254500" y="29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109788</xdr:rowOff>
    </xdr:from>
    <xdr:ext cx="762000" cy="259045"/>
    <xdr:sp macro="" textlink="">
      <xdr:nvSpPr>
        <xdr:cNvPr id="74" name="テキスト ボックス 73"/>
        <xdr:cNvSpPr txBox="1"/>
      </xdr:nvSpPr>
      <xdr:spPr>
        <a:xfrm>
          <a:off x="3924300" y="272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140414</xdr:rowOff>
    </xdr:from>
    <xdr:to>
      <xdr:col>3</xdr:col>
      <xdr:colOff>257175</xdr:colOff>
      <xdr:row>17</xdr:row>
      <xdr:rowOff>70564</xdr:rowOff>
    </xdr:to>
    <xdr:sp macro="" textlink="">
      <xdr:nvSpPr>
        <xdr:cNvPr id="75" name="円/楕円 74"/>
        <xdr:cNvSpPr/>
      </xdr:nvSpPr>
      <xdr:spPr bwMode="auto">
        <a:xfrm>
          <a:off x="35560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80741</xdr:rowOff>
    </xdr:from>
    <xdr:ext cx="762000" cy="259045"/>
    <xdr:sp macro="" textlink="">
      <xdr:nvSpPr>
        <xdr:cNvPr id="76" name="テキスト ボックス 75"/>
        <xdr:cNvSpPr txBox="1"/>
      </xdr:nvSpPr>
      <xdr:spPr>
        <a:xfrm>
          <a:off x="3225800" y="27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134844</xdr:rowOff>
    </xdr:from>
    <xdr:to>
      <xdr:col>2</xdr:col>
      <xdr:colOff>692150</xdr:colOff>
      <xdr:row>17</xdr:row>
      <xdr:rowOff>64994</xdr:rowOff>
    </xdr:to>
    <xdr:sp macro="" textlink="">
      <xdr:nvSpPr>
        <xdr:cNvPr id="77" name="円/楕円 76"/>
        <xdr:cNvSpPr/>
      </xdr:nvSpPr>
      <xdr:spPr bwMode="auto">
        <a:xfrm>
          <a:off x="2857500" y="292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75171</xdr:rowOff>
    </xdr:from>
    <xdr:ext cx="762000" cy="259045"/>
    <xdr:sp macro="" textlink="">
      <xdr:nvSpPr>
        <xdr:cNvPr id="78" name="テキスト ボックス 77"/>
        <xdr:cNvSpPr txBox="1"/>
      </xdr:nvSpPr>
      <xdr:spPr>
        <a:xfrm>
          <a:off x="2527300" y="26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07" name="直線コネクタ 106"/>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08"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09" name="直線コネクタ 108"/>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0"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1" name="直線コネクタ 110"/>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232461</xdr:rowOff>
    </xdr:from>
    <xdr:to>
      <xdr:col>4</xdr:col>
      <xdr:colOff>1117600</xdr:colOff>
      <xdr:row>35</xdr:row>
      <xdr:rowOff>250901</xdr:rowOff>
    </xdr:to>
    <xdr:cxnSp macro="">
      <xdr:nvCxnSpPr>
        <xdr:cNvPr id="112" name="直線コネクタ 111"/>
        <xdr:cNvCxnSpPr/>
      </xdr:nvCxnSpPr>
      <xdr:spPr bwMode="auto">
        <a:xfrm>
          <a:off x="5003800" y="6842811"/>
          <a:ext cx="6477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242720</xdr:rowOff>
    </xdr:from>
    <xdr:ext cx="762000" cy="259045"/>
    <xdr:sp macro="" textlink="">
      <xdr:nvSpPr>
        <xdr:cNvPr id="113" name="人口1人当たり決算額の推移平均値テキスト445"/>
        <xdr:cNvSpPr txBox="1"/>
      </xdr:nvSpPr>
      <xdr:spPr>
        <a:xfrm>
          <a:off x="5740400" y="6853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4" name="フローチャート : 判断 113"/>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92386</xdr:rowOff>
    </xdr:from>
    <xdr:to>
      <xdr:col>4</xdr:col>
      <xdr:colOff>469900</xdr:colOff>
      <xdr:row>35</xdr:row>
      <xdr:rowOff>232461</xdr:rowOff>
    </xdr:to>
    <xdr:cxnSp macro="">
      <xdr:nvCxnSpPr>
        <xdr:cNvPr id="115" name="直線コネクタ 114"/>
        <xdr:cNvCxnSpPr/>
      </xdr:nvCxnSpPr>
      <xdr:spPr bwMode="auto">
        <a:xfrm>
          <a:off x="4305300" y="6702736"/>
          <a:ext cx="698500" cy="14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16" name="フローチャート : 判断 115"/>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17" name="テキスト ボックス 116"/>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307080</xdr:rowOff>
    </xdr:from>
    <xdr:to>
      <xdr:col>3</xdr:col>
      <xdr:colOff>904875</xdr:colOff>
      <xdr:row>35</xdr:row>
      <xdr:rowOff>92386</xdr:rowOff>
    </xdr:to>
    <xdr:cxnSp macro="">
      <xdr:nvCxnSpPr>
        <xdr:cNvPr id="118" name="直線コネクタ 117"/>
        <xdr:cNvCxnSpPr/>
      </xdr:nvCxnSpPr>
      <xdr:spPr bwMode="auto">
        <a:xfrm>
          <a:off x="3606800" y="6574530"/>
          <a:ext cx="698500" cy="12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19" name="フローチャート : 判断 118"/>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0" name="テキスト ボックス 119"/>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267551</xdr:rowOff>
    </xdr:from>
    <xdr:to>
      <xdr:col>3</xdr:col>
      <xdr:colOff>206375</xdr:colOff>
      <xdr:row>34</xdr:row>
      <xdr:rowOff>307080</xdr:rowOff>
    </xdr:to>
    <xdr:cxnSp macro="">
      <xdr:nvCxnSpPr>
        <xdr:cNvPr id="121" name="直線コネクタ 120"/>
        <xdr:cNvCxnSpPr/>
      </xdr:nvCxnSpPr>
      <xdr:spPr bwMode="auto">
        <a:xfrm>
          <a:off x="2908300" y="6535001"/>
          <a:ext cx="698500" cy="3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2" name="フローチャート : 判断 121"/>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3" name="テキスト ボックス 122"/>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1162</xdr:rowOff>
    </xdr:from>
    <xdr:to>
      <xdr:col>2</xdr:col>
      <xdr:colOff>692150</xdr:colOff>
      <xdr:row>37</xdr:row>
      <xdr:rowOff>102762</xdr:rowOff>
    </xdr:to>
    <xdr:sp macro="" textlink="">
      <xdr:nvSpPr>
        <xdr:cNvPr id="124" name="フローチャート : 判断 123"/>
        <xdr:cNvSpPr/>
      </xdr:nvSpPr>
      <xdr:spPr bwMode="auto">
        <a:xfrm>
          <a:off x="2857500" y="7125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87539</xdr:rowOff>
    </xdr:from>
    <xdr:ext cx="762000" cy="259045"/>
    <xdr:sp macro="" textlink="">
      <xdr:nvSpPr>
        <xdr:cNvPr id="125" name="テキスト ボックス 124"/>
        <xdr:cNvSpPr txBox="1"/>
      </xdr:nvSpPr>
      <xdr:spPr>
        <a:xfrm>
          <a:off x="2527300" y="72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200101</xdr:rowOff>
    </xdr:from>
    <xdr:to>
      <xdr:col>5</xdr:col>
      <xdr:colOff>34925</xdr:colOff>
      <xdr:row>35</xdr:row>
      <xdr:rowOff>301701</xdr:rowOff>
    </xdr:to>
    <xdr:sp macro="" textlink="">
      <xdr:nvSpPr>
        <xdr:cNvPr id="131" name="円/楕円 130"/>
        <xdr:cNvSpPr/>
      </xdr:nvSpPr>
      <xdr:spPr bwMode="auto">
        <a:xfrm>
          <a:off x="5600700" y="68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45178</xdr:rowOff>
    </xdr:from>
    <xdr:ext cx="762000" cy="259045"/>
    <xdr:sp macro="" textlink="">
      <xdr:nvSpPr>
        <xdr:cNvPr id="132" name="人口1人当たり決算額の推移該当値テキスト445"/>
        <xdr:cNvSpPr txBox="1"/>
      </xdr:nvSpPr>
      <xdr:spPr>
        <a:xfrm>
          <a:off x="5740400" y="66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181661</xdr:rowOff>
    </xdr:from>
    <xdr:to>
      <xdr:col>4</xdr:col>
      <xdr:colOff>520700</xdr:colOff>
      <xdr:row>35</xdr:row>
      <xdr:rowOff>283261</xdr:rowOff>
    </xdr:to>
    <xdr:sp macro="" textlink="">
      <xdr:nvSpPr>
        <xdr:cNvPr id="133" name="円/楕円 132"/>
        <xdr:cNvSpPr/>
      </xdr:nvSpPr>
      <xdr:spPr bwMode="auto">
        <a:xfrm>
          <a:off x="4953000" y="67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293438</xdr:rowOff>
    </xdr:from>
    <xdr:ext cx="736600" cy="259045"/>
    <xdr:sp macro="" textlink="">
      <xdr:nvSpPr>
        <xdr:cNvPr id="134" name="テキスト ボックス 133"/>
        <xdr:cNvSpPr txBox="1"/>
      </xdr:nvSpPr>
      <xdr:spPr>
        <a:xfrm>
          <a:off x="4622800" y="65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41586</xdr:rowOff>
    </xdr:from>
    <xdr:to>
      <xdr:col>3</xdr:col>
      <xdr:colOff>955675</xdr:colOff>
      <xdr:row>35</xdr:row>
      <xdr:rowOff>143186</xdr:rowOff>
    </xdr:to>
    <xdr:sp macro="" textlink="">
      <xdr:nvSpPr>
        <xdr:cNvPr id="135" name="円/楕円 134"/>
        <xdr:cNvSpPr/>
      </xdr:nvSpPr>
      <xdr:spPr bwMode="auto">
        <a:xfrm>
          <a:off x="4254500" y="665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153363</xdr:rowOff>
    </xdr:from>
    <xdr:ext cx="762000" cy="259045"/>
    <xdr:sp macro="" textlink="">
      <xdr:nvSpPr>
        <xdr:cNvPr id="136" name="テキスト ボックス 135"/>
        <xdr:cNvSpPr txBox="1"/>
      </xdr:nvSpPr>
      <xdr:spPr>
        <a:xfrm>
          <a:off x="3924300" y="642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256280</xdr:rowOff>
    </xdr:from>
    <xdr:to>
      <xdr:col>3</xdr:col>
      <xdr:colOff>257175</xdr:colOff>
      <xdr:row>35</xdr:row>
      <xdr:rowOff>14980</xdr:rowOff>
    </xdr:to>
    <xdr:sp macro="" textlink="">
      <xdr:nvSpPr>
        <xdr:cNvPr id="137" name="円/楕円 136"/>
        <xdr:cNvSpPr/>
      </xdr:nvSpPr>
      <xdr:spPr bwMode="auto">
        <a:xfrm>
          <a:off x="3556000" y="65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25157</xdr:rowOff>
    </xdr:from>
    <xdr:ext cx="762000" cy="259045"/>
    <xdr:sp macro="" textlink="">
      <xdr:nvSpPr>
        <xdr:cNvPr id="138" name="テキスト ボックス 137"/>
        <xdr:cNvSpPr txBox="1"/>
      </xdr:nvSpPr>
      <xdr:spPr>
        <a:xfrm>
          <a:off x="3225800" y="62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216751</xdr:rowOff>
    </xdr:from>
    <xdr:to>
      <xdr:col>2</xdr:col>
      <xdr:colOff>692150</xdr:colOff>
      <xdr:row>34</xdr:row>
      <xdr:rowOff>318351</xdr:rowOff>
    </xdr:to>
    <xdr:sp macro="" textlink="">
      <xdr:nvSpPr>
        <xdr:cNvPr id="139" name="円/楕円 138"/>
        <xdr:cNvSpPr/>
      </xdr:nvSpPr>
      <xdr:spPr bwMode="auto">
        <a:xfrm>
          <a:off x="2857500" y="648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328528</xdr:rowOff>
    </xdr:from>
    <xdr:ext cx="762000" cy="259045"/>
    <xdr:sp macro="" textlink="">
      <xdr:nvSpPr>
        <xdr:cNvPr id="140" name="テキスト ボックス 139"/>
        <xdr:cNvSpPr txBox="1"/>
      </xdr:nvSpPr>
      <xdr:spPr>
        <a:xfrm>
          <a:off x="2527300" y="62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平成２３年度の東日本大震災被害を受けた漁家等については回復傾向にあるものの、地方税や地方交付税は減収が続いている状況にある。平成２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においては財源不足を補うため</a:t>
          </a:r>
          <a:r>
            <a:rPr lang="ja-JP" altLang="ja-JP" sz="1100" b="0" i="0" baseline="0">
              <a:solidFill>
                <a:schemeClr val="dk1"/>
              </a:solidFill>
              <a:latin typeface="+mn-lt"/>
              <a:ea typeface="+mn-ea"/>
              <a:cs typeface="+mn-cs"/>
            </a:rPr>
            <a:t>財政調整基金を取り崩し</a:t>
          </a:r>
          <a:r>
            <a:rPr lang="ja-JP" altLang="en-US" sz="1100" b="0" i="0" baseline="0">
              <a:solidFill>
                <a:schemeClr val="dk1"/>
              </a:solidFill>
              <a:latin typeface="+mn-lt"/>
              <a:ea typeface="+mn-ea"/>
              <a:cs typeface="+mn-cs"/>
            </a:rPr>
            <a:t>ての財政運営となり、実質単年度収支はマイナスとなったものである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今後においても、人件費削減や事務事業の見直しによる大胆な歳出削減により財政の健全化を図っていくこととするが、財政調整基金をはじめとする各種基金の運用による財政運営が求められるため、実質単年度収支の黒字確保が厳しい状況が続くことが考えられる。</a:t>
          </a:r>
          <a:endParaRPr lang="ja-JP" altLang="ja-JP" sz="1100">
            <a:solidFill>
              <a:schemeClr val="dk1"/>
            </a:solidFill>
            <a:latin typeface="+mn-lt"/>
            <a:ea typeface="+mn-ea"/>
            <a:cs typeface="+mn-cs"/>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赤字額は生じなかった</a:t>
          </a:r>
          <a:r>
            <a:rPr lang="ja-JP" altLang="en-US" sz="1100" b="0" i="0" baseline="0">
              <a:solidFill>
                <a:schemeClr val="dk1"/>
              </a:solidFill>
              <a:latin typeface="+mn-lt"/>
              <a:ea typeface="+mn-ea"/>
              <a:cs typeface="+mn-cs"/>
            </a:rPr>
            <a:t>ものの、病院事業会計への資金不足解消対策等</a:t>
          </a:r>
          <a:r>
            <a:rPr lang="ja-JP" altLang="ja-JP" sz="1100" b="0" i="0" baseline="0">
              <a:solidFill>
                <a:schemeClr val="dk1"/>
              </a:solidFill>
              <a:latin typeface="+mn-lt"/>
              <a:ea typeface="+mn-ea"/>
              <a:cs typeface="+mn-cs"/>
            </a:rPr>
            <a:t>、一般会計から各会計への繰出しは多額で、一般会計の負担は大きい。今後においては、普通会計からの基準外繰出を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endParaRPr lang="ja-JP" altLang="ja-JP" sz="1100">
            <a:solidFill>
              <a:schemeClr val="dk1"/>
            </a:solidFill>
            <a:latin typeface="+mn-lt"/>
            <a:ea typeface="+mn-ea"/>
            <a:cs typeface="+mn-cs"/>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実質公債費比率は１</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％であり、その要因である公営企業債の元利償還金に対する繰出金や、債務負担行為に基づく支出は減少傾向</a:t>
          </a:r>
          <a:r>
            <a:rPr lang="ja-JP" altLang="en-US" sz="1100" b="0" i="0" baseline="0">
              <a:solidFill>
                <a:schemeClr val="dk1"/>
              </a:solidFill>
              <a:latin typeface="+mn-lt"/>
              <a:ea typeface="+mn-ea"/>
              <a:cs typeface="+mn-cs"/>
            </a:rPr>
            <a:t>で推移してきた</a:t>
          </a:r>
          <a:r>
            <a:rPr lang="ja-JP" altLang="ja-JP" sz="1100" b="0" i="0" baseline="0">
              <a:solidFill>
                <a:schemeClr val="dk1"/>
              </a:solidFill>
              <a:latin typeface="+mn-lt"/>
              <a:ea typeface="+mn-ea"/>
              <a:cs typeface="+mn-cs"/>
            </a:rPr>
            <a:t>ところである</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臨時財政対策債や過疎対策事業債の算入公債費により、財政運営に有利な地方債の発行に限定する状況にあるため、実質公債費比率の分子となる額も微増傾向にあるが、今後も起債抑制策により、引き続き低水準の維持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近年の経済対策臨時交付金や事務事業の見直しによる歳出削減により、剰余金を財源とした充当可能基金が増加傾向にある。将来負担比率の分子となる額は、地方債の償還が一部終了したことによる現在高の減少に加え、債務負担行為事業の終了による支出予定額の減少により、将来負担比率の分子となる額は減少しているが、今後も地方債の抑制や基金の運用の適正化に努め、比率増加を抑制するよう財政運営に努める。</a:t>
          </a:r>
          <a:endParaRPr lang="ja-JP" altLang="ja-JP" sz="1100">
            <a:solidFill>
              <a:schemeClr val="dk1"/>
            </a:solidFill>
            <a:latin typeface="+mn-lt"/>
            <a:ea typeface="+mn-ea"/>
            <a:cs typeface="+mn-cs"/>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12846048</v>
      </c>
      <c r="BO4" s="379"/>
      <c r="BP4" s="379"/>
      <c r="BQ4" s="379"/>
      <c r="BR4" s="379"/>
      <c r="BS4" s="379"/>
      <c r="BT4" s="379"/>
      <c r="BU4" s="380"/>
      <c r="BV4" s="378">
        <v>13537165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12208412</v>
      </c>
      <c r="BO5" s="384"/>
      <c r="BP5" s="384"/>
      <c r="BQ5" s="384"/>
      <c r="BR5" s="384"/>
      <c r="BS5" s="384"/>
      <c r="BT5" s="384"/>
      <c r="BU5" s="385"/>
      <c r="BV5" s="383">
        <v>13104859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84.4</v>
      </c>
      <c r="CU5" s="354"/>
      <c r="CV5" s="354"/>
      <c r="CW5" s="354"/>
      <c r="CX5" s="354"/>
      <c r="CY5" s="354"/>
      <c r="CZ5" s="354"/>
      <c r="DA5" s="355"/>
      <c r="DB5" s="353">
        <v>82.7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637636</v>
      </c>
      <c r="BO6" s="384"/>
      <c r="BP6" s="384"/>
      <c r="BQ6" s="384"/>
      <c r="BR6" s="384"/>
      <c r="BS6" s="384"/>
      <c r="BT6" s="384"/>
      <c r="BU6" s="385"/>
      <c r="BV6" s="383">
        <v>432306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89.2</v>
      </c>
      <c r="CU6" s="530"/>
      <c r="CV6" s="530"/>
      <c r="CW6" s="530"/>
      <c r="CX6" s="530"/>
      <c r="CY6" s="530"/>
      <c r="CZ6" s="530"/>
      <c r="DA6" s="531"/>
      <c r="DB6" s="529">
        <v>87.7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35060</v>
      </c>
      <c r="BO7" s="384"/>
      <c r="BP7" s="384"/>
      <c r="BQ7" s="384"/>
      <c r="BR7" s="384"/>
      <c r="BS7" s="384"/>
      <c r="BT7" s="384"/>
      <c r="BU7" s="385"/>
      <c r="BV7" s="383">
        <v>63092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8038194</v>
      </c>
      <c r="CU7" s="384"/>
      <c r="CV7" s="384"/>
      <c r="CW7" s="384"/>
      <c r="CX7" s="384"/>
      <c r="CY7" s="384"/>
      <c r="CZ7" s="384"/>
      <c r="DA7" s="385"/>
      <c r="DB7" s="383">
        <v>8200784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602576</v>
      </c>
      <c r="BO8" s="384"/>
      <c r="BP8" s="384"/>
      <c r="BQ8" s="384"/>
      <c r="BR8" s="384"/>
      <c r="BS8" s="384"/>
      <c r="BT8" s="384"/>
      <c r="BU8" s="385"/>
      <c r="BV8" s="383">
        <v>369214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18896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233362</v>
      </c>
      <c r="BO9" s="384"/>
      <c r="BP9" s="384"/>
      <c r="BQ9" s="384"/>
      <c r="BR9" s="384"/>
      <c r="BS9" s="384"/>
      <c r="BT9" s="384"/>
      <c r="BU9" s="385"/>
      <c r="BV9" s="383">
        <v>-640147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20131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580</v>
      </c>
      <c r="BO10" s="384"/>
      <c r="BP10" s="384"/>
      <c r="BQ10" s="384"/>
      <c r="BR10" s="384"/>
      <c r="BS10" s="384"/>
      <c r="BT10" s="384"/>
      <c r="BU10" s="385"/>
      <c r="BV10" s="383">
        <v>355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16381</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17852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366214</v>
      </c>
      <c r="BO12" s="384"/>
      <c r="BP12" s="384"/>
      <c r="BQ12" s="384"/>
      <c r="BR12" s="384"/>
      <c r="BS12" s="384"/>
      <c r="BT12" s="384"/>
      <c r="BU12" s="385"/>
      <c r="BV12" s="383">
        <v>1100000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17775</v>
      </c>
      <c r="S13" s="485"/>
      <c r="T13" s="485"/>
      <c r="U13" s="485"/>
      <c r="V13" s="486"/>
      <c r="W13" s="472" t="s">
        <v>124</v>
      </c>
      <c r="X13" s="396"/>
      <c r="Y13" s="396"/>
      <c r="Z13" s="396"/>
      <c r="AA13" s="396"/>
      <c r="AB13" s="397"/>
      <c r="AC13" s="359">
        <v>1796</v>
      </c>
      <c r="AD13" s="360"/>
      <c r="AE13" s="360"/>
      <c r="AF13" s="360"/>
      <c r="AG13" s="361"/>
      <c r="AH13" s="359">
        <v>1929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-132272</v>
      </c>
      <c r="BO13" s="384"/>
      <c r="BP13" s="384"/>
      <c r="BQ13" s="384"/>
      <c r="BR13" s="384"/>
      <c r="BS13" s="384"/>
      <c r="BT13" s="384"/>
      <c r="BU13" s="385"/>
      <c r="BV13" s="383">
        <v>-1723411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18137</v>
      </c>
      <c r="S14" s="485"/>
      <c r="T14" s="485"/>
      <c r="U14" s="485"/>
      <c r="V14" s="486"/>
      <c r="W14" s="487"/>
      <c r="X14" s="399"/>
      <c r="Y14" s="399"/>
      <c r="Z14" s="399"/>
      <c r="AA14" s="399"/>
      <c r="AB14" s="400"/>
      <c r="AC14" s="477">
        <v>20</v>
      </c>
      <c r="AD14" s="478"/>
      <c r="AE14" s="478"/>
      <c r="AF14" s="478"/>
      <c r="AG14" s="479"/>
      <c r="AH14" s="477">
        <v>19.5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29.8</v>
      </c>
      <c r="CU14" s="456"/>
      <c r="CV14" s="456"/>
      <c r="CW14" s="456"/>
      <c r="CX14" s="456"/>
      <c r="CY14" s="456"/>
      <c r="CZ14" s="456"/>
      <c r="DA14" s="457"/>
      <c r="DB14" s="488">
        <v>39.200000000000003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18075</v>
      </c>
      <c r="S15" s="485"/>
      <c r="T15" s="485"/>
      <c r="U15" s="485"/>
      <c r="V15" s="486"/>
      <c r="W15" s="472" t="s">
        <v>131</v>
      </c>
      <c r="X15" s="396"/>
      <c r="Y15" s="396"/>
      <c r="Z15" s="396"/>
      <c r="AA15" s="396"/>
      <c r="AB15" s="397"/>
      <c r="AC15" s="359">
        <v>1775</v>
      </c>
      <c r="AD15" s="360"/>
      <c r="AE15" s="360"/>
      <c r="AF15" s="360"/>
      <c r="AG15" s="361"/>
      <c r="AH15" s="359">
        <v>2049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1717607</v>
      </c>
      <c r="BO15" s="379"/>
      <c r="BP15" s="379"/>
      <c r="BQ15" s="379"/>
      <c r="BR15" s="379"/>
      <c r="BS15" s="379"/>
      <c r="BT15" s="379"/>
      <c r="BU15" s="380"/>
      <c r="BV15" s="378">
        <v>1710330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19.8</v>
      </c>
      <c r="AD16" s="478"/>
      <c r="AE16" s="478"/>
      <c r="AF16" s="478"/>
      <c r="AG16" s="479"/>
      <c r="AH16" s="477">
        <v>20.7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6632060</v>
      </c>
      <c r="BO16" s="384"/>
      <c r="BP16" s="384"/>
      <c r="BQ16" s="384"/>
      <c r="BR16" s="384"/>
      <c r="BS16" s="384"/>
      <c r="BT16" s="384"/>
      <c r="BU16" s="385"/>
      <c r="BV16" s="383">
        <v>6650735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5391</v>
      </c>
      <c r="AD17" s="360"/>
      <c r="AE17" s="360"/>
      <c r="AF17" s="360"/>
      <c r="AG17" s="361"/>
      <c r="AH17" s="359">
        <v>5876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2166323</v>
      </c>
      <c r="BO17" s="384"/>
      <c r="BP17" s="384"/>
      <c r="BQ17" s="384"/>
      <c r="BR17" s="384"/>
      <c r="BS17" s="384"/>
      <c r="BT17" s="384"/>
      <c r="BU17" s="385"/>
      <c r="BV17" s="383">
        <v>2170472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956.02</v>
      </c>
      <c r="M18" s="448"/>
      <c r="N18" s="448"/>
      <c r="O18" s="448"/>
      <c r="P18" s="448"/>
      <c r="Q18" s="448"/>
      <c r="R18" s="449"/>
      <c r="S18" s="449"/>
      <c r="T18" s="449"/>
      <c r="U18" s="449"/>
      <c r="V18" s="450"/>
      <c r="W18" s="464"/>
      <c r="X18" s="465"/>
      <c r="Y18" s="465"/>
      <c r="Z18" s="465"/>
      <c r="AA18" s="465"/>
      <c r="AB18" s="473"/>
      <c r="AC18" s="347">
        <v>60.2</v>
      </c>
      <c r="AD18" s="348"/>
      <c r="AE18" s="348"/>
      <c r="AF18" s="348"/>
      <c r="AG18" s="451"/>
      <c r="AH18" s="347">
        <v>59.4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6962618</v>
      </c>
      <c r="BO18" s="384"/>
      <c r="BP18" s="384"/>
      <c r="BQ18" s="384"/>
      <c r="BR18" s="384"/>
      <c r="BS18" s="384"/>
      <c r="BT18" s="384"/>
      <c r="BU18" s="385"/>
      <c r="BV18" s="383">
        <v>6897221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9506624</v>
      </c>
      <c r="BO19" s="384"/>
      <c r="BP19" s="384"/>
      <c r="BQ19" s="384"/>
      <c r="BR19" s="384"/>
      <c r="BS19" s="384"/>
      <c r="BT19" s="384"/>
      <c r="BU19" s="385"/>
      <c r="BV19" s="383">
        <v>10540673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7892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12875417</v>
      </c>
      <c r="BO23" s="384"/>
      <c r="BP23" s="384"/>
      <c r="BQ23" s="384"/>
      <c r="BR23" s="384"/>
      <c r="BS23" s="384"/>
      <c r="BT23" s="384"/>
      <c r="BU23" s="385"/>
      <c r="BV23" s="383">
        <v>12830053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6885</v>
      </c>
      <c r="R24" s="360"/>
      <c r="S24" s="360"/>
      <c r="T24" s="360"/>
      <c r="U24" s="360"/>
      <c r="V24" s="361"/>
      <c r="W24" s="425"/>
      <c r="X24" s="416"/>
      <c r="Y24" s="417"/>
      <c r="Z24" s="356" t="s">
        <v>155</v>
      </c>
      <c r="AA24" s="357"/>
      <c r="AB24" s="357"/>
      <c r="AC24" s="357"/>
      <c r="AD24" s="357"/>
      <c r="AE24" s="357"/>
      <c r="AF24" s="357"/>
      <c r="AG24" s="358"/>
      <c r="AH24" s="359">
        <v>230</v>
      </c>
      <c r="AI24" s="360"/>
      <c r="AJ24" s="360"/>
      <c r="AK24" s="360"/>
      <c r="AL24" s="361"/>
      <c r="AM24" s="359">
        <v>719900</v>
      </c>
      <c r="AN24" s="360"/>
      <c r="AO24" s="360"/>
      <c r="AP24" s="360"/>
      <c r="AQ24" s="360"/>
      <c r="AR24" s="361"/>
      <c r="AS24" s="359">
        <v>3130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10673898</v>
      </c>
      <c r="BO24" s="384"/>
      <c r="BP24" s="384"/>
      <c r="BQ24" s="384"/>
      <c r="BR24" s="384"/>
      <c r="BS24" s="384"/>
      <c r="BT24" s="384"/>
      <c r="BU24" s="385"/>
      <c r="BV24" s="383">
        <v>10793646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6030</v>
      </c>
      <c r="R25" s="360"/>
      <c r="S25" s="360"/>
      <c r="T25" s="360"/>
      <c r="U25" s="360"/>
      <c r="V25" s="361"/>
      <c r="W25" s="425"/>
      <c r="X25" s="416"/>
      <c r="Y25" s="417"/>
      <c r="Z25" s="356" t="s">
        <v>158</v>
      </c>
      <c r="AA25" s="357"/>
      <c r="AB25" s="357"/>
      <c r="AC25" s="357"/>
      <c r="AD25" s="357"/>
      <c r="AE25" s="357"/>
      <c r="AF25" s="357"/>
      <c r="AG25" s="358"/>
      <c r="AH25" s="359">
        <v>52</v>
      </c>
      <c r="AI25" s="360"/>
      <c r="AJ25" s="360"/>
      <c r="AK25" s="360"/>
      <c r="AL25" s="361"/>
      <c r="AM25" s="359">
        <v>156416</v>
      </c>
      <c r="AN25" s="360"/>
      <c r="AO25" s="360"/>
      <c r="AP25" s="360"/>
      <c r="AQ25" s="360"/>
      <c r="AR25" s="361"/>
      <c r="AS25" s="359">
        <v>3008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319272</v>
      </c>
      <c r="BO25" s="379"/>
      <c r="BP25" s="379"/>
      <c r="BQ25" s="379"/>
      <c r="BR25" s="379"/>
      <c r="BS25" s="379"/>
      <c r="BT25" s="379"/>
      <c r="BU25" s="380"/>
      <c r="BV25" s="378">
        <v>165980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5418</v>
      </c>
      <c r="R26" s="360"/>
      <c r="S26" s="360"/>
      <c r="T26" s="360"/>
      <c r="U26" s="360"/>
      <c r="V26" s="361"/>
      <c r="W26" s="425"/>
      <c r="X26" s="416"/>
      <c r="Y26" s="417"/>
      <c r="Z26" s="356" t="s">
        <v>161</v>
      </c>
      <c r="AA26" s="438"/>
      <c r="AB26" s="438"/>
      <c r="AC26" s="438"/>
      <c r="AD26" s="438"/>
      <c r="AE26" s="438"/>
      <c r="AF26" s="438"/>
      <c r="AG26" s="439"/>
      <c r="AH26" s="359">
        <v>4</v>
      </c>
      <c r="AI26" s="360"/>
      <c r="AJ26" s="360"/>
      <c r="AK26" s="360"/>
      <c r="AL26" s="361"/>
      <c r="AM26" s="359">
        <v>12780</v>
      </c>
      <c r="AN26" s="360"/>
      <c r="AO26" s="360"/>
      <c r="AP26" s="360"/>
      <c r="AQ26" s="360"/>
      <c r="AR26" s="361"/>
      <c r="AS26" s="359">
        <v>3195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2655</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303444</v>
      </c>
      <c r="BO27" s="387"/>
      <c r="BP27" s="387"/>
      <c r="BQ27" s="387"/>
      <c r="BR27" s="387"/>
      <c r="BS27" s="387"/>
      <c r="BT27" s="387"/>
      <c r="BU27" s="388"/>
      <c r="BV27" s="386">
        <v>303347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2116</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2062558</v>
      </c>
      <c r="BO28" s="379"/>
      <c r="BP28" s="379"/>
      <c r="BQ28" s="379"/>
      <c r="BR28" s="379"/>
      <c r="BS28" s="379"/>
      <c r="BT28" s="379"/>
      <c r="BU28" s="380"/>
      <c r="BV28" s="378">
        <v>2128192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1833</v>
      </c>
      <c r="R29" s="360"/>
      <c r="S29" s="360"/>
      <c r="T29" s="360"/>
      <c r="U29" s="360"/>
      <c r="V29" s="361"/>
      <c r="W29" s="426"/>
      <c r="X29" s="427"/>
      <c r="Y29" s="428"/>
      <c r="Z29" s="356" t="s">
        <v>171</v>
      </c>
      <c r="AA29" s="357"/>
      <c r="AB29" s="357"/>
      <c r="AC29" s="357"/>
      <c r="AD29" s="357"/>
      <c r="AE29" s="357"/>
      <c r="AF29" s="357"/>
      <c r="AG29" s="358"/>
      <c r="AH29" s="359">
        <v>230</v>
      </c>
      <c r="AI29" s="360"/>
      <c r="AJ29" s="360"/>
      <c r="AK29" s="360"/>
      <c r="AL29" s="361"/>
      <c r="AM29" s="359">
        <v>719900</v>
      </c>
      <c r="AN29" s="360"/>
      <c r="AO29" s="360"/>
      <c r="AP29" s="360"/>
      <c r="AQ29" s="360"/>
      <c r="AR29" s="361"/>
      <c r="AS29" s="359">
        <v>3130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543874</v>
      </c>
      <c r="BO29" s="384"/>
      <c r="BP29" s="384"/>
      <c r="BQ29" s="384"/>
      <c r="BR29" s="384"/>
      <c r="BS29" s="384"/>
      <c r="BT29" s="384"/>
      <c r="BU29" s="385"/>
      <c r="BV29" s="383">
        <v>543774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3219340</v>
      </c>
      <c r="BO30" s="387"/>
      <c r="BP30" s="387"/>
      <c r="BQ30" s="387"/>
      <c r="BR30" s="387"/>
      <c r="BS30" s="387"/>
      <c r="BT30" s="387"/>
      <c r="BU30" s="388"/>
      <c r="BV30" s="386">
        <v>2855284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八雲町病院事業会計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八雲町八雲地域簡易水道事業特別会計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山越郡衛生処理組合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八雲町水道事業会計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八雲町熊石地域簡易水道事業特別会計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渡島・檜山地方税滞納整理機構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八雲町下水道事業特別会計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渡島廃棄物処理広域連合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八雲町農業集落排水事業特別会計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南部檜山衛生処理組合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13386</v>
      </c>
      <c r="J41" s="83">
        <v>13320</v>
      </c>
      <c r="K41" s="83">
        <v>13197</v>
      </c>
      <c r="L41" s="83">
        <v>12830</v>
      </c>
      <c r="M41" s="84">
        <v>12875</v>
      </c>
    </row>
    <row r="42" spans="2:13" ht="27.75" customHeight="1">
      <c r="B42" s="1171"/>
      <c r="C42" s="1172"/>
      <c r="D42" s="85"/>
      <c r="E42" s="1175" t="s">
        <v>26</v>
      </c>
      <c r="F42" s="1175"/>
      <c r="G42" s="1175"/>
      <c r="H42" s="1176"/>
      <c r="I42" s="86">
        <v>243</v>
      </c>
      <c r="J42" s="87">
        <v>175</v>
      </c>
      <c r="K42" s="87">
        <v>113</v>
      </c>
      <c r="L42" s="87">
        <v>99</v>
      </c>
      <c r="M42" s="88">
        <v>84</v>
      </c>
    </row>
    <row r="43" spans="2:13" ht="27.75" customHeight="1">
      <c r="B43" s="1171"/>
      <c r="C43" s="1172"/>
      <c r="D43" s="85"/>
      <c r="E43" s="1175" t="s">
        <v>27</v>
      </c>
      <c r="F43" s="1175"/>
      <c r="G43" s="1175"/>
      <c r="H43" s="1176"/>
      <c r="I43" s="86">
        <v>5907</v>
      </c>
      <c r="J43" s="87">
        <v>7506</v>
      </c>
      <c r="K43" s="87">
        <v>7448</v>
      </c>
      <c r="L43" s="87">
        <v>7407</v>
      </c>
      <c r="M43" s="88">
        <v>7399</v>
      </c>
    </row>
    <row r="44" spans="2:13" ht="27.75" customHeight="1">
      <c r="B44" s="1171"/>
      <c r="C44" s="1172"/>
      <c r="D44" s="85"/>
      <c r="E44" s="1175" t="s">
        <v>28</v>
      </c>
      <c r="F44" s="1175"/>
      <c r="G44" s="1175"/>
      <c r="H44" s="1176"/>
      <c r="I44" s="86">
        <v>317</v>
      </c>
      <c r="J44" s="87">
        <v>272</v>
      </c>
      <c r="K44" s="87">
        <v>225</v>
      </c>
      <c r="L44" s="87">
        <v>180</v>
      </c>
      <c r="M44" s="88">
        <v>136</v>
      </c>
    </row>
    <row r="45" spans="2:13" ht="27.75" customHeight="1">
      <c r="B45" s="1171"/>
      <c r="C45" s="1172"/>
      <c r="D45" s="85"/>
      <c r="E45" s="1175" t="s">
        <v>29</v>
      </c>
      <c r="F45" s="1175"/>
      <c r="G45" s="1175"/>
      <c r="H45" s="1176"/>
      <c r="I45" s="86">
        <v>2288</v>
      </c>
      <c r="J45" s="87">
        <v>2184</v>
      </c>
      <c r="K45" s="87">
        <v>1868</v>
      </c>
      <c r="L45" s="87">
        <v>1618</v>
      </c>
      <c r="M45" s="88">
        <v>1426</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2041</v>
      </c>
      <c r="J49" s="87">
        <v>2888</v>
      </c>
      <c r="K49" s="87">
        <v>3628</v>
      </c>
      <c r="L49" s="87">
        <v>4964</v>
      </c>
      <c r="M49" s="88">
        <v>5097</v>
      </c>
    </row>
    <row r="50" spans="2:13" ht="27.75" customHeight="1">
      <c r="B50" s="1171"/>
      <c r="C50" s="1172"/>
      <c r="D50" s="85"/>
      <c r="E50" s="1175" t="s">
        <v>35</v>
      </c>
      <c r="F50" s="1175"/>
      <c r="G50" s="1175"/>
      <c r="H50" s="1176"/>
      <c r="I50" s="86">
        <v>1226</v>
      </c>
      <c r="J50" s="87">
        <v>1086</v>
      </c>
      <c r="K50" s="87">
        <v>958</v>
      </c>
      <c r="L50" s="87">
        <v>839</v>
      </c>
      <c r="M50" s="88">
        <v>729</v>
      </c>
    </row>
    <row r="51" spans="2:13" ht="27.75" customHeight="1">
      <c r="B51" s="1173"/>
      <c r="C51" s="1174"/>
      <c r="D51" s="85"/>
      <c r="E51" s="1175" t="s">
        <v>36</v>
      </c>
      <c r="F51" s="1175"/>
      <c r="G51" s="1175"/>
      <c r="H51" s="1176"/>
      <c r="I51" s="86">
        <v>13375</v>
      </c>
      <c r="J51" s="87">
        <v>13502</v>
      </c>
      <c r="K51" s="87">
        <v>13615</v>
      </c>
      <c r="L51" s="87">
        <v>13613</v>
      </c>
      <c r="M51" s="88">
        <v>14088</v>
      </c>
    </row>
    <row r="52" spans="2:13" ht="27.75" customHeight="1" thickBot="1">
      <c r="B52" s="1177" t="s">
        <v>37</v>
      </c>
      <c r="C52" s="1178"/>
      <c r="D52" s="90"/>
      <c r="E52" s="1179" t="s">
        <v>38</v>
      </c>
      <c r="F52" s="1179"/>
      <c r="G52" s="1179"/>
      <c r="H52" s="1180"/>
      <c r="I52" s="91">
        <v>5498</v>
      </c>
      <c r="J52" s="92">
        <v>5982</v>
      </c>
      <c r="K52" s="92">
        <v>4651</v>
      </c>
      <c r="L52" s="92">
        <v>2718</v>
      </c>
      <c r="M52" s="93">
        <v>2007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112958</v>
      </c>
      <c r="E3" s="116"/>
      <c r="F3" s="117">
        <v>49426</v>
      </c>
      <c r="G3" s="118"/>
      <c r="H3" s="119"/>
    </row>
    <row r="4" spans="1:8">
      <c r="A4" s="120"/>
      <c r="B4" s="121"/>
      <c r="C4" s="122"/>
      <c r="D4" s="123">
        <v>44452</v>
      </c>
      <c r="E4" s="124"/>
      <c r="F4" s="125">
        <v>26568</v>
      </c>
      <c r="G4" s="126"/>
      <c r="H4" s="127"/>
    </row>
    <row r="5" spans="1:8">
      <c r="A5" s="108" t="s">
        <v>516</v>
      </c>
      <c r="B5" s="113"/>
      <c r="C5" s="114"/>
      <c r="D5" s="115">
        <v>84443</v>
      </c>
      <c r="E5" s="116"/>
      <c r="F5" s="117">
        <v>90833</v>
      </c>
      <c r="G5" s="118"/>
      <c r="H5" s="119"/>
    </row>
    <row r="6" spans="1:8">
      <c r="A6" s="120"/>
      <c r="B6" s="121"/>
      <c r="C6" s="122"/>
      <c r="D6" s="123">
        <v>47533</v>
      </c>
      <c r="E6" s="124"/>
      <c r="F6" s="125">
        <v>47037</v>
      </c>
      <c r="G6" s="126"/>
      <c r="H6" s="127"/>
    </row>
    <row r="7" spans="1:8">
      <c r="A7" s="108" t="s">
        <v>517</v>
      </c>
      <c r="B7" s="113"/>
      <c r="C7" s="114"/>
      <c r="D7" s="115">
        <v>89804</v>
      </c>
      <c r="E7" s="116"/>
      <c r="F7" s="117">
        <v>79181</v>
      </c>
      <c r="G7" s="118"/>
      <c r="H7" s="119"/>
    </row>
    <row r="8" spans="1:8">
      <c r="A8" s="120"/>
      <c r="B8" s="121"/>
      <c r="C8" s="122"/>
      <c r="D8" s="123">
        <v>20664</v>
      </c>
      <c r="E8" s="124"/>
      <c r="F8" s="125">
        <v>40448</v>
      </c>
      <c r="G8" s="126"/>
      <c r="H8" s="127"/>
    </row>
    <row r="9" spans="1:8">
      <c r="A9" s="108" t="s">
        <v>518</v>
      </c>
      <c r="B9" s="113"/>
      <c r="C9" s="114"/>
      <c r="D9" s="115">
        <v>102279</v>
      </c>
      <c r="E9" s="116"/>
      <c r="F9" s="117">
        <v>118124</v>
      </c>
      <c r="G9" s="118"/>
      <c r="H9" s="119"/>
    </row>
    <row r="10" spans="1:8">
      <c r="A10" s="120"/>
      <c r="B10" s="121"/>
      <c r="C10" s="122"/>
      <c r="D10" s="123">
        <v>49855</v>
      </c>
      <c r="E10" s="124"/>
      <c r="F10" s="125">
        <v>54614</v>
      </c>
      <c r="G10" s="126"/>
      <c r="H10" s="127"/>
    </row>
    <row r="11" spans="1:8">
      <c r="A11" s="108" t="s">
        <v>519</v>
      </c>
      <c r="B11" s="113"/>
      <c r="C11" s="114"/>
      <c r="D11" s="115">
        <v>100980</v>
      </c>
      <c r="E11" s="116"/>
      <c r="F11" s="117">
        <v>101693</v>
      </c>
      <c r="G11" s="118"/>
      <c r="H11" s="119"/>
    </row>
    <row r="12" spans="1:8">
      <c r="A12" s="120"/>
      <c r="B12" s="121"/>
      <c r="C12" s="128"/>
      <c r="D12" s="123">
        <v>61741</v>
      </c>
      <c r="E12" s="124"/>
      <c r="F12" s="125">
        <v>51066</v>
      </c>
      <c r="G12" s="126"/>
      <c r="H12" s="127"/>
    </row>
    <row r="13" spans="1:8">
      <c r="A13" s="108"/>
      <c r="B13" s="113"/>
      <c r="C13" s="129"/>
      <c r="D13" s="130">
        <v>98093</v>
      </c>
      <c r="E13" s="131"/>
      <c r="F13" s="132">
        <v>87851</v>
      </c>
      <c r="G13" s="133"/>
      <c r="H13" s="119"/>
    </row>
    <row r="14" spans="1:8">
      <c r="A14" s="120"/>
      <c r="B14" s="121"/>
      <c r="C14" s="122"/>
      <c r="D14" s="123">
        <v>44849</v>
      </c>
      <c r="E14" s="124"/>
      <c r="F14" s="125">
        <v>43947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6.97</v>
      </c>
      <c r="C19" s="134">
        <f>ROUND(VALUE(SUBSTITUTE(実質収支比率等に係る経年分析!G$48,"▲","-")),2)</f>
        <v>6.46</v>
      </c>
      <c r="D19" s="134">
        <f>ROUND(VALUE(SUBSTITUTE(実質収支比率等に係る経年分析!H$48,"▲","-")),2)</f>
        <v>12.31</v>
      </c>
      <c r="E19" s="134">
        <f>ROUND(VALUE(SUBSTITUTE(実質収支比率等に係る経年分析!I$48,"▲","-")),2)</f>
        <v>4.5</v>
      </c>
      <c r="F19" s="134">
        <f>ROUND(VALUE(SUBSTITUTE(実質収支比率等に係る経年分析!J$48,"▲","-")),2)</f>
        <v>7.5</v>
      </c>
    </row>
    <row r="20" spans="1:11">
      <c r="A20" s="134" t="s">
        <v>43</v>
      </c>
      <c r="B20" s="134">
        <f>ROUND(VALUE(SUBSTITUTE(実質収支比率等に係る経年分析!F$47,"▲","-")),2)</f>
        <v>12.5</v>
      </c>
      <c r="C20" s="134">
        <f>ROUND(VALUE(SUBSTITUTE(実質収支比率等に係る経年分析!G$47,"▲","-")),2)</f>
        <v>19.03</v>
      </c>
      <c r="D20" s="134">
        <f>ROUND(VALUE(SUBSTITUTE(実質収支比率等に係る経年分析!H$47,"▲","-")),2)</f>
        <v>28.27</v>
      </c>
      <c r="E20" s="134">
        <f>ROUND(VALUE(SUBSTITUTE(実質収支比率等に係る経年分析!I$47,"▲","-")),2)</f>
        <v>25.95</v>
      </c>
      <c r="F20" s="134">
        <f>ROUND(VALUE(SUBSTITUTE(実質収支比率等に係る経年分析!J$47,"▲","-")),2)</f>
        <v>25.66</v>
      </c>
    </row>
    <row r="21" spans="1:11">
      <c r="A21" s="134" t="s">
        <v>44</v>
      </c>
      <c r="B21" s="134">
        <f>IF(ISNUMBER(VALUE(SUBSTITUTE(実質収支比率等に係る経年分析!F$49,"▲","-"))),ROUND(VALUE(SUBSTITUTE(実質収支比率等に係る経年分析!F$49,"▲","-")),2),NA())</f>
        <v>2.13</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10.25</v>
      </c>
      <c r="E21" s="134">
        <f>IF(ISNUMBER(VALUE(SUBSTITUTE(実質収支比率等に係る経年分析!I$49,"▲","-"))),ROUND(VALUE(SUBSTITUTE(実質収支比率等に係る経年分析!I$49,"▲","-")),2),NA())</f>
        <v>-21.02</v>
      </c>
      <c r="F21" s="134">
        <f>IF(ISNUMBER(VALUE(SUBSTITUTE(実質収支比率等に係る経年分析!J$49,"▲","-"))),ROUND(VALUE(SUBSTITUTE(実質収支比率等に係る経年分析!J$49,"▲","-")),2),NA())</f>
        <v>-1.65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八雲町八雲地域簡易水道事業特別会計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f>IF(ROUND(VALUE(SUBSTITUTE(連結実質赤字比率に係る赤字・黒字の構成分析!I$37,"▲", "-")), 2) &lt; 0, ABS(ROUND(VALUE(SUBSTITUTE(連結実質赤字比率に係る赤字・黒字の構成分析!I$37,"▲", "-")), 2)), NA())</f>
        <v>0.4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八雲町水道事業会計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5.1100000000000003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7.49</v>
      </c>
    </row>
    <row r="36" spans="1:16">
      <c r="A36" s="135" t="str">
        <f>IF(連結実質赤字比率に係る赤字・黒字の構成分析!C$34="",NA(),連結実質赤字比率に係る赤字・黒字の構成分析!C$34)</f>
        <v>八雲町病院事業会計</v>
      </c>
      <c r="B36" s="135">
        <f>IF(ROUND(VALUE(SUBSTITUTE(連結実質赤字比率に係る赤字・黒字の構成分析!F$34,"▲", "-")), 2) &lt; 0, ABS(ROUND(VALUE(SUBSTITUTE(連結実質赤字比率に係る赤字・黒字の構成分析!F$34,"▲", "-")), 2)), NA())</f>
        <v>3.03</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2.2400000000000002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1317</v>
      </c>
      <c r="E42" s="136"/>
      <c r="F42" s="136"/>
      <c r="G42" s="136">
        <f>'実質公債費比率（分子）の構造'!L$52</f>
        <v>1298</v>
      </c>
      <c r="H42" s="136"/>
      <c r="I42" s="136"/>
      <c r="J42" s="136">
        <f>'実質公債費比率（分子）の構造'!M$52</f>
        <v>1327</v>
      </c>
      <c r="K42" s="136"/>
      <c r="L42" s="136"/>
      <c r="M42" s="136">
        <f>'実質公債費比率（分子）の構造'!N$52</f>
        <v>1351</v>
      </c>
      <c r="N42" s="136"/>
      <c r="O42" s="136"/>
      <c r="P42" s="136">
        <f>'実質公債費比率（分子）の構造'!O$52</f>
        <v>1402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80</v>
      </c>
      <c r="C44" s="136"/>
      <c r="D44" s="136"/>
      <c r="E44" s="136">
        <f>'実質公債費比率（分子）の構造'!L$50</f>
        <v>67</v>
      </c>
      <c r="F44" s="136"/>
      <c r="G44" s="136"/>
      <c r="H44" s="136">
        <f>'実質公債費比率（分子）の構造'!M$50</f>
        <v>62</v>
      </c>
      <c r="I44" s="136"/>
      <c r="J44" s="136"/>
      <c r="K44" s="136">
        <f>'実質公債費比率（分子）の構造'!N$50</f>
        <v>19</v>
      </c>
      <c r="L44" s="136"/>
      <c r="M44" s="136"/>
      <c r="N44" s="136">
        <f>'実質公債費比率（分子）の構造'!O$50</f>
        <v>20</v>
      </c>
      <c r="O44" s="136"/>
      <c r="P44" s="136"/>
    </row>
    <row r="45" spans="1:16">
      <c r="A45" s="136" t="s">
        <v>54</v>
      </c>
      <c r="B45" s="136">
        <f>'実質公債費比率（分子）の構造'!K$49</f>
        <v>68</v>
      </c>
      <c r="C45" s="136"/>
      <c r="D45" s="136"/>
      <c r="E45" s="136">
        <f>'実質公債費比率（分子）の構造'!L$49</f>
        <v>49</v>
      </c>
      <c r="F45" s="136"/>
      <c r="G45" s="136"/>
      <c r="H45" s="136">
        <f>'実質公債費比率（分子）の構造'!M$49</f>
        <v>49</v>
      </c>
      <c r="I45" s="136"/>
      <c r="J45" s="136"/>
      <c r="K45" s="136">
        <f>'実質公債費比率（分子）の構造'!N$49</f>
        <v>48</v>
      </c>
      <c r="L45" s="136"/>
      <c r="M45" s="136"/>
      <c r="N45" s="136">
        <f>'実質公債費比率（分子）の構造'!O$49</f>
        <v>49</v>
      </c>
      <c r="O45" s="136"/>
      <c r="P45" s="136"/>
    </row>
    <row r="46" spans="1:16">
      <c r="A46" s="136" t="s">
        <v>55</v>
      </c>
      <c r="B46" s="136">
        <f>'実質公債費比率（分子）の構造'!K$48</f>
        <v>772</v>
      </c>
      <c r="C46" s="136"/>
      <c r="D46" s="136"/>
      <c r="E46" s="136">
        <f>'実質公債費比率（分子）の構造'!L$48</f>
        <v>747</v>
      </c>
      <c r="F46" s="136"/>
      <c r="G46" s="136"/>
      <c r="H46" s="136">
        <f>'実質公債費比率（分子）の構造'!M$48</f>
        <v>674</v>
      </c>
      <c r="I46" s="136"/>
      <c r="J46" s="136"/>
      <c r="K46" s="136">
        <f>'実質公債費比率（分子）の構造'!N$48</f>
        <v>582</v>
      </c>
      <c r="L46" s="136"/>
      <c r="M46" s="136"/>
      <c r="N46" s="136">
        <f>'実質公債費比率（分子）の構造'!O$48</f>
        <v>576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1409</v>
      </c>
      <c r="C49" s="136"/>
      <c r="D49" s="136"/>
      <c r="E49" s="136">
        <f>'実質公債費比率（分子）の構造'!L$45</f>
        <v>1389</v>
      </c>
      <c r="F49" s="136"/>
      <c r="G49" s="136"/>
      <c r="H49" s="136">
        <f>'実質公債費比率（分子）の構造'!M$45</f>
        <v>1361</v>
      </c>
      <c r="I49" s="136"/>
      <c r="J49" s="136"/>
      <c r="K49" s="136">
        <f>'実質公債費比率（分子）の構造'!N$45</f>
        <v>1382</v>
      </c>
      <c r="L49" s="136"/>
      <c r="M49" s="136"/>
      <c r="N49" s="136">
        <f>'実質公債費比率（分子）の構造'!O$45</f>
        <v>1408</v>
      </c>
      <c r="O49" s="136"/>
      <c r="P49" s="136"/>
    </row>
    <row r="50" spans="1:16">
      <c r="A50" s="136" t="s">
        <v>59</v>
      </c>
      <c r="B50" s="136" t="e">
        <f>NA()</f>
        <v>#N/A</v>
      </c>
      <c r="C50" s="136">
        <f>IF(ISNUMBER('実質公債費比率（分子）の構造'!K$53),'実質公債費比率（分子）の構造'!K$53,NA())</f>
        <v>1012</v>
      </c>
      <c r="D50" s="136" t="e">
        <f>NA()</f>
        <v>#N/A</v>
      </c>
      <c r="E50" s="136" t="e">
        <f>NA()</f>
        <v>#N/A</v>
      </c>
      <c r="F50" s="136">
        <f>IF(ISNUMBER('実質公債費比率（分子）の構造'!L$53),'実質公債費比率（分子）の構造'!L$53,NA())</f>
        <v>954</v>
      </c>
      <c r="G50" s="136" t="e">
        <f>NA()</f>
        <v>#N/A</v>
      </c>
      <c r="H50" s="136" t="e">
        <f>NA()</f>
        <v>#N/A</v>
      </c>
      <c r="I50" s="136">
        <f>IF(ISNUMBER('実質公債費比率（分子）の構造'!M$53),'実質公債費比率（分子）の構造'!M$53,NA())</f>
        <v>819</v>
      </c>
      <c r="J50" s="136" t="e">
        <f>NA()</f>
        <v>#N/A</v>
      </c>
      <c r="K50" s="136" t="e">
        <f>NA()</f>
        <v>#N/A</v>
      </c>
      <c r="L50" s="136">
        <f>IF(ISNUMBER('実質公債費比率（分子）の構造'!N$53),'実質公債費比率（分子）の構造'!N$53,NA())</f>
        <v>680</v>
      </c>
      <c r="M50" s="136" t="e">
        <f>NA()</f>
        <v>#N/A</v>
      </c>
      <c r="N50" s="136" t="e">
        <f>NA()</f>
        <v>#N/A</v>
      </c>
      <c r="O50" s="136">
        <f>IF(ISNUMBER('実質公債費比率（分子）の構造'!O$53),'実質公債費比率（分子）の構造'!O$53,NA())</f>
        <v>651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13375</v>
      </c>
      <c r="E56" s="135"/>
      <c r="F56" s="135"/>
      <c r="G56" s="135">
        <f>'将来負担比率（分子）の構造'!J$51</f>
        <v>13502</v>
      </c>
      <c r="H56" s="135"/>
      <c r="I56" s="135"/>
      <c r="J56" s="135">
        <f>'将来負担比率（分子）の構造'!K$51</f>
        <v>13615</v>
      </c>
      <c r="K56" s="135"/>
      <c r="L56" s="135"/>
      <c r="M56" s="135">
        <f>'将来負担比率（分子）の構造'!L$51</f>
        <v>13613</v>
      </c>
      <c r="N56" s="135"/>
      <c r="O56" s="135"/>
      <c r="P56" s="135">
        <f>'将来負担比率（分子）の構造'!M$51</f>
        <v>14088</v>
      </c>
    </row>
    <row r="57" spans="1:16">
      <c r="A57" s="135" t="s">
        <v>35</v>
      </c>
      <c r="B57" s="135"/>
      <c r="C57" s="135"/>
      <c r="D57" s="135">
        <f>'将来負担比率（分子）の構造'!I$50</f>
        <v>1226</v>
      </c>
      <c r="E57" s="135"/>
      <c r="F57" s="135"/>
      <c r="G57" s="135">
        <f>'将来負担比率（分子）の構造'!J$50</f>
        <v>1086</v>
      </c>
      <c r="H57" s="135"/>
      <c r="I57" s="135"/>
      <c r="J57" s="135">
        <f>'将来負担比率（分子）の構造'!K$50</f>
        <v>958</v>
      </c>
      <c r="K57" s="135"/>
      <c r="L57" s="135"/>
      <c r="M57" s="135">
        <f>'将来負担比率（分子）の構造'!L$50</f>
        <v>839</v>
      </c>
      <c r="N57" s="135"/>
      <c r="O57" s="135"/>
      <c r="P57" s="135">
        <f>'将来負担比率（分子）の構造'!M$50</f>
        <v>729</v>
      </c>
    </row>
    <row r="58" spans="1:16">
      <c r="A58" s="135" t="s">
        <v>34</v>
      </c>
      <c r="B58" s="135"/>
      <c r="C58" s="135"/>
      <c r="D58" s="135">
        <f>'将来負担比率（分子）の構造'!I$49</f>
        <v>2041</v>
      </c>
      <c r="E58" s="135"/>
      <c r="F58" s="135"/>
      <c r="G58" s="135">
        <f>'将来負担比率（分子）の構造'!J$49</f>
        <v>2888</v>
      </c>
      <c r="H58" s="135"/>
      <c r="I58" s="135"/>
      <c r="J58" s="135">
        <f>'将来負担比率（分子）の構造'!K$49</f>
        <v>3628</v>
      </c>
      <c r="K58" s="135"/>
      <c r="L58" s="135"/>
      <c r="M58" s="135">
        <f>'将来負担比率（分子）の構造'!L$49</f>
        <v>4964</v>
      </c>
      <c r="N58" s="135"/>
      <c r="O58" s="135"/>
      <c r="P58" s="135">
        <f>'将来負担比率（分子）の構造'!M$49</f>
        <v>5097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2288</v>
      </c>
      <c r="C62" s="135"/>
      <c r="D62" s="135"/>
      <c r="E62" s="135">
        <f>'将来負担比率（分子）の構造'!J$45</f>
        <v>2184</v>
      </c>
      <c r="F62" s="135"/>
      <c r="G62" s="135"/>
      <c r="H62" s="135">
        <f>'将来負担比率（分子）の構造'!K$45</f>
        <v>1868</v>
      </c>
      <c r="I62" s="135"/>
      <c r="J62" s="135"/>
      <c r="K62" s="135">
        <f>'将来負担比率（分子）の構造'!L$45</f>
        <v>1618</v>
      </c>
      <c r="L62" s="135"/>
      <c r="M62" s="135"/>
      <c r="N62" s="135">
        <f>'将来負担比率（分子）の構造'!M$45</f>
        <v>1426</v>
      </c>
      <c r="O62" s="135"/>
      <c r="P62" s="135"/>
    </row>
    <row r="63" spans="1:16">
      <c r="A63" s="135" t="s">
        <v>28</v>
      </c>
      <c r="B63" s="135">
        <f>'将来負担比率（分子）の構造'!I$44</f>
        <v>317</v>
      </c>
      <c r="C63" s="135"/>
      <c r="D63" s="135"/>
      <c r="E63" s="135">
        <f>'将来負担比率（分子）の構造'!J$44</f>
        <v>272</v>
      </c>
      <c r="F63" s="135"/>
      <c r="G63" s="135"/>
      <c r="H63" s="135">
        <f>'将来負担比率（分子）の構造'!K$44</f>
        <v>225</v>
      </c>
      <c r="I63" s="135"/>
      <c r="J63" s="135"/>
      <c r="K63" s="135">
        <f>'将来負担比率（分子）の構造'!L$44</f>
        <v>180</v>
      </c>
      <c r="L63" s="135"/>
      <c r="M63" s="135"/>
      <c r="N63" s="135">
        <f>'将来負担比率（分子）の構造'!M$44</f>
        <v>136</v>
      </c>
      <c r="O63" s="135"/>
      <c r="P63" s="135"/>
    </row>
    <row r="64" spans="1:16">
      <c r="A64" s="135" t="s">
        <v>27</v>
      </c>
      <c r="B64" s="135">
        <f>'将来負担比率（分子）の構造'!I$43</f>
        <v>5907</v>
      </c>
      <c r="C64" s="135"/>
      <c r="D64" s="135"/>
      <c r="E64" s="135">
        <f>'将来負担比率（分子）の構造'!J$43</f>
        <v>7506</v>
      </c>
      <c r="F64" s="135"/>
      <c r="G64" s="135"/>
      <c r="H64" s="135">
        <f>'将来負担比率（分子）の構造'!K$43</f>
        <v>7448</v>
      </c>
      <c r="I64" s="135"/>
      <c r="J64" s="135"/>
      <c r="K64" s="135">
        <f>'将来負担比率（分子）の構造'!L$43</f>
        <v>7407</v>
      </c>
      <c r="L64" s="135"/>
      <c r="M64" s="135"/>
      <c r="N64" s="135">
        <f>'将来負担比率（分子）の構造'!M$43</f>
        <v>7399</v>
      </c>
      <c r="O64" s="135"/>
      <c r="P64" s="135"/>
    </row>
    <row r="65" spans="1:16">
      <c r="A65" s="135" t="s">
        <v>26</v>
      </c>
      <c r="B65" s="135">
        <f>'将来負担比率（分子）の構造'!I$42</f>
        <v>243</v>
      </c>
      <c r="C65" s="135"/>
      <c r="D65" s="135"/>
      <c r="E65" s="135">
        <f>'将来負担比率（分子）の構造'!J$42</f>
        <v>175</v>
      </c>
      <c r="F65" s="135"/>
      <c r="G65" s="135"/>
      <c r="H65" s="135">
        <f>'将来負担比率（分子）の構造'!K$42</f>
        <v>113</v>
      </c>
      <c r="I65" s="135"/>
      <c r="J65" s="135"/>
      <c r="K65" s="135">
        <f>'将来負担比率（分子）の構造'!L$42</f>
        <v>99</v>
      </c>
      <c r="L65" s="135"/>
      <c r="M65" s="135"/>
      <c r="N65" s="135">
        <f>'将来負担比率（分子）の構造'!M$42</f>
        <v>84</v>
      </c>
      <c r="O65" s="135"/>
      <c r="P65" s="135"/>
    </row>
    <row r="66" spans="1:16">
      <c r="A66" s="135" t="s">
        <v>25</v>
      </c>
      <c r="B66" s="135">
        <f>'将来負担比率（分子）の構造'!I$41</f>
        <v>13386</v>
      </c>
      <c r="C66" s="135"/>
      <c r="D66" s="135"/>
      <c r="E66" s="135">
        <f>'将来負担比率（分子）の構造'!J$41</f>
        <v>13320</v>
      </c>
      <c r="F66" s="135"/>
      <c r="G66" s="135"/>
      <c r="H66" s="135">
        <f>'将来負担比率（分子）の構造'!K$41</f>
        <v>13197</v>
      </c>
      <c r="I66" s="135"/>
      <c r="J66" s="135"/>
      <c r="K66" s="135">
        <f>'将来負担比率（分子）の構造'!L$41</f>
        <v>12830</v>
      </c>
      <c r="L66" s="135"/>
      <c r="M66" s="135"/>
      <c r="N66" s="135">
        <f>'将来負担比率（分子）の構造'!M$41</f>
        <v>12875</v>
      </c>
      <c r="O66" s="135"/>
      <c r="P66" s="135"/>
    </row>
    <row r="67" spans="1:16">
      <c r="A67" s="135" t="s">
        <v>63</v>
      </c>
      <c r="B67" s="135" t="e">
        <f>NA()</f>
        <v>#N/A</v>
      </c>
      <c r="C67" s="135">
        <f>IF(ISNUMBER('将来負担比率（分子）の構造'!I$52), IF('将来負担比率（分子）の構造'!I$52 &lt; 0, 0, '将来負担比率（分子）の構造'!I$52), NA())</f>
        <v>5498</v>
      </c>
      <c r="D67" s="135" t="e">
        <f>NA()</f>
        <v>#N/A</v>
      </c>
      <c r="E67" s="135" t="e">
        <f>NA()</f>
        <v>#N/A</v>
      </c>
      <c r="F67" s="135">
        <f>IF(ISNUMBER('将来負担比率（分子）の構造'!J$52), IF('将来負担比率（分子）の構造'!J$52 &lt; 0, 0, '将来負担比率（分子）の構造'!J$52), NA())</f>
        <v>5982</v>
      </c>
      <c r="G67" s="135" t="e">
        <f>NA()</f>
        <v>#N/A</v>
      </c>
      <c r="H67" s="135" t="e">
        <f>NA()</f>
        <v>#N/A</v>
      </c>
      <c r="I67" s="135">
        <f>IF(ISNUMBER('将来負担比率（分子）の構造'!K$52), IF('将来負担比率（分子）の構造'!K$52 &lt; 0, 0, '将来負担比率（分子）の構造'!K$52), NA())</f>
        <v>4651</v>
      </c>
      <c r="J67" s="135" t="e">
        <f>NA()</f>
        <v>#N/A</v>
      </c>
      <c r="K67" s="135" t="e">
        <f>NA()</f>
        <v>#N/A</v>
      </c>
      <c r="L67" s="135">
        <f>IF(ISNUMBER('将来負担比率（分子）の構造'!L$52), IF('将来負担比率（分子）の構造'!L$52 &lt; 0, 0, '将来負担比率（分子）の構造'!L$52), NA())</f>
        <v>2718</v>
      </c>
      <c r="M67" s="135" t="e">
        <f>NA()</f>
        <v>#N/A</v>
      </c>
      <c r="N67" s="135" t="e">
        <f>NA()</f>
        <v>#N/A</v>
      </c>
      <c r="O67" s="135">
        <f>IF(ISNUMBER('将来負担比率（分子）の構造'!M$52), IF('将来負担比率（分子）の構造'!M$52 &lt; 0, 0, '将来負担比率（分子）の構造'!M$52), NA())</f>
        <v>2007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1866639</v>
      </c>
      <c r="S5" s="639"/>
      <c r="T5" s="639"/>
      <c r="U5" s="639"/>
      <c r="V5" s="639"/>
      <c r="W5" s="639"/>
      <c r="X5" s="639"/>
      <c r="Y5" s="686"/>
      <c r="Z5" s="699">
        <v>14.5</v>
      </c>
      <c r="AA5" s="699"/>
      <c r="AB5" s="699"/>
      <c r="AC5" s="699"/>
      <c r="AD5" s="700">
        <v>1866639</v>
      </c>
      <c r="AE5" s="700"/>
      <c r="AF5" s="700"/>
      <c r="AG5" s="700"/>
      <c r="AH5" s="700"/>
      <c r="AI5" s="700"/>
      <c r="AJ5" s="700"/>
      <c r="AK5" s="700"/>
      <c r="AL5" s="687">
        <v>23.9</v>
      </c>
      <c r="AM5" s="656"/>
      <c r="AN5" s="656"/>
      <c r="AO5" s="688"/>
      <c r="AP5" s="675" t="s">
        <v>209</v>
      </c>
      <c r="AQ5" s="676"/>
      <c r="AR5" s="676"/>
      <c r="AS5" s="676"/>
      <c r="AT5" s="676"/>
      <c r="AU5" s="676"/>
      <c r="AV5" s="676"/>
      <c r="AW5" s="676"/>
      <c r="AX5" s="676"/>
      <c r="AY5" s="676"/>
      <c r="AZ5" s="676"/>
      <c r="BA5" s="676"/>
      <c r="BB5" s="676"/>
      <c r="BC5" s="676"/>
      <c r="BD5" s="676"/>
      <c r="BE5" s="676"/>
      <c r="BF5" s="677"/>
      <c r="BG5" s="588">
        <v>1862525</v>
      </c>
      <c r="BH5" s="589"/>
      <c r="BI5" s="589"/>
      <c r="BJ5" s="589"/>
      <c r="BK5" s="589"/>
      <c r="BL5" s="589"/>
      <c r="BM5" s="589"/>
      <c r="BN5" s="590"/>
      <c r="BO5" s="641">
        <v>99.8</v>
      </c>
      <c r="BP5" s="641"/>
      <c r="BQ5" s="641"/>
      <c r="BR5" s="641"/>
      <c r="BS5" s="642">
        <v>21553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131687</v>
      </c>
      <c r="S6" s="589"/>
      <c r="T6" s="589"/>
      <c r="U6" s="589"/>
      <c r="V6" s="589"/>
      <c r="W6" s="589"/>
      <c r="X6" s="589"/>
      <c r="Y6" s="590"/>
      <c r="Z6" s="641">
        <v>1</v>
      </c>
      <c r="AA6" s="641"/>
      <c r="AB6" s="641"/>
      <c r="AC6" s="641"/>
      <c r="AD6" s="642">
        <v>131687</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1862525</v>
      </c>
      <c r="BH6" s="589"/>
      <c r="BI6" s="589"/>
      <c r="BJ6" s="589"/>
      <c r="BK6" s="589"/>
      <c r="BL6" s="589"/>
      <c r="BM6" s="589"/>
      <c r="BN6" s="590"/>
      <c r="BO6" s="641">
        <v>99.8</v>
      </c>
      <c r="BP6" s="641"/>
      <c r="BQ6" s="641"/>
      <c r="BR6" s="641"/>
      <c r="BS6" s="642">
        <v>21553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90168</v>
      </c>
      <c r="CS6" s="589"/>
      <c r="CT6" s="589"/>
      <c r="CU6" s="589"/>
      <c r="CV6" s="589"/>
      <c r="CW6" s="589"/>
      <c r="CX6" s="589"/>
      <c r="CY6" s="590"/>
      <c r="CZ6" s="641">
        <v>0.7</v>
      </c>
      <c r="DA6" s="641"/>
      <c r="DB6" s="641"/>
      <c r="DC6" s="641"/>
      <c r="DD6" s="594" t="s">
        <v>216</v>
      </c>
      <c r="DE6" s="589"/>
      <c r="DF6" s="589"/>
      <c r="DG6" s="589"/>
      <c r="DH6" s="589"/>
      <c r="DI6" s="589"/>
      <c r="DJ6" s="589"/>
      <c r="DK6" s="589"/>
      <c r="DL6" s="589"/>
      <c r="DM6" s="589"/>
      <c r="DN6" s="589"/>
      <c r="DO6" s="589"/>
      <c r="DP6" s="590"/>
      <c r="DQ6" s="594">
        <v>90168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4013</v>
      </c>
      <c r="S7" s="589"/>
      <c r="T7" s="589"/>
      <c r="U7" s="589"/>
      <c r="V7" s="589"/>
      <c r="W7" s="589"/>
      <c r="X7" s="589"/>
      <c r="Y7" s="590"/>
      <c r="Z7" s="641">
        <v>0</v>
      </c>
      <c r="AA7" s="641"/>
      <c r="AB7" s="641"/>
      <c r="AC7" s="641"/>
      <c r="AD7" s="642">
        <v>4013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868590</v>
      </c>
      <c r="BH7" s="589"/>
      <c r="BI7" s="589"/>
      <c r="BJ7" s="589"/>
      <c r="BK7" s="589"/>
      <c r="BL7" s="589"/>
      <c r="BM7" s="589"/>
      <c r="BN7" s="590"/>
      <c r="BO7" s="641">
        <v>46.5</v>
      </c>
      <c r="BP7" s="641"/>
      <c r="BQ7" s="641"/>
      <c r="BR7" s="641"/>
      <c r="BS7" s="642">
        <v>21553</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1274594</v>
      </c>
      <c r="CS7" s="589"/>
      <c r="CT7" s="589"/>
      <c r="CU7" s="589"/>
      <c r="CV7" s="589"/>
      <c r="CW7" s="589"/>
      <c r="CX7" s="589"/>
      <c r="CY7" s="590"/>
      <c r="CZ7" s="641">
        <v>10.4</v>
      </c>
      <c r="DA7" s="641"/>
      <c r="DB7" s="641"/>
      <c r="DC7" s="641"/>
      <c r="DD7" s="594">
        <v>146096</v>
      </c>
      <c r="DE7" s="589"/>
      <c r="DF7" s="589"/>
      <c r="DG7" s="589"/>
      <c r="DH7" s="589"/>
      <c r="DI7" s="589"/>
      <c r="DJ7" s="589"/>
      <c r="DK7" s="589"/>
      <c r="DL7" s="589"/>
      <c r="DM7" s="589"/>
      <c r="DN7" s="589"/>
      <c r="DO7" s="589"/>
      <c r="DP7" s="590"/>
      <c r="DQ7" s="594">
        <v>1040816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8310</v>
      </c>
      <c r="S8" s="589"/>
      <c r="T8" s="589"/>
      <c r="U8" s="589"/>
      <c r="V8" s="589"/>
      <c r="W8" s="589"/>
      <c r="X8" s="589"/>
      <c r="Y8" s="590"/>
      <c r="Z8" s="641">
        <v>0.1</v>
      </c>
      <c r="AA8" s="641"/>
      <c r="AB8" s="641"/>
      <c r="AC8" s="641"/>
      <c r="AD8" s="642">
        <v>8310</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28861</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3107935</v>
      </c>
      <c r="CS8" s="589"/>
      <c r="CT8" s="589"/>
      <c r="CU8" s="589"/>
      <c r="CV8" s="589"/>
      <c r="CW8" s="589"/>
      <c r="CX8" s="589"/>
      <c r="CY8" s="590"/>
      <c r="CZ8" s="641">
        <v>25.5</v>
      </c>
      <c r="DA8" s="641"/>
      <c r="DB8" s="641"/>
      <c r="DC8" s="641"/>
      <c r="DD8" s="594">
        <v>491366</v>
      </c>
      <c r="DE8" s="589"/>
      <c r="DF8" s="589"/>
      <c r="DG8" s="589"/>
      <c r="DH8" s="589"/>
      <c r="DI8" s="589"/>
      <c r="DJ8" s="589"/>
      <c r="DK8" s="589"/>
      <c r="DL8" s="589"/>
      <c r="DM8" s="589"/>
      <c r="DN8" s="589"/>
      <c r="DO8" s="589"/>
      <c r="DP8" s="590"/>
      <c r="DQ8" s="594">
        <v>1396047</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4424</v>
      </c>
      <c r="S9" s="589"/>
      <c r="T9" s="589"/>
      <c r="U9" s="589"/>
      <c r="V9" s="589"/>
      <c r="W9" s="589"/>
      <c r="X9" s="589"/>
      <c r="Y9" s="590"/>
      <c r="Z9" s="641">
        <v>0</v>
      </c>
      <c r="AA9" s="641"/>
      <c r="AB9" s="641"/>
      <c r="AC9" s="641"/>
      <c r="AD9" s="642">
        <v>4424</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707072</v>
      </c>
      <c r="BH9" s="589"/>
      <c r="BI9" s="589"/>
      <c r="BJ9" s="589"/>
      <c r="BK9" s="589"/>
      <c r="BL9" s="589"/>
      <c r="BM9" s="589"/>
      <c r="BN9" s="590"/>
      <c r="BO9" s="641">
        <v>37.9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2209191</v>
      </c>
      <c r="CS9" s="589"/>
      <c r="CT9" s="589"/>
      <c r="CU9" s="589"/>
      <c r="CV9" s="589"/>
      <c r="CW9" s="589"/>
      <c r="CX9" s="589"/>
      <c r="CY9" s="590"/>
      <c r="CZ9" s="641">
        <v>18.100000000000001</v>
      </c>
      <c r="DA9" s="641"/>
      <c r="DB9" s="641"/>
      <c r="DC9" s="641"/>
      <c r="DD9" s="594">
        <v>13047</v>
      </c>
      <c r="DE9" s="589"/>
      <c r="DF9" s="589"/>
      <c r="DG9" s="589"/>
      <c r="DH9" s="589"/>
      <c r="DI9" s="589"/>
      <c r="DJ9" s="589"/>
      <c r="DK9" s="589"/>
      <c r="DL9" s="589"/>
      <c r="DM9" s="589"/>
      <c r="DN9" s="589"/>
      <c r="DO9" s="589"/>
      <c r="DP9" s="590"/>
      <c r="DQ9" s="594">
        <v>2123885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222226</v>
      </c>
      <c r="S10" s="589"/>
      <c r="T10" s="589"/>
      <c r="U10" s="589"/>
      <c r="V10" s="589"/>
      <c r="W10" s="589"/>
      <c r="X10" s="589"/>
      <c r="Y10" s="590"/>
      <c r="Z10" s="641">
        <v>1.7</v>
      </c>
      <c r="AA10" s="641"/>
      <c r="AB10" s="641"/>
      <c r="AC10" s="641"/>
      <c r="AD10" s="642">
        <v>222226</v>
      </c>
      <c r="AE10" s="642"/>
      <c r="AF10" s="642"/>
      <c r="AG10" s="642"/>
      <c r="AH10" s="642"/>
      <c r="AI10" s="642"/>
      <c r="AJ10" s="642"/>
      <c r="AK10" s="642"/>
      <c r="AL10" s="611">
        <v>2.8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60552</v>
      </c>
      <c r="BH10" s="589"/>
      <c r="BI10" s="589"/>
      <c r="BJ10" s="589"/>
      <c r="BK10" s="589"/>
      <c r="BL10" s="589"/>
      <c r="BM10" s="589"/>
      <c r="BN10" s="590"/>
      <c r="BO10" s="641">
        <v>3.2</v>
      </c>
      <c r="BP10" s="641"/>
      <c r="BQ10" s="641"/>
      <c r="BR10" s="641"/>
      <c r="BS10" s="594">
        <v>9786</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76374</v>
      </c>
      <c r="CS10" s="589"/>
      <c r="CT10" s="589"/>
      <c r="CU10" s="589"/>
      <c r="CV10" s="589"/>
      <c r="CW10" s="589"/>
      <c r="CX10" s="589"/>
      <c r="CY10" s="590"/>
      <c r="CZ10" s="641">
        <v>0.6</v>
      </c>
      <c r="DA10" s="641"/>
      <c r="DB10" s="641"/>
      <c r="DC10" s="641"/>
      <c r="DD10" s="594" t="s">
        <v>222</v>
      </c>
      <c r="DE10" s="589"/>
      <c r="DF10" s="589"/>
      <c r="DG10" s="589"/>
      <c r="DH10" s="589"/>
      <c r="DI10" s="589"/>
      <c r="DJ10" s="589"/>
      <c r="DK10" s="589"/>
      <c r="DL10" s="589"/>
      <c r="DM10" s="589"/>
      <c r="DN10" s="589"/>
      <c r="DO10" s="589"/>
      <c r="DP10" s="590"/>
      <c r="DQ10" s="594">
        <v>21076</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72105</v>
      </c>
      <c r="BH11" s="589"/>
      <c r="BI11" s="589"/>
      <c r="BJ11" s="589"/>
      <c r="BK11" s="589"/>
      <c r="BL11" s="589"/>
      <c r="BM11" s="589"/>
      <c r="BN11" s="590"/>
      <c r="BO11" s="641">
        <v>3.9</v>
      </c>
      <c r="BP11" s="641"/>
      <c r="BQ11" s="641"/>
      <c r="BR11" s="641"/>
      <c r="BS11" s="594">
        <v>11767</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754766</v>
      </c>
      <c r="CS11" s="589"/>
      <c r="CT11" s="589"/>
      <c r="CU11" s="589"/>
      <c r="CV11" s="589"/>
      <c r="CW11" s="589"/>
      <c r="CX11" s="589"/>
      <c r="CY11" s="590"/>
      <c r="CZ11" s="641">
        <v>6.2</v>
      </c>
      <c r="DA11" s="641"/>
      <c r="DB11" s="641"/>
      <c r="DC11" s="641"/>
      <c r="DD11" s="594">
        <v>419903</v>
      </c>
      <c r="DE11" s="589"/>
      <c r="DF11" s="589"/>
      <c r="DG11" s="589"/>
      <c r="DH11" s="589"/>
      <c r="DI11" s="589"/>
      <c r="DJ11" s="589"/>
      <c r="DK11" s="589"/>
      <c r="DL11" s="589"/>
      <c r="DM11" s="589"/>
      <c r="DN11" s="589"/>
      <c r="DO11" s="589"/>
      <c r="DP11" s="590"/>
      <c r="DQ11" s="594">
        <v>310824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779037</v>
      </c>
      <c r="BH12" s="589"/>
      <c r="BI12" s="589"/>
      <c r="BJ12" s="589"/>
      <c r="BK12" s="589"/>
      <c r="BL12" s="589"/>
      <c r="BM12" s="589"/>
      <c r="BN12" s="590"/>
      <c r="BO12" s="641">
        <v>41.7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549438</v>
      </c>
      <c r="CS12" s="589"/>
      <c r="CT12" s="589"/>
      <c r="CU12" s="589"/>
      <c r="CV12" s="589"/>
      <c r="CW12" s="589"/>
      <c r="CX12" s="589"/>
      <c r="CY12" s="590"/>
      <c r="CZ12" s="641">
        <v>4.5</v>
      </c>
      <c r="DA12" s="641"/>
      <c r="DB12" s="641"/>
      <c r="DC12" s="641"/>
      <c r="DD12" s="594">
        <v>207563</v>
      </c>
      <c r="DE12" s="589"/>
      <c r="DF12" s="589"/>
      <c r="DG12" s="589"/>
      <c r="DH12" s="589"/>
      <c r="DI12" s="589"/>
      <c r="DJ12" s="589"/>
      <c r="DK12" s="589"/>
      <c r="DL12" s="589"/>
      <c r="DM12" s="589"/>
      <c r="DN12" s="589"/>
      <c r="DO12" s="589"/>
      <c r="DP12" s="590"/>
      <c r="DQ12" s="594">
        <v>222749</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16416</v>
      </c>
      <c r="S13" s="589"/>
      <c r="T13" s="589"/>
      <c r="U13" s="589"/>
      <c r="V13" s="589"/>
      <c r="W13" s="589"/>
      <c r="X13" s="589"/>
      <c r="Y13" s="590"/>
      <c r="Z13" s="641">
        <v>0.1</v>
      </c>
      <c r="AA13" s="641"/>
      <c r="AB13" s="641"/>
      <c r="AC13" s="641"/>
      <c r="AD13" s="642">
        <v>16416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763621</v>
      </c>
      <c r="BH13" s="589"/>
      <c r="BI13" s="589"/>
      <c r="BJ13" s="589"/>
      <c r="BK13" s="589"/>
      <c r="BL13" s="589"/>
      <c r="BM13" s="589"/>
      <c r="BN13" s="590"/>
      <c r="BO13" s="641">
        <v>40.9</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1239670</v>
      </c>
      <c r="CS13" s="589"/>
      <c r="CT13" s="589"/>
      <c r="CU13" s="589"/>
      <c r="CV13" s="589"/>
      <c r="CW13" s="589"/>
      <c r="CX13" s="589"/>
      <c r="CY13" s="590"/>
      <c r="CZ13" s="641">
        <v>10.199999999999999</v>
      </c>
      <c r="DA13" s="641"/>
      <c r="DB13" s="641"/>
      <c r="DC13" s="641"/>
      <c r="DD13" s="594">
        <v>379694</v>
      </c>
      <c r="DE13" s="589"/>
      <c r="DF13" s="589"/>
      <c r="DG13" s="589"/>
      <c r="DH13" s="589"/>
      <c r="DI13" s="589"/>
      <c r="DJ13" s="589"/>
      <c r="DK13" s="589"/>
      <c r="DL13" s="589"/>
      <c r="DM13" s="589"/>
      <c r="DN13" s="589"/>
      <c r="DO13" s="589"/>
      <c r="DP13" s="590"/>
      <c r="DQ13" s="594">
        <v>1048915</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28769</v>
      </c>
      <c r="BH14" s="589"/>
      <c r="BI14" s="589"/>
      <c r="BJ14" s="589"/>
      <c r="BK14" s="589"/>
      <c r="BL14" s="589"/>
      <c r="BM14" s="589"/>
      <c r="BN14" s="590"/>
      <c r="BO14" s="641">
        <v>1.5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470740</v>
      </c>
      <c r="CS14" s="589"/>
      <c r="CT14" s="589"/>
      <c r="CU14" s="589"/>
      <c r="CV14" s="589"/>
      <c r="CW14" s="589"/>
      <c r="CX14" s="589"/>
      <c r="CY14" s="590"/>
      <c r="CZ14" s="641">
        <v>3.9</v>
      </c>
      <c r="DA14" s="641"/>
      <c r="DB14" s="641"/>
      <c r="DC14" s="641"/>
      <c r="DD14" s="594">
        <v>57434</v>
      </c>
      <c r="DE14" s="589"/>
      <c r="DF14" s="589"/>
      <c r="DG14" s="589"/>
      <c r="DH14" s="589"/>
      <c r="DI14" s="589"/>
      <c r="DJ14" s="589"/>
      <c r="DK14" s="589"/>
      <c r="DL14" s="589"/>
      <c r="DM14" s="589"/>
      <c r="DN14" s="589"/>
      <c r="DO14" s="589"/>
      <c r="DP14" s="590"/>
      <c r="DQ14" s="594">
        <v>462615</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4601</v>
      </c>
      <c r="S15" s="589"/>
      <c r="T15" s="589"/>
      <c r="U15" s="589"/>
      <c r="V15" s="589"/>
      <c r="W15" s="589"/>
      <c r="X15" s="589"/>
      <c r="Y15" s="590"/>
      <c r="Z15" s="641">
        <v>0</v>
      </c>
      <c r="AA15" s="641"/>
      <c r="AB15" s="641"/>
      <c r="AC15" s="641"/>
      <c r="AD15" s="642">
        <v>4601</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186129</v>
      </c>
      <c r="BH15" s="589"/>
      <c r="BI15" s="589"/>
      <c r="BJ15" s="589"/>
      <c r="BK15" s="589"/>
      <c r="BL15" s="589"/>
      <c r="BM15" s="589"/>
      <c r="BN15" s="590"/>
      <c r="BO15" s="641">
        <v>10</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949272</v>
      </c>
      <c r="CS15" s="589"/>
      <c r="CT15" s="589"/>
      <c r="CU15" s="589"/>
      <c r="CV15" s="589"/>
      <c r="CW15" s="589"/>
      <c r="CX15" s="589"/>
      <c r="CY15" s="590"/>
      <c r="CZ15" s="641">
        <v>7.8</v>
      </c>
      <c r="DA15" s="641"/>
      <c r="DB15" s="641"/>
      <c r="DC15" s="641"/>
      <c r="DD15" s="594">
        <v>87587</v>
      </c>
      <c r="DE15" s="589"/>
      <c r="DF15" s="589"/>
      <c r="DG15" s="589"/>
      <c r="DH15" s="589"/>
      <c r="DI15" s="589"/>
      <c r="DJ15" s="589"/>
      <c r="DK15" s="589"/>
      <c r="DL15" s="589"/>
      <c r="DM15" s="589"/>
      <c r="DN15" s="589"/>
      <c r="DO15" s="589"/>
      <c r="DP15" s="590"/>
      <c r="DQ15" s="594">
        <v>814644</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6046550</v>
      </c>
      <c r="S16" s="589"/>
      <c r="T16" s="589"/>
      <c r="U16" s="589"/>
      <c r="V16" s="589"/>
      <c r="W16" s="589"/>
      <c r="X16" s="589"/>
      <c r="Y16" s="590"/>
      <c r="Z16" s="641">
        <v>47.1</v>
      </c>
      <c r="AA16" s="641"/>
      <c r="AB16" s="641"/>
      <c r="AC16" s="641"/>
      <c r="AD16" s="642">
        <v>5426037</v>
      </c>
      <c r="AE16" s="642"/>
      <c r="AF16" s="642"/>
      <c r="AG16" s="642"/>
      <c r="AH16" s="642"/>
      <c r="AI16" s="642"/>
      <c r="AJ16" s="642"/>
      <c r="AK16" s="642"/>
      <c r="AL16" s="611">
        <v>69.5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78009</v>
      </c>
      <c r="CS16" s="589"/>
      <c r="CT16" s="589"/>
      <c r="CU16" s="589"/>
      <c r="CV16" s="589"/>
      <c r="CW16" s="589"/>
      <c r="CX16" s="589"/>
      <c r="CY16" s="590"/>
      <c r="CZ16" s="641">
        <v>0.6</v>
      </c>
      <c r="DA16" s="641"/>
      <c r="DB16" s="641"/>
      <c r="DC16" s="641"/>
      <c r="DD16" s="594" t="s">
        <v>222</v>
      </c>
      <c r="DE16" s="589"/>
      <c r="DF16" s="589"/>
      <c r="DG16" s="589"/>
      <c r="DH16" s="589"/>
      <c r="DI16" s="589"/>
      <c r="DJ16" s="589"/>
      <c r="DK16" s="589"/>
      <c r="DL16" s="589"/>
      <c r="DM16" s="589"/>
      <c r="DN16" s="589"/>
      <c r="DO16" s="589"/>
      <c r="DP16" s="590"/>
      <c r="DQ16" s="594">
        <v>8812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5426037</v>
      </c>
      <c r="S17" s="589"/>
      <c r="T17" s="589"/>
      <c r="U17" s="589"/>
      <c r="V17" s="589"/>
      <c r="W17" s="589"/>
      <c r="X17" s="589"/>
      <c r="Y17" s="590"/>
      <c r="Z17" s="641">
        <v>42.2</v>
      </c>
      <c r="AA17" s="641"/>
      <c r="AB17" s="641"/>
      <c r="AC17" s="641"/>
      <c r="AD17" s="642">
        <v>5426037</v>
      </c>
      <c r="AE17" s="642"/>
      <c r="AF17" s="642"/>
      <c r="AG17" s="642"/>
      <c r="AH17" s="642"/>
      <c r="AI17" s="642"/>
      <c r="AJ17" s="642"/>
      <c r="AK17" s="642"/>
      <c r="AL17" s="611">
        <v>69.5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1408255</v>
      </c>
      <c r="CS17" s="589"/>
      <c r="CT17" s="589"/>
      <c r="CU17" s="589"/>
      <c r="CV17" s="589"/>
      <c r="CW17" s="589"/>
      <c r="CX17" s="589"/>
      <c r="CY17" s="590"/>
      <c r="CZ17" s="641">
        <v>11.5</v>
      </c>
      <c r="DA17" s="641"/>
      <c r="DB17" s="641"/>
      <c r="DC17" s="641"/>
      <c r="DD17" s="594" t="s">
        <v>222</v>
      </c>
      <c r="DE17" s="589"/>
      <c r="DF17" s="589"/>
      <c r="DG17" s="589"/>
      <c r="DH17" s="589"/>
      <c r="DI17" s="589"/>
      <c r="DJ17" s="589"/>
      <c r="DK17" s="589"/>
      <c r="DL17" s="589"/>
      <c r="DM17" s="589"/>
      <c r="DN17" s="589"/>
      <c r="DO17" s="589"/>
      <c r="DP17" s="590"/>
      <c r="DQ17" s="594">
        <v>1328437</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620513</v>
      </c>
      <c r="S18" s="589"/>
      <c r="T18" s="589"/>
      <c r="U18" s="589"/>
      <c r="V18" s="589"/>
      <c r="W18" s="589"/>
      <c r="X18" s="589"/>
      <c r="Y18" s="590"/>
      <c r="Z18" s="641">
        <v>4.8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4114</v>
      </c>
      <c r="BH19" s="589"/>
      <c r="BI19" s="589"/>
      <c r="BJ19" s="589"/>
      <c r="BK19" s="589"/>
      <c r="BL19" s="589"/>
      <c r="BM19" s="589"/>
      <c r="BN19" s="590"/>
      <c r="BO19" s="641">
        <v>0.2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8304866</v>
      </c>
      <c r="S20" s="589"/>
      <c r="T20" s="589"/>
      <c r="U20" s="589"/>
      <c r="V20" s="589"/>
      <c r="W20" s="589"/>
      <c r="X20" s="589"/>
      <c r="Y20" s="590"/>
      <c r="Z20" s="641">
        <v>64.599999999999994</v>
      </c>
      <c r="AA20" s="641"/>
      <c r="AB20" s="641"/>
      <c r="AC20" s="641"/>
      <c r="AD20" s="642">
        <v>7684353</v>
      </c>
      <c r="AE20" s="642"/>
      <c r="AF20" s="642"/>
      <c r="AG20" s="642"/>
      <c r="AH20" s="642"/>
      <c r="AI20" s="642"/>
      <c r="AJ20" s="642"/>
      <c r="AK20" s="642"/>
      <c r="AL20" s="611">
        <v>98.5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4114</v>
      </c>
      <c r="BH20" s="589"/>
      <c r="BI20" s="589"/>
      <c r="BJ20" s="589"/>
      <c r="BK20" s="589"/>
      <c r="BL20" s="589"/>
      <c r="BM20" s="589"/>
      <c r="BN20" s="590"/>
      <c r="BO20" s="641">
        <v>0.2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12208412</v>
      </c>
      <c r="CS20" s="589"/>
      <c r="CT20" s="589"/>
      <c r="CU20" s="589"/>
      <c r="CV20" s="589"/>
      <c r="CW20" s="589"/>
      <c r="CX20" s="589"/>
      <c r="CY20" s="590"/>
      <c r="CZ20" s="641">
        <v>100</v>
      </c>
      <c r="DA20" s="641"/>
      <c r="DB20" s="641"/>
      <c r="DC20" s="641"/>
      <c r="DD20" s="594">
        <v>1802690</v>
      </c>
      <c r="DE20" s="589"/>
      <c r="DF20" s="589"/>
      <c r="DG20" s="589"/>
      <c r="DH20" s="589"/>
      <c r="DI20" s="589"/>
      <c r="DJ20" s="589"/>
      <c r="DK20" s="589"/>
      <c r="DL20" s="589"/>
      <c r="DM20" s="589"/>
      <c r="DN20" s="589"/>
      <c r="DO20" s="589"/>
      <c r="DP20" s="590"/>
      <c r="DQ20" s="594">
        <v>8868988</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2331</v>
      </c>
      <c r="S21" s="589"/>
      <c r="T21" s="589"/>
      <c r="U21" s="589"/>
      <c r="V21" s="589"/>
      <c r="W21" s="589"/>
      <c r="X21" s="589"/>
      <c r="Y21" s="590"/>
      <c r="Z21" s="641">
        <v>0</v>
      </c>
      <c r="AA21" s="641"/>
      <c r="AB21" s="641"/>
      <c r="AC21" s="641"/>
      <c r="AD21" s="642">
        <v>2331</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4114</v>
      </c>
      <c r="BH21" s="589"/>
      <c r="BI21" s="589"/>
      <c r="BJ21" s="589"/>
      <c r="BK21" s="589"/>
      <c r="BL21" s="589"/>
      <c r="BM21" s="589"/>
      <c r="BN21" s="590"/>
      <c r="BO21" s="641">
        <v>0.2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124901</v>
      </c>
      <c r="S22" s="589"/>
      <c r="T22" s="589"/>
      <c r="U22" s="589"/>
      <c r="V22" s="589"/>
      <c r="W22" s="589"/>
      <c r="X22" s="589"/>
      <c r="Y22" s="590"/>
      <c r="Z22" s="641">
        <v>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190827</v>
      </c>
      <c r="S23" s="589"/>
      <c r="T23" s="589"/>
      <c r="U23" s="589"/>
      <c r="V23" s="589"/>
      <c r="W23" s="589"/>
      <c r="X23" s="589"/>
      <c r="Y23" s="590"/>
      <c r="Z23" s="641">
        <v>1.5</v>
      </c>
      <c r="AA23" s="641"/>
      <c r="AB23" s="641"/>
      <c r="AC23" s="641"/>
      <c r="AD23" s="642">
        <v>4808</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70409</v>
      </c>
      <c r="S24" s="589"/>
      <c r="T24" s="589"/>
      <c r="U24" s="589"/>
      <c r="V24" s="589"/>
      <c r="W24" s="589"/>
      <c r="X24" s="589"/>
      <c r="Y24" s="590"/>
      <c r="Z24" s="641">
        <v>0.5</v>
      </c>
      <c r="AA24" s="641"/>
      <c r="AB24" s="641"/>
      <c r="AC24" s="641"/>
      <c r="AD24" s="642">
        <v>4624</v>
      </c>
      <c r="AE24" s="642"/>
      <c r="AF24" s="642"/>
      <c r="AG24" s="642"/>
      <c r="AH24" s="642"/>
      <c r="AI24" s="642"/>
      <c r="AJ24" s="642"/>
      <c r="AK24" s="642"/>
      <c r="AL24" s="611">
        <v>0.1</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4494423</v>
      </c>
      <c r="CS24" s="639"/>
      <c r="CT24" s="639"/>
      <c r="CU24" s="639"/>
      <c r="CV24" s="639"/>
      <c r="CW24" s="639"/>
      <c r="CX24" s="639"/>
      <c r="CY24" s="686"/>
      <c r="CZ24" s="690">
        <v>36.799999999999997</v>
      </c>
      <c r="DA24" s="691"/>
      <c r="DB24" s="691"/>
      <c r="DC24" s="692"/>
      <c r="DD24" s="685">
        <v>3516381</v>
      </c>
      <c r="DE24" s="639"/>
      <c r="DF24" s="639"/>
      <c r="DG24" s="639"/>
      <c r="DH24" s="639"/>
      <c r="DI24" s="639"/>
      <c r="DJ24" s="639"/>
      <c r="DK24" s="686"/>
      <c r="DL24" s="685">
        <v>3504959</v>
      </c>
      <c r="DM24" s="639"/>
      <c r="DN24" s="639"/>
      <c r="DO24" s="639"/>
      <c r="DP24" s="639"/>
      <c r="DQ24" s="639"/>
      <c r="DR24" s="639"/>
      <c r="DS24" s="639"/>
      <c r="DT24" s="639"/>
      <c r="DU24" s="639"/>
      <c r="DV24" s="686"/>
      <c r="DW24" s="687">
        <v>42.5</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707477</v>
      </c>
      <c r="S25" s="589"/>
      <c r="T25" s="589"/>
      <c r="U25" s="589"/>
      <c r="V25" s="589"/>
      <c r="W25" s="589"/>
      <c r="X25" s="589"/>
      <c r="Y25" s="590"/>
      <c r="Z25" s="641">
        <v>5.5</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1950731</v>
      </c>
      <c r="CS25" s="607"/>
      <c r="CT25" s="607"/>
      <c r="CU25" s="607"/>
      <c r="CV25" s="607"/>
      <c r="CW25" s="607"/>
      <c r="CX25" s="607"/>
      <c r="CY25" s="608"/>
      <c r="CZ25" s="591">
        <v>16</v>
      </c>
      <c r="DA25" s="609"/>
      <c r="DB25" s="609"/>
      <c r="DC25" s="610"/>
      <c r="DD25" s="594">
        <v>1856062</v>
      </c>
      <c r="DE25" s="607"/>
      <c r="DF25" s="607"/>
      <c r="DG25" s="607"/>
      <c r="DH25" s="607"/>
      <c r="DI25" s="607"/>
      <c r="DJ25" s="607"/>
      <c r="DK25" s="608"/>
      <c r="DL25" s="594">
        <v>1856062</v>
      </c>
      <c r="DM25" s="607"/>
      <c r="DN25" s="607"/>
      <c r="DO25" s="607"/>
      <c r="DP25" s="607"/>
      <c r="DQ25" s="607"/>
      <c r="DR25" s="607"/>
      <c r="DS25" s="607"/>
      <c r="DT25" s="607"/>
      <c r="DU25" s="607"/>
      <c r="DV25" s="608"/>
      <c r="DW25" s="611">
        <v>22.5</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79226</v>
      </c>
      <c r="S26" s="589"/>
      <c r="T26" s="589"/>
      <c r="U26" s="589"/>
      <c r="V26" s="589"/>
      <c r="W26" s="589"/>
      <c r="X26" s="589"/>
      <c r="Y26" s="590"/>
      <c r="Z26" s="641">
        <v>0.6</v>
      </c>
      <c r="AA26" s="641"/>
      <c r="AB26" s="641"/>
      <c r="AC26" s="641"/>
      <c r="AD26" s="642">
        <v>79226</v>
      </c>
      <c r="AE26" s="642"/>
      <c r="AF26" s="642"/>
      <c r="AG26" s="642"/>
      <c r="AH26" s="642"/>
      <c r="AI26" s="642"/>
      <c r="AJ26" s="642"/>
      <c r="AK26" s="642"/>
      <c r="AL26" s="611">
        <v>1</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1319936</v>
      </c>
      <c r="CS26" s="589"/>
      <c r="CT26" s="589"/>
      <c r="CU26" s="589"/>
      <c r="CV26" s="589"/>
      <c r="CW26" s="589"/>
      <c r="CX26" s="589"/>
      <c r="CY26" s="590"/>
      <c r="CZ26" s="591">
        <v>10.8</v>
      </c>
      <c r="DA26" s="609"/>
      <c r="DB26" s="609"/>
      <c r="DC26" s="610"/>
      <c r="DD26" s="594">
        <v>1252123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860570</v>
      </c>
      <c r="S27" s="589"/>
      <c r="T27" s="589"/>
      <c r="U27" s="589"/>
      <c r="V27" s="589"/>
      <c r="W27" s="589"/>
      <c r="X27" s="589"/>
      <c r="Y27" s="590"/>
      <c r="Z27" s="641">
        <v>6.7</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1866639</v>
      </c>
      <c r="BH27" s="589"/>
      <c r="BI27" s="589"/>
      <c r="BJ27" s="589"/>
      <c r="BK27" s="589"/>
      <c r="BL27" s="589"/>
      <c r="BM27" s="589"/>
      <c r="BN27" s="590"/>
      <c r="BO27" s="641">
        <v>100</v>
      </c>
      <c r="BP27" s="641"/>
      <c r="BQ27" s="641"/>
      <c r="BR27" s="641"/>
      <c r="BS27" s="594">
        <v>21553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1135443</v>
      </c>
      <c r="CS27" s="607"/>
      <c r="CT27" s="607"/>
      <c r="CU27" s="607"/>
      <c r="CV27" s="607"/>
      <c r="CW27" s="607"/>
      <c r="CX27" s="607"/>
      <c r="CY27" s="608"/>
      <c r="CZ27" s="591">
        <v>9.3000000000000007</v>
      </c>
      <c r="DA27" s="609"/>
      <c r="DB27" s="609"/>
      <c r="DC27" s="610"/>
      <c r="DD27" s="594">
        <v>331888</v>
      </c>
      <c r="DE27" s="607"/>
      <c r="DF27" s="607"/>
      <c r="DG27" s="607"/>
      <c r="DH27" s="607"/>
      <c r="DI27" s="607"/>
      <c r="DJ27" s="607"/>
      <c r="DK27" s="608"/>
      <c r="DL27" s="594">
        <v>320466</v>
      </c>
      <c r="DM27" s="607"/>
      <c r="DN27" s="607"/>
      <c r="DO27" s="607"/>
      <c r="DP27" s="607"/>
      <c r="DQ27" s="607"/>
      <c r="DR27" s="607"/>
      <c r="DS27" s="607"/>
      <c r="DT27" s="607"/>
      <c r="DU27" s="607"/>
      <c r="DV27" s="608"/>
      <c r="DW27" s="611">
        <v>3.9</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80226</v>
      </c>
      <c r="S28" s="589"/>
      <c r="T28" s="589"/>
      <c r="U28" s="589"/>
      <c r="V28" s="589"/>
      <c r="W28" s="589"/>
      <c r="X28" s="589"/>
      <c r="Y28" s="590"/>
      <c r="Z28" s="641">
        <v>0.6</v>
      </c>
      <c r="AA28" s="641"/>
      <c r="AB28" s="641"/>
      <c r="AC28" s="641"/>
      <c r="AD28" s="642">
        <v>25325</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1408249</v>
      </c>
      <c r="CS28" s="589"/>
      <c r="CT28" s="589"/>
      <c r="CU28" s="589"/>
      <c r="CV28" s="589"/>
      <c r="CW28" s="589"/>
      <c r="CX28" s="589"/>
      <c r="CY28" s="590"/>
      <c r="CZ28" s="591">
        <v>11.5</v>
      </c>
      <c r="DA28" s="609"/>
      <c r="DB28" s="609"/>
      <c r="DC28" s="610"/>
      <c r="DD28" s="594">
        <v>1328431</v>
      </c>
      <c r="DE28" s="589"/>
      <c r="DF28" s="589"/>
      <c r="DG28" s="589"/>
      <c r="DH28" s="589"/>
      <c r="DI28" s="589"/>
      <c r="DJ28" s="589"/>
      <c r="DK28" s="590"/>
      <c r="DL28" s="594">
        <v>1328431</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53695</v>
      </c>
      <c r="S29" s="589"/>
      <c r="T29" s="589"/>
      <c r="U29" s="589"/>
      <c r="V29" s="589"/>
      <c r="W29" s="589"/>
      <c r="X29" s="589"/>
      <c r="Y29" s="590"/>
      <c r="Z29" s="641">
        <v>0.4</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1408025</v>
      </c>
      <c r="CS29" s="607"/>
      <c r="CT29" s="607"/>
      <c r="CU29" s="607"/>
      <c r="CV29" s="607"/>
      <c r="CW29" s="607"/>
      <c r="CX29" s="607"/>
      <c r="CY29" s="608"/>
      <c r="CZ29" s="591">
        <v>11.5</v>
      </c>
      <c r="DA29" s="609"/>
      <c r="DB29" s="609"/>
      <c r="DC29" s="610"/>
      <c r="DD29" s="594">
        <v>1328207</v>
      </c>
      <c r="DE29" s="607"/>
      <c r="DF29" s="607"/>
      <c r="DG29" s="607"/>
      <c r="DH29" s="607"/>
      <c r="DI29" s="607"/>
      <c r="DJ29" s="607"/>
      <c r="DK29" s="608"/>
      <c r="DL29" s="594">
        <v>1328207</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371675</v>
      </c>
      <c r="S30" s="589"/>
      <c r="T30" s="589"/>
      <c r="U30" s="589"/>
      <c r="V30" s="589"/>
      <c r="W30" s="589"/>
      <c r="X30" s="589"/>
      <c r="Y30" s="590"/>
      <c r="Z30" s="641">
        <v>2.9</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97.3</v>
      </c>
      <c r="BH30" s="655"/>
      <c r="BI30" s="655"/>
      <c r="BJ30" s="655"/>
      <c r="BK30" s="655"/>
      <c r="BL30" s="655"/>
      <c r="BM30" s="656">
        <v>91.7</v>
      </c>
      <c r="BN30" s="655"/>
      <c r="BO30" s="655"/>
      <c r="BP30" s="655"/>
      <c r="BQ30" s="657"/>
      <c r="BR30" s="654">
        <v>97.8</v>
      </c>
      <c r="BS30" s="655"/>
      <c r="BT30" s="655"/>
      <c r="BU30" s="655"/>
      <c r="BV30" s="655"/>
      <c r="BW30" s="655"/>
      <c r="BX30" s="656">
        <v>90.4</v>
      </c>
      <c r="BY30" s="655"/>
      <c r="BZ30" s="655"/>
      <c r="CA30" s="655"/>
      <c r="CB30" s="657"/>
      <c r="CD30" s="660"/>
      <c r="CE30" s="661"/>
      <c r="CF30" s="625" t="s">
        <v>294</v>
      </c>
      <c r="CG30" s="622"/>
      <c r="CH30" s="622"/>
      <c r="CI30" s="622"/>
      <c r="CJ30" s="622"/>
      <c r="CK30" s="622"/>
      <c r="CL30" s="622"/>
      <c r="CM30" s="622"/>
      <c r="CN30" s="622"/>
      <c r="CO30" s="622"/>
      <c r="CP30" s="622"/>
      <c r="CQ30" s="623"/>
      <c r="CR30" s="588">
        <v>1243654</v>
      </c>
      <c r="CS30" s="589"/>
      <c r="CT30" s="589"/>
      <c r="CU30" s="589"/>
      <c r="CV30" s="589"/>
      <c r="CW30" s="589"/>
      <c r="CX30" s="589"/>
      <c r="CY30" s="590"/>
      <c r="CZ30" s="591">
        <v>10.199999999999999</v>
      </c>
      <c r="DA30" s="609"/>
      <c r="DB30" s="609"/>
      <c r="DC30" s="610"/>
      <c r="DD30" s="594">
        <v>1178537</v>
      </c>
      <c r="DE30" s="589"/>
      <c r="DF30" s="589"/>
      <c r="DG30" s="589"/>
      <c r="DH30" s="589"/>
      <c r="DI30" s="589"/>
      <c r="DJ30" s="589"/>
      <c r="DK30" s="590"/>
      <c r="DL30" s="594">
        <v>1178537</v>
      </c>
      <c r="DM30" s="589"/>
      <c r="DN30" s="589"/>
      <c r="DO30" s="589"/>
      <c r="DP30" s="589"/>
      <c r="DQ30" s="589"/>
      <c r="DR30" s="589"/>
      <c r="DS30" s="589"/>
      <c r="DT30" s="589"/>
      <c r="DU30" s="589"/>
      <c r="DV30" s="590"/>
      <c r="DW30" s="611">
        <v>14.3</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132306</v>
      </c>
      <c r="S31" s="589"/>
      <c r="T31" s="589"/>
      <c r="U31" s="589"/>
      <c r="V31" s="589"/>
      <c r="W31" s="589"/>
      <c r="X31" s="589"/>
      <c r="Y31" s="590"/>
      <c r="Z31" s="641">
        <v>1</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96.7</v>
      </c>
      <c r="BH31" s="607"/>
      <c r="BI31" s="607"/>
      <c r="BJ31" s="607"/>
      <c r="BK31" s="607"/>
      <c r="BL31" s="607"/>
      <c r="BM31" s="643">
        <v>91.7</v>
      </c>
      <c r="BN31" s="653"/>
      <c r="BO31" s="653"/>
      <c r="BP31" s="653"/>
      <c r="BQ31" s="617"/>
      <c r="BR31" s="652">
        <v>98.1</v>
      </c>
      <c r="BS31" s="607"/>
      <c r="BT31" s="607"/>
      <c r="BU31" s="607"/>
      <c r="BV31" s="607"/>
      <c r="BW31" s="607"/>
      <c r="BX31" s="643">
        <v>90.8</v>
      </c>
      <c r="BY31" s="653"/>
      <c r="BZ31" s="653"/>
      <c r="CA31" s="653"/>
      <c r="CB31" s="617"/>
      <c r="CD31" s="660"/>
      <c r="CE31" s="661"/>
      <c r="CF31" s="625" t="s">
        <v>298</v>
      </c>
      <c r="CG31" s="622"/>
      <c r="CH31" s="622"/>
      <c r="CI31" s="622"/>
      <c r="CJ31" s="622"/>
      <c r="CK31" s="622"/>
      <c r="CL31" s="622"/>
      <c r="CM31" s="622"/>
      <c r="CN31" s="622"/>
      <c r="CO31" s="622"/>
      <c r="CP31" s="622"/>
      <c r="CQ31" s="623"/>
      <c r="CR31" s="588">
        <v>164371</v>
      </c>
      <c r="CS31" s="607"/>
      <c r="CT31" s="607"/>
      <c r="CU31" s="607"/>
      <c r="CV31" s="607"/>
      <c r="CW31" s="607"/>
      <c r="CX31" s="607"/>
      <c r="CY31" s="608"/>
      <c r="CZ31" s="591">
        <v>1.3</v>
      </c>
      <c r="DA31" s="609"/>
      <c r="DB31" s="609"/>
      <c r="DC31" s="610"/>
      <c r="DD31" s="594">
        <v>149670</v>
      </c>
      <c r="DE31" s="607"/>
      <c r="DF31" s="607"/>
      <c r="DG31" s="607"/>
      <c r="DH31" s="607"/>
      <c r="DI31" s="607"/>
      <c r="DJ31" s="607"/>
      <c r="DK31" s="608"/>
      <c r="DL31" s="594">
        <v>149670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578521</v>
      </c>
      <c r="S32" s="589"/>
      <c r="T32" s="589"/>
      <c r="U32" s="589"/>
      <c r="V32" s="589"/>
      <c r="W32" s="589"/>
      <c r="X32" s="589"/>
      <c r="Y32" s="590"/>
      <c r="Z32" s="641">
        <v>4.5</v>
      </c>
      <c r="AA32" s="641"/>
      <c r="AB32" s="641"/>
      <c r="AC32" s="641"/>
      <c r="AD32" s="642">
        <v>4040</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97.4</v>
      </c>
      <c r="BH32" s="573"/>
      <c r="BI32" s="573"/>
      <c r="BJ32" s="573"/>
      <c r="BK32" s="573"/>
      <c r="BL32" s="573"/>
      <c r="BM32" s="636">
        <v>89.9</v>
      </c>
      <c r="BN32" s="573"/>
      <c r="BO32" s="573"/>
      <c r="BP32" s="573"/>
      <c r="BQ32" s="630"/>
      <c r="BR32" s="651">
        <v>96.9</v>
      </c>
      <c r="BS32" s="573"/>
      <c r="BT32" s="573"/>
      <c r="BU32" s="573"/>
      <c r="BV32" s="573"/>
      <c r="BW32" s="573"/>
      <c r="BX32" s="636">
        <v>87.8</v>
      </c>
      <c r="BY32" s="573"/>
      <c r="BZ32" s="573"/>
      <c r="CA32" s="573"/>
      <c r="CB32" s="630"/>
      <c r="CD32" s="662"/>
      <c r="CE32" s="663"/>
      <c r="CF32" s="625" t="s">
        <v>301</v>
      </c>
      <c r="CG32" s="622"/>
      <c r="CH32" s="622"/>
      <c r="CI32" s="622"/>
      <c r="CJ32" s="622"/>
      <c r="CK32" s="622"/>
      <c r="CL32" s="622"/>
      <c r="CM32" s="622"/>
      <c r="CN32" s="622"/>
      <c r="CO32" s="622"/>
      <c r="CP32" s="622"/>
      <c r="CQ32" s="623"/>
      <c r="CR32" s="588">
        <v>224</v>
      </c>
      <c r="CS32" s="589"/>
      <c r="CT32" s="589"/>
      <c r="CU32" s="589"/>
      <c r="CV32" s="589"/>
      <c r="CW32" s="589"/>
      <c r="CX32" s="589"/>
      <c r="CY32" s="590"/>
      <c r="CZ32" s="591">
        <v>0</v>
      </c>
      <c r="DA32" s="609"/>
      <c r="DB32" s="609"/>
      <c r="DC32" s="610"/>
      <c r="DD32" s="594">
        <v>224</v>
      </c>
      <c r="DE32" s="589"/>
      <c r="DF32" s="589"/>
      <c r="DG32" s="589"/>
      <c r="DH32" s="589"/>
      <c r="DI32" s="589"/>
      <c r="DJ32" s="589"/>
      <c r="DK32" s="590"/>
      <c r="DL32" s="594">
        <v>224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1289018</v>
      </c>
      <c r="S33" s="589"/>
      <c r="T33" s="589"/>
      <c r="U33" s="589"/>
      <c r="V33" s="589"/>
      <c r="W33" s="589"/>
      <c r="X33" s="589"/>
      <c r="Y33" s="590"/>
      <c r="Z33" s="641">
        <v>10</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5833290</v>
      </c>
      <c r="CS33" s="607"/>
      <c r="CT33" s="607"/>
      <c r="CU33" s="607"/>
      <c r="CV33" s="607"/>
      <c r="CW33" s="607"/>
      <c r="CX33" s="607"/>
      <c r="CY33" s="608"/>
      <c r="CZ33" s="591">
        <v>47.8</v>
      </c>
      <c r="DA33" s="609"/>
      <c r="DB33" s="609"/>
      <c r="DC33" s="610"/>
      <c r="DD33" s="594">
        <v>4696185</v>
      </c>
      <c r="DE33" s="607"/>
      <c r="DF33" s="607"/>
      <c r="DG33" s="607"/>
      <c r="DH33" s="607"/>
      <c r="DI33" s="607"/>
      <c r="DJ33" s="607"/>
      <c r="DK33" s="608"/>
      <c r="DL33" s="594">
        <v>3457659</v>
      </c>
      <c r="DM33" s="607"/>
      <c r="DN33" s="607"/>
      <c r="DO33" s="607"/>
      <c r="DP33" s="607"/>
      <c r="DQ33" s="607"/>
      <c r="DR33" s="607"/>
      <c r="DS33" s="607"/>
      <c r="DT33" s="607"/>
      <c r="DU33" s="607"/>
      <c r="DV33" s="608"/>
      <c r="DW33" s="611">
        <v>41.9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1553369</v>
      </c>
      <c r="CS34" s="589"/>
      <c r="CT34" s="589"/>
      <c r="CU34" s="589"/>
      <c r="CV34" s="589"/>
      <c r="CW34" s="589"/>
      <c r="CX34" s="589"/>
      <c r="CY34" s="590"/>
      <c r="CZ34" s="591">
        <v>12.7</v>
      </c>
      <c r="DA34" s="609"/>
      <c r="DB34" s="609"/>
      <c r="DC34" s="610"/>
      <c r="DD34" s="594">
        <v>1168739</v>
      </c>
      <c r="DE34" s="589"/>
      <c r="DF34" s="589"/>
      <c r="DG34" s="589"/>
      <c r="DH34" s="589"/>
      <c r="DI34" s="589"/>
      <c r="DJ34" s="589"/>
      <c r="DK34" s="590"/>
      <c r="DL34" s="594">
        <v>1038968</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445834</v>
      </c>
      <c r="S35" s="589"/>
      <c r="T35" s="589"/>
      <c r="U35" s="589"/>
      <c r="V35" s="589"/>
      <c r="W35" s="589"/>
      <c r="X35" s="589"/>
      <c r="Y35" s="590"/>
      <c r="Z35" s="641">
        <v>3.5</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2724069</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36713</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299904</v>
      </c>
      <c r="CS35" s="607"/>
      <c r="CT35" s="607"/>
      <c r="CU35" s="607"/>
      <c r="CV35" s="607"/>
      <c r="CW35" s="607"/>
      <c r="CX35" s="607"/>
      <c r="CY35" s="608"/>
      <c r="CZ35" s="591">
        <v>2.5</v>
      </c>
      <c r="DA35" s="609"/>
      <c r="DB35" s="609"/>
      <c r="DC35" s="610"/>
      <c r="DD35" s="594">
        <v>283317</v>
      </c>
      <c r="DE35" s="607"/>
      <c r="DF35" s="607"/>
      <c r="DG35" s="607"/>
      <c r="DH35" s="607"/>
      <c r="DI35" s="607"/>
      <c r="DJ35" s="607"/>
      <c r="DK35" s="608"/>
      <c r="DL35" s="594">
        <v>277824</v>
      </c>
      <c r="DM35" s="607"/>
      <c r="DN35" s="607"/>
      <c r="DO35" s="607"/>
      <c r="DP35" s="607"/>
      <c r="DQ35" s="607"/>
      <c r="DR35" s="607"/>
      <c r="DS35" s="607"/>
      <c r="DT35" s="607"/>
      <c r="DU35" s="607"/>
      <c r="DV35" s="608"/>
      <c r="DW35" s="611">
        <v>3.4</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12846048</v>
      </c>
      <c r="S36" s="629"/>
      <c r="T36" s="629"/>
      <c r="U36" s="629"/>
      <c r="V36" s="629"/>
      <c r="W36" s="629"/>
      <c r="X36" s="629"/>
      <c r="Y36" s="632"/>
      <c r="Z36" s="633">
        <v>100</v>
      </c>
      <c r="AA36" s="633"/>
      <c r="AB36" s="633"/>
      <c r="AC36" s="633"/>
      <c r="AD36" s="634">
        <v>7804707</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1351824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-20316</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1862476</v>
      </c>
      <c r="CS36" s="589"/>
      <c r="CT36" s="589"/>
      <c r="CU36" s="589"/>
      <c r="CV36" s="589"/>
      <c r="CW36" s="589"/>
      <c r="CX36" s="589"/>
      <c r="CY36" s="590"/>
      <c r="CZ36" s="591">
        <v>15.3</v>
      </c>
      <c r="DA36" s="609"/>
      <c r="DB36" s="609"/>
      <c r="DC36" s="610"/>
      <c r="DD36" s="594">
        <v>1794421</v>
      </c>
      <c r="DE36" s="589"/>
      <c r="DF36" s="589"/>
      <c r="DG36" s="589"/>
      <c r="DH36" s="589"/>
      <c r="DI36" s="589"/>
      <c r="DJ36" s="589"/>
      <c r="DK36" s="590"/>
      <c r="DL36" s="594">
        <v>1070220</v>
      </c>
      <c r="DM36" s="589"/>
      <c r="DN36" s="589"/>
      <c r="DO36" s="589"/>
      <c r="DP36" s="589"/>
      <c r="DQ36" s="589"/>
      <c r="DR36" s="589"/>
      <c r="DS36" s="589"/>
      <c r="DT36" s="589"/>
      <c r="DU36" s="589"/>
      <c r="DV36" s="590"/>
      <c r="DW36" s="611">
        <v>13</v>
      </c>
      <c r="DX36" s="612"/>
      <c r="DY36" s="612"/>
      <c r="DZ36" s="612"/>
      <c r="EA36" s="612"/>
      <c r="EB36" s="612"/>
      <c r="EC36" s="613"/>
    </row>
    <row r="37" spans="2:133" ht="11.25" customHeight="1">
      <c r="AQ37" s="614" t="s">
        <v>316</v>
      </c>
      <c r="AR37" s="615"/>
      <c r="AS37" s="615"/>
      <c r="AT37" s="615"/>
      <c r="AU37" s="615"/>
      <c r="AV37" s="615"/>
      <c r="AW37" s="615"/>
      <c r="AX37" s="615"/>
      <c r="AY37" s="616"/>
      <c r="AZ37" s="588">
        <v>401508</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3012</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281077</v>
      </c>
      <c r="CS37" s="607"/>
      <c r="CT37" s="607"/>
      <c r="CU37" s="607"/>
      <c r="CV37" s="607"/>
      <c r="CW37" s="607"/>
      <c r="CX37" s="607"/>
      <c r="CY37" s="608"/>
      <c r="CZ37" s="591">
        <v>2.2999999999999998</v>
      </c>
      <c r="DA37" s="609"/>
      <c r="DB37" s="609"/>
      <c r="DC37" s="610"/>
      <c r="DD37" s="594">
        <v>281077</v>
      </c>
      <c r="DE37" s="607"/>
      <c r="DF37" s="607"/>
      <c r="DG37" s="607"/>
      <c r="DH37" s="607"/>
      <c r="DI37" s="607"/>
      <c r="DJ37" s="607"/>
      <c r="DK37" s="608"/>
      <c r="DL37" s="594">
        <v>277973</v>
      </c>
      <c r="DM37" s="607"/>
      <c r="DN37" s="607"/>
      <c r="DO37" s="607"/>
      <c r="DP37" s="607"/>
      <c r="DQ37" s="607"/>
      <c r="DR37" s="607"/>
      <c r="DS37" s="607"/>
      <c r="DT37" s="607"/>
      <c r="DU37" s="607"/>
      <c r="DV37" s="608"/>
      <c r="DW37" s="611">
        <v>3.4</v>
      </c>
      <c r="DX37" s="612"/>
      <c r="DY37" s="612"/>
      <c r="DZ37" s="612"/>
      <c r="EA37" s="612"/>
      <c r="EB37" s="612"/>
      <c r="EC37" s="613"/>
    </row>
    <row r="38" spans="2:133" ht="11.25" customHeight="1">
      <c r="AQ38" s="614" t="s">
        <v>319</v>
      </c>
      <c r="AR38" s="615"/>
      <c r="AS38" s="615"/>
      <c r="AT38" s="615"/>
      <c r="AU38" s="615"/>
      <c r="AV38" s="615"/>
      <c r="AW38" s="615"/>
      <c r="AX38" s="615"/>
      <c r="AY38" s="616"/>
      <c r="AZ38" s="588">
        <v>108639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5610</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1371862</v>
      </c>
      <c r="CS38" s="589"/>
      <c r="CT38" s="589"/>
      <c r="CU38" s="589"/>
      <c r="CV38" s="589"/>
      <c r="CW38" s="589"/>
      <c r="CX38" s="589"/>
      <c r="CY38" s="590"/>
      <c r="CZ38" s="591">
        <v>11.2</v>
      </c>
      <c r="DA38" s="609"/>
      <c r="DB38" s="609"/>
      <c r="DC38" s="610"/>
      <c r="DD38" s="594">
        <v>1236477</v>
      </c>
      <c r="DE38" s="589"/>
      <c r="DF38" s="589"/>
      <c r="DG38" s="589"/>
      <c r="DH38" s="589"/>
      <c r="DI38" s="589"/>
      <c r="DJ38" s="589"/>
      <c r="DK38" s="590"/>
      <c r="DL38" s="594">
        <v>1070647</v>
      </c>
      <c r="DM38" s="589"/>
      <c r="DN38" s="589"/>
      <c r="DO38" s="589"/>
      <c r="DP38" s="589"/>
      <c r="DQ38" s="589"/>
      <c r="DR38" s="589"/>
      <c r="DS38" s="589"/>
      <c r="DT38" s="589"/>
      <c r="DU38" s="589"/>
      <c r="DV38" s="590"/>
      <c r="DW38" s="611">
        <v>13</v>
      </c>
      <c r="DX38" s="612"/>
      <c r="DY38" s="612"/>
      <c r="DZ38" s="612"/>
      <c r="EA38" s="612"/>
      <c r="EB38" s="612"/>
      <c r="EC38" s="613"/>
    </row>
    <row r="39" spans="2:133" ht="11.25" customHeight="1">
      <c r="AQ39" s="614" t="s">
        <v>322</v>
      </c>
      <c r="AR39" s="615"/>
      <c r="AS39" s="615"/>
      <c r="AT39" s="615"/>
      <c r="AU39" s="615"/>
      <c r="AV39" s="615"/>
      <c r="AW39" s="615"/>
      <c r="AX39" s="615"/>
      <c r="AY39" s="616"/>
      <c r="AZ39" s="588">
        <v>16258</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118</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370197</v>
      </c>
      <c r="CS39" s="607"/>
      <c r="CT39" s="607"/>
      <c r="CU39" s="607"/>
      <c r="CV39" s="607"/>
      <c r="CW39" s="607"/>
      <c r="CX39" s="607"/>
      <c r="CY39" s="608"/>
      <c r="CZ39" s="591">
        <v>3</v>
      </c>
      <c r="DA39" s="609"/>
      <c r="DB39" s="609"/>
      <c r="DC39" s="610"/>
      <c r="DD39" s="594">
        <v>95749</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226419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148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375482</v>
      </c>
      <c r="CS40" s="589"/>
      <c r="CT40" s="589"/>
      <c r="CU40" s="589"/>
      <c r="CV40" s="589"/>
      <c r="CW40" s="589"/>
      <c r="CX40" s="589"/>
      <c r="CY40" s="590"/>
      <c r="CZ40" s="591">
        <v>3.1</v>
      </c>
      <c r="DA40" s="609"/>
      <c r="DB40" s="609"/>
      <c r="DC40" s="610"/>
      <c r="DD40" s="594">
        <v>117482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619421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340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1880699</v>
      </c>
      <c r="CS42" s="589"/>
      <c r="CT42" s="589"/>
      <c r="CU42" s="589"/>
      <c r="CV42" s="589"/>
      <c r="CW42" s="589"/>
      <c r="CX42" s="589"/>
      <c r="CY42" s="590"/>
      <c r="CZ42" s="591">
        <v>15.4</v>
      </c>
      <c r="DA42" s="592"/>
      <c r="DB42" s="592"/>
      <c r="DC42" s="593"/>
      <c r="DD42" s="594">
        <v>656422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12416</v>
      </c>
      <c r="CS43" s="607"/>
      <c r="CT43" s="607"/>
      <c r="CU43" s="607"/>
      <c r="CV43" s="607"/>
      <c r="CW43" s="607"/>
      <c r="CX43" s="607"/>
      <c r="CY43" s="608"/>
      <c r="CZ43" s="591">
        <v>0.1</v>
      </c>
      <c r="DA43" s="609"/>
      <c r="DB43" s="609"/>
      <c r="DC43" s="610"/>
      <c r="DD43" s="594">
        <v>11160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1802690</v>
      </c>
      <c r="CS44" s="589"/>
      <c r="CT44" s="589"/>
      <c r="CU44" s="589"/>
      <c r="CV44" s="589"/>
      <c r="CW44" s="589"/>
      <c r="CX44" s="589"/>
      <c r="CY44" s="590"/>
      <c r="CZ44" s="591">
        <v>14.8</v>
      </c>
      <c r="DA44" s="592"/>
      <c r="DB44" s="592"/>
      <c r="DC44" s="593"/>
      <c r="DD44" s="594">
        <v>647610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655547</v>
      </c>
      <c r="CS45" s="607"/>
      <c r="CT45" s="607"/>
      <c r="CU45" s="607"/>
      <c r="CV45" s="607"/>
      <c r="CW45" s="607"/>
      <c r="CX45" s="607"/>
      <c r="CY45" s="608"/>
      <c r="CZ45" s="591">
        <v>5.4</v>
      </c>
      <c r="DA45" s="609"/>
      <c r="DB45" s="609"/>
      <c r="DC45" s="610"/>
      <c r="DD45" s="594">
        <v>32277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1102194</v>
      </c>
      <c r="CS46" s="589"/>
      <c r="CT46" s="589"/>
      <c r="CU46" s="589"/>
      <c r="CV46" s="589"/>
      <c r="CW46" s="589"/>
      <c r="CX46" s="589"/>
      <c r="CY46" s="590"/>
      <c r="CZ46" s="591">
        <v>9</v>
      </c>
      <c r="DA46" s="592"/>
      <c r="DB46" s="592"/>
      <c r="DC46" s="593"/>
      <c r="DD46" s="594">
        <v>606851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78009</v>
      </c>
      <c r="CS47" s="607"/>
      <c r="CT47" s="607"/>
      <c r="CU47" s="607"/>
      <c r="CV47" s="607"/>
      <c r="CW47" s="607"/>
      <c r="CX47" s="607"/>
      <c r="CY47" s="608"/>
      <c r="CZ47" s="591">
        <v>0.6</v>
      </c>
      <c r="DA47" s="609"/>
      <c r="DB47" s="609"/>
      <c r="DC47" s="610"/>
      <c r="DD47" s="594">
        <v>8812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12208412</v>
      </c>
      <c r="CS49" s="573"/>
      <c r="CT49" s="573"/>
      <c r="CU49" s="573"/>
      <c r="CV49" s="573"/>
      <c r="CW49" s="573"/>
      <c r="CX49" s="573"/>
      <c r="CY49" s="574"/>
      <c r="CZ49" s="575">
        <v>100</v>
      </c>
      <c r="DA49" s="576"/>
      <c r="DB49" s="576"/>
      <c r="DC49" s="577"/>
      <c r="DD49" s="578">
        <v>8868988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12852</v>
      </c>
      <c r="R7" s="1101"/>
      <c r="S7" s="1101"/>
      <c r="T7" s="1101"/>
      <c r="U7" s="1101"/>
      <c r="V7" s="1101">
        <v>12215</v>
      </c>
      <c r="W7" s="1101"/>
      <c r="X7" s="1101"/>
      <c r="Y7" s="1101"/>
      <c r="Z7" s="1101"/>
      <c r="AA7" s="1101">
        <v>638</v>
      </c>
      <c r="AB7" s="1101"/>
      <c r="AC7" s="1101"/>
      <c r="AD7" s="1101"/>
      <c r="AE7" s="1102"/>
      <c r="AF7" s="1103">
        <v>603</v>
      </c>
      <c r="AG7" s="1104"/>
      <c r="AH7" s="1104"/>
      <c r="AI7" s="1104"/>
      <c r="AJ7" s="1105"/>
      <c r="AK7" s="1087" t="s">
        <v>547</v>
      </c>
      <c r="AL7" s="1088"/>
      <c r="AM7" s="1088"/>
      <c r="AN7" s="1088"/>
      <c r="AO7" s="1088"/>
      <c r="AP7" s="1088">
        <v>12875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12846</v>
      </c>
      <c r="R23" s="1065"/>
      <c r="S23" s="1065"/>
      <c r="T23" s="1065"/>
      <c r="U23" s="1065"/>
      <c r="V23" s="1065">
        <v>12208</v>
      </c>
      <c r="W23" s="1065"/>
      <c r="X23" s="1065"/>
      <c r="Y23" s="1065"/>
      <c r="Z23" s="1065"/>
      <c r="AA23" s="1065">
        <v>638</v>
      </c>
      <c r="AB23" s="1065"/>
      <c r="AC23" s="1065"/>
      <c r="AD23" s="1065"/>
      <c r="AE23" s="1066"/>
      <c r="AF23" s="1067">
        <v>603</v>
      </c>
      <c r="AG23" s="1065"/>
      <c r="AH23" s="1065"/>
      <c r="AI23" s="1065"/>
      <c r="AJ23" s="1068"/>
      <c r="AK23" s="1069"/>
      <c r="AL23" s="1070"/>
      <c r="AM23" s="1070"/>
      <c r="AN23" s="1070"/>
      <c r="AO23" s="1070"/>
      <c r="AP23" s="1065">
        <v>12875</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2951</v>
      </c>
      <c r="R28" s="1050"/>
      <c r="S28" s="1050"/>
      <c r="T28" s="1050"/>
      <c r="U28" s="1050"/>
      <c r="V28" s="1050">
        <v>2914</v>
      </c>
      <c r="W28" s="1050"/>
      <c r="X28" s="1050"/>
      <c r="Y28" s="1050"/>
      <c r="Z28" s="1050"/>
      <c r="AA28" s="1050">
        <v>37</v>
      </c>
      <c r="AB28" s="1050"/>
      <c r="AC28" s="1050"/>
      <c r="AD28" s="1050"/>
      <c r="AE28" s="1051"/>
      <c r="AF28" s="1052">
        <v>37</v>
      </c>
      <c r="AG28" s="1050"/>
      <c r="AH28" s="1050"/>
      <c r="AI28" s="1050"/>
      <c r="AJ28" s="1053"/>
      <c r="AK28" s="1054">
        <v>226</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1537</v>
      </c>
      <c r="R29" s="1040"/>
      <c r="S29" s="1040"/>
      <c r="T29" s="1040"/>
      <c r="U29" s="1040"/>
      <c r="V29" s="1040">
        <v>1520</v>
      </c>
      <c r="W29" s="1040"/>
      <c r="X29" s="1040"/>
      <c r="Y29" s="1040"/>
      <c r="Z29" s="1040"/>
      <c r="AA29" s="1040">
        <v>16</v>
      </c>
      <c r="AB29" s="1040"/>
      <c r="AC29" s="1040"/>
      <c r="AD29" s="1040"/>
      <c r="AE29" s="1041"/>
      <c r="AF29" s="1015">
        <v>16</v>
      </c>
      <c r="AG29" s="1016"/>
      <c r="AH29" s="1016"/>
      <c r="AI29" s="1016"/>
      <c r="AJ29" s="1017"/>
      <c r="AK29" s="976">
        <v>236</v>
      </c>
      <c r="AL29" s="967"/>
      <c r="AM29" s="967"/>
      <c r="AN29" s="967"/>
      <c r="AO29" s="967"/>
      <c r="AP29" s="967" t="s">
        <v>546</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197</v>
      </c>
      <c r="R30" s="1040"/>
      <c r="S30" s="1040"/>
      <c r="T30" s="1040"/>
      <c r="U30" s="1040"/>
      <c r="V30" s="1040">
        <v>194</v>
      </c>
      <c r="W30" s="1040"/>
      <c r="X30" s="1040"/>
      <c r="Y30" s="1040"/>
      <c r="Z30" s="1040"/>
      <c r="AA30" s="1040">
        <v>3</v>
      </c>
      <c r="AB30" s="1040"/>
      <c r="AC30" s="1040"/>
      <c r="AD30" s="1040"/>
      <c r="AE30" s="1041"/>
      <c r="AF30" s="1015" t="s">
        <v>222</v>
      </c>
      <c r="AG30" s="1016"/>
      <c r="AH30" s="1016"/>
      <c r="AI30" s="1016"/>
      <c r="AJ30" s="1017"/>
      <c r="AK30" s="976">
        <v>78</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116</v>
      </c>
      <c r="R31" s="1040"/>
      <c r="S31" s="1040"/>
      <c r="T31" s="1040"/>
      <c r="U31" s="1040"/>
      <c r="V31" s="1040">
        <v>116</v>
      </c>
      <c r="W31" s="1040"/>
      <c r="X31" s="1040"/>
      <c r="Y31" s="1040"/>
      <c r="Z31" s="1040"/>
      <c r="AA31" s="1040" t="s">
        <v>546</v>
      </c>
      <c r="AB31" s="1040"/>
      <c r="AC31" s="1040"/>
      <c r="AD31" s="1040"/>
      <c r="AE31" s="1041"/>
      <c r="AF31" s="1015" t="s">
        <v>222</v>
      </c>
      <c r="AG31" s="1016"/>
      <c r="AH31" s="1016"/>
      <c r="AI31" s="1016"/>
      <c r="AJ31" s="1017"/>
      <c r="AK31" s="976">
        <v>37</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6419</v>
      </c>
      <c r="R32" s="1040"/>
      <c r="S32" s="1040"/>
      <c r="T32" s="1040"/>
      <c r="U32" s="1040"/>
      <c r="V32" s="1040">
        <v>7366</v>
      </c>
      <c r="W32" s="1040"/>
      <c r="X32" s="1040"/>
      <c r="Y32" s="1040"/>
      <c r="Z32" s="1040"/>
      <c r="AA32" s="1040">
        <v>-947</v>
      </c>
      <c r="AB32" s="1040"/>
      <c r="AC32" s="1040"/>
      <c r="AD32" s="1040"/>
      <c r="AE32" s="1041"/>
      <c r="AF32" s="1015">
        <v>606</v>
      </c>
      <c r="AG32" s="1016"/>
      <c r="AH32" s="1016"/>
      <c r="AI32" s="1016"/>
      <c r="AJ32" s="1017"/>
      <c r="AK32" s="976">
        <v>1352</v>
      </c>
      <c r="AL32" s="967"/>
      <c r="AM32" s="967"/>
      <c r="AN32" s="967"/>
      <c r="AO32" s="967"/>
      <c r="AP32" s="967">
        <v>3793</v>
      </c>
      <c r="AQ32" s="967"/>
      <c r="AR32" s="967"/>
      <c r="AS32" s="967"/>
      <c r="AT32" s="967"/>
      <c r="AU32" s="967">
        <v>2685</v>
      </c>
      <c r="AV32" s="967"/>
      <c r="AW32" s="967"/>
      <c r="AX32" s="967"/>
      <c r="AY32" s="967"/>
      <c r="AZ32" s="1038" t="s">
        <v>546</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226</v>
      </c>
      <c r="R33" s="1040"/>
      <c r="S33" s="1040"/>
      <c r="T33" s="1040"/>
      <c r="U33" s="1040"/>
      <c r="V33" s="1040">
        <v>196</v>
      </c>
      <c r="W33" s="1040"/>
      <c r="X33" s="1040"/>
      <c r="Y33" s="1040"/>
      <c r="Z33" s="1040"/>
      <c r="AA33" s="1040">
        <v>29</v>
      </c>
      <c r="AB33" s="1040"/>
      <c r="AC33" s="1040"/>
      <c r="AD33" s="1040"/>
      <c r="AE33" s="1041"/>
      <c r="AF33" s="1015">
        <v>411</v>
      </c>
      <c r="AG33" s="1016"/>
      <c r="AH33" s="1016"/>
      <c r="AI33" s="1016"/>
      <c r="AJ33" s="1017"/>
      <c r="AK33" s="976" t="s">
        <v>546</v>
      </c>
      <c r="AL33" s="967"/>
      <c r="AM33" s="967"/>
      <c r="AN33" s="967"/>
      <c r="AO33" s="967"/>
      <c r="AP33" s="967">
        <v>869</v>
      </c>
      <c r="AQ33" s="967"/>
      <c r="AR33" s="967"/>
      <c r="AS33" s="967"/>
      <c r="AT33" s="967"/>
      <c r="AU33" s="967" t="s">
        <v>546</v>
      </c>
      <c r="AV33" s="967"/>
      <c r="AW33" s="967"/>
      <c r="AX33" s="967"/>
      <c r="AY33" s="967"/>
      <c r="AZ33" s="1038" t="s">
        <v>546</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207</v>
      </c>
      <c r="R34" s="1040"/>
      <c r="S34" s="1040"/>
      <c r="T34" s="1040"/>
      <c r="U34" s="1040"/>
      <c r="V34" s="1040">
        <v>207</v>
      </c>
      <c r="W34" s="1040"/>
      <c r="X34" s="1040"/>
      <c r="Y34" s="1040"/>
      <c r="Z34" s="1040"/>
      <c r="AA34" s="1040" t="s">
        <v>546</v>
      </c>
      <c r="AB34" s="1040"/>
      <c r="AC34" s="1040"/>
      <c r="AD34" s="1040"/>
      <c r="AE34" s="1041"/>
      <c r="AF34" s="1015" t="s">
        <v>222</v>
      </c>
      <c r="AG34" s="1016"/>
      <c r="AH34" s="1016"/>
      <c r="AI34" s="1016"/>
      <c r="AJ34" s="1017"/>
      <c r="AK34" s="976">
        <v>82</v>
      </c>
      <c r="AL34" s="967"/>
      <c r="AM34" s="967"/>
      <c r="AN34" s="967"/>
      <c r="AO34" s="967"/>
      <c r="AP34" s="967">
        <v>964</v>
      </c>
      <c r="AQ34" s="967"/>
      <c r="AR34" s="967"/>
      <c r="AS34" s="967"/>
      <c r="AT34" s="967"/>
      <c r="AU34" s="967">
        <v>688</v>
      </c>
      <c r="AV34" s="967"/>
      <c r="AW34" s="967"/>
      <c r="AX34" s="967"/>
      <c r="AY34" s="967"/>
      <c r="AZ34" s="1038" t="s">
        <v>546</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118</v>
      </c>
      <c r="R35" s="1040"/>
      <c r="S35" s="1040"/>
      <c r="T35" s="1040"/>
      <c r="U35" s="1040"/>
      <c r="V35" s="1040">
        <v>118</v>
      </c>
      <c r="W35" s="1040"/>
      <c r="X35" s="1040"/>
      <c r="Y35" s="1040"/>
      <c r="Z35" s="1040"/>
      <c r="AA35" s="1040" t="s">
        <v>546</v>
      </c>
      <c r="AB35" s="1040"/>
      <c r="AC35" s="1040"/>
      <c r="AD35" s="1040"/>
      <c r="AE35" s="1041"/>
      <c r="AF35" s="1015" t="s">
        <v>222</v>
      </c>
      <c r="AG35" s="1016"/>
      <c r="AH35" s="1016"/>
      <c r="AI35" s="1016"/>
      <c r="AJ35" s="1017"/>
      <c r="AK35" s="976">
        <v>26</v>
      </c>
      <c r="AL35" s="967"/>
      <c r="AM35" s="967"/>
      <c r="AN35" s="967"/>
      <c r="AO35" s="967"/>
      <c r="AP35" s="967">
        <v>189</v>
      </c>
      <c r="AQ35" s="967"/>
      <c r="AR35" s="967"/>
      <c r="AS35" s="967"/>
      <c r="AT35" s="967"/>
      <c r="AU35" s="967">
        <v>133</v>
      </c>
      <c r="AV35" s="967"/>
      <c r="AW35" s="967"/>
      <c r="AX35" s="967"/>
      <c r="AY35" s="967"/>
      <c r="AZ35" s="1038" t="s">
        <v>546</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681</v>
      </c>
      <c r="R36" s="1040"/>
      <c r="S36" s="1040"/>
      <c r="T36" s="1040"/>
      <c r="U36" s="1040"/>
      <c r="V36" s="1040">
        <v>681</v>
      </c>
      <c r="W36" s="1040"/>
      <c r="X36" s="1040"/>
      <c r="Y36" s="1040"/>
      <c r="Z36" s="1040"/>
      <c r="AA36" s="1040" t="s">
        <v>546</v>
      </c>
      <c r="AB36" s="1040"/>
      <c r="AC36" s="1040"/>
      <c r="AD36" s="1040"/>
      <c r="AE36" s="1041"/>
      <c r="AF36" s="1015" t="s">
        <v>222</v>
      </c>
      <c r="AG36" s="1016"/>
      <c r="AH36" s="1016"/>
      <c r="AI36" s="1016"/>
      <c r="AJ36" s="1017"/>
      <c r="AK36" s="976">
        <v>379</v>
      </c>
      <c r="AL36" s="967"/>
      <c r="AM36" s="967"/>
      <c r="AN36" s="967"/>
      <c r="AO36" s="967"/>
      <c r="AP36" s="967">
        <v>4744</v>
      </c>
      <c r="AQ36" s="967"/>
      <c r="AR36" s="967"/>
      <c r="AS36" s="967"/>
      <c r="AT36" s="967"/>
      <c r="AU36" s="967">
        <v>3684</v>
      </c>
      <c r="AV36" s="967"/>
      <c r="AW36" s="967"/>
      <c r="AX36" s="967"/>
      <c r="AY36" s="967"/>
      <c r="AZ36" s="1038" t="s">
        <v>546</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42</v>
      </c>
      <c r="R37" s="1040"/>
      <c r="S37" s="1040"/>
      <c r="T37" s="1040"/>
      <c r="U37" s="1040"/>
      <c r="V37" s="1040">
        <v>42</v>
      </c>
      <c r="W37" s="1040"/>
      <c r="X37" s="1040"/>
      <c r="Y37" s="1040"/>
      <c r="Z37" s="1040"/>
      <c r="AA37" s="1040" t="s">
        <v>546</v>
      </c>
      <c r="AB37" s="1040"/>
      <c r="AC37" s="1040"/>
      <c r="AD37" s="1040"/>
      <c r="AE37" s="1041"/>
      <c r="AF37" s="1015" t="s">
        <v>222</v>
      </c>
      <c r="AG37" s="1016"/>
      <c r="AH37" s="1016"/>
      <c r="AI37" s="1016"/>
      <c r="AJ37" s="1017"/>
      <c r="AK37" s="976">
        <v>23</v>
      </c>
      <c r="AL37" s="967"/>
      <c r="AM37" s="967"/>
      <c r="AN37" s="967"/>
      <c r="AO37" s="967"/>
      <c r="AP37" s="967">
        <v>209</v>
      </c>
      <c r="AQ37" s="967"/>
      <c r="AR37" s="967"/>
      <c r="AS37" s="967"/>
      <c r="AT37" s="967"/>
      <c r="AU37" s="967">
        <v>209</v>
      </c>
      <c r="AV37" s="967"/>
      <c r="AW37" s="967"/>
      <c r="AX37" s="967"/>
      <c r="AY37" s="967"/>
      <c r="AZ37" s="1038" t="s">
        <v>546</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1070</v>
      </c>
      <c r="AG63" s="955"/>
      <c r="AH63" s="955"/>
      <c r="AI63" s="955"/>
      <c r="AJ63" s="1026"/>
      <c r="AK63" s="1027"/>
      <c r="AL63" s="959"/>
      <c r="AM63" s="959"/>
      <c r="AN63" s="959"/>
      <c r="AO63" s="959"/>
      <c r="AP63" s="955">
        <v>10768</v>
      </c>
      <c r="AQ63" s="955"/>
      <c r="AR63" s="955"/>
      <c r="AS63" s="955"/>
      <c r="AT63" s="955"/>
      <c r="AU63" s="955">
        <v>7399</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152</v>
      </c>
      <c r="R68" s="978"/>
      <c r="S68" s="978"/>
      <c r="T68" s="978"/>
      <c r="U68" s="978"/>
      <c r="V68" s="978">
        <v>151</v>
      </c>
      <c r="W68" s="978"/>
      <c r="X68" s="978"/>
      <c r="Y68" s="978"/>
      <c r="Z68" s="978"/>
      <c r="AA68" s="978">
        <v>1</v>
      </c>
      <c r="AB68" s="978"/>
      <c r="AC68" s="978"/>
      <c r="AD68" s="978"/>
      <c r="AE68" s="978"/>
      <c r="AF68" s="978">
        <v>1</v>
      </c>
      <c r="AG68" s="978"/>
      <c r="AH68" s="978"/>
      <c r="AI68" s="978"/>
      <c r="AJ68" s="978"/>
      <c r="AK68" s="978" t="s">
        <v>546</v>
      </c>
      <c r="AL68" s="978"/>
      <c r="AM68" s="978"/>
      <c r="AN68" s="978"/>
      <c r="AO68" s="978"/>
      <c r="AP68" s="978" t="s">
        <v>546</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45</v>
      </c>
      <c r="R69" s="967"/>
      <c r="S69" s="967"/>
      <c r="T69" s="967"/>
      <c r="U69" s="967"/>
      <c r="V69" s="967">
        <v>39</v>
      </c>
      <c r="W69" s="967"/>
      <c r="X69" s="967"/>
      <c r="Y69" s="967"/>
      <c r="Z69" s="967"/>
      <c r="AA69" s="967">
        <v>6</v>
      </c>
      <c r="AB69" s="967"/>
      <c r="AC69" s="967"/>
      <c r="AD69" s="967"/>
      <c r="AE69" s="967"/>
      <c r="AF69" s="967">
        <v>6</v>
      </c>
      <c r="AG69" s="967"/>
      <c r="AH69" s="967"/>
      <c r="AI69" s="967"/>
      <c r="AJ69" s="967"/>
      <c r="AK69" s="967" t="s">
        <v>546</v>
      </c>
      <c r="AL69" s="967"/>
      <c r="AM69" s="967"/>
      <c r="AN69" s="967"/>
      <c r="AO69" s="967"/>
      <c r="AP69" s="967" t="s">
        <v>546</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1626</v>
      </c>
      <c r="R70" s="967"/>
      <c r="S70" s="967"/>
      <c r="T70" s="967"/>
      <c r="U70" s="967"/>
      <c r="V70" s="967">
        <v>1602</v>
      </c>
      <c r="W70" s="967"/>
      <c r="X70" s="967"/>
      <c r="Y70" s="967"/>
      <c r="Z70" s="967"/>
      <c r="AA70" s="967">
        <v>25</v>
      </c>
      <c r="AB70" s="967"/>
      <c r="AC70" s="967"/>
      <c r="AD70" s="967"/>
      <c r="AE70" s="967"/>
      <c r="AF70" s="967">
        <v>25</v>
      </c>
      <c r="AG70" s="967"/>
      <c r="AH70" s="967"/>
      <c r="AI70" s="967"/>
      <c r="AJ70" s="967"/>
      <c r="AK70" s="967" t="s">
        <v>546</v>
      </c>
      <c r="AL70" s="967"/>
      <c r="AM70" s="967"/>
      <c r="AN70" s="967"/>
      <c r="AO70" s="967"/>
      <c r="AP70" s="967">
        <v>1267</v>
      </c>
      <c r="AQ70" s="967"/>
      <c r="AR70" s="967"/>
      <c r="AS70" s="967"/>
      <c r="AT70" s="967"/>
      <c r="AU70" s="967">
        <v>131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640</v>
      </c>
      <c r="R71" s="967"/>
      <c r="S71" s="967"/>
      <c r="T71" s="967"/>
      <c r="U71" s="967"/>
      <c r="V71" s="967">
        <v>579</v>
      </c>
      <c r="W71" s="967"/>
      <c r="X71" s="967"/>
      <c r="Y71" s="967"/>
      <c r="Z71" s="967"/>
      <c r="AA71" s="967">
        <v>61</v>
      </c>
      <c r="AB71" s="967"/>
      <c r="AC71" s="967"/>
      <c r="AD71" s="967"/>
      <c r="AE71" s="967"/>
      <c r="AF71" s="967">
        <v>61</v>
      </c>
      <c r="AG71" s="967"/>
      <c r="AH71" s="967"/>
      <c r="AI71" s="967"/>
      <c r="AJ71" s="967"/>
      <c r="AK71" s="967" t="s">
        <v>546</v>
      </c>
      <c r="AL71" s="967"/>
      <c r="AM71" s="967"/>
      <c r="AN71" s="967"/>
      <c r="AO71" s="967"/>
      <c r="AP71" s="967">
        <v>67</v>
      </c>
      <c r="AQ71" s="967"/>
      <c r="AR71" s="967"/>
      <c r="AS71" s="967"/>
      <c r="AT71" s="967"/>
      <c r="AU71" s="967">
        <v>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v>
      </c>
      <c r="AG88" s="955"/>
      <c r="AH88" s="955"/>
      <c r="AI88" s="955"/>
      <c r="AJ88" s="955"/>
      <c r="AK88" s="959"/>
      <c r="AL88" s="959"/>
      <c r="AM88" s="959"/>
      <c r="AN88" s="959"/>
      <c r="AO88" s="959"/>
      <c r="AP88" s="955">
        <v>1334</v>
      </c>
      <c r="AQ88" s="955"/>
      <c r="AR88" s="955"/>
      <c r="AS88" s="955"/>
      <c r="AT88" s="955"/>
      <c r="AU88" s="955">
        <v>136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288</v>
      </c>
      <c r="AG109" s="888"/>
      <c r="AH109" s="888"/>
      <c r="AI109" s="888"/>
      <c r="AJ109" s="889"/>
      <c r="AK109" s="890" t="s">
        <v>287</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288</v>
      </c>
      <c r="BW109" s="888"/>
      <c r="BX109" s="888"/>
      <c r="BY109" s="888"/>
      <c r="BZ109" s="889"/>
      <c r="CA109" s="890" t="s">
        <v>287</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288</v>
      </c>
      <c r="DM109" s="888"/>
      <c r="DN109" s="888"/>
      <c r="DO109" s="888"/>
      <c r="DP109" s="889"/>
      <c r="DQ109" s="890" t="s">
        <v>287</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1361270</v>
      </c>
      <c r="AB110" s="873"/>
      <c r="AC110" s="873"/>
      <c r="AD110" s="873"/>
      <c r="AE110" s="874"/>
      <c r="AF110" s="875">
        <v>1382130</v>
      </c>
      <c r="AG110" s="873"/>
      <c r="AH110" s="873"/>
      <c r="AI110" s="873"/>
      <c r="AJ110" s="874"/>
      <c r="AK110" s="875">
        <v>1408025</v>
      </c>
      <c r="AL110" s="873"/>
      <c r="AM110" s="873"/>
      <c r="AN110" s="873"/>
      <c r="AO110" s="874"/>
      <c r="AP110" s="876">
        <v>21</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13197453</v>
      </c>
      <c r="BR110" s="800"/>
      <c r="BS110" s="800"/>
      <c r="BT110" s="800"/>
      <c r="BU110" s="800"/>
      <c r="BV110" s="800">
        <v>12830053</v>
      </c>
      <c r="BW110" s="800"/>
      <c r="BX110" s="800"/>
      <c r="BY110" s="800"/>
      <c r="BZ110" s="800"/>
      <c r="CA110" s="800">
        <v>12875417</v>
      </c>
      <c r="CB110" s="800"/>
      <c r="CC110" s="800"/>
      <c r="CD110" s="800"/>
      <c r="CE110" s="800"/>
      <c r="CF110" s="861">
        <v>191.7</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113435</v>
      </c>
      <c r="BR111" s="771"/>
      <c r="BS111" s="771"/>
      <c r="BT111" s="771"/>
      <c r="BU111" s="771"/>
      <c r="BV111" s="771">
        <v>98595</v>
      </c>
      <c r="BW111" s="771"/>
      <c r="BX111" s="771"/>
      <c r="BY111" s="771"/>
      <c r="BZ111" s="771"/>
      <c r="CA111" s="771">
        <v>83791</v>
      </c>
      <c r="CB111" s="771"/>
      <c r="CC111" s="771"/>
      <c r="CD111" s="771"/>
      <c r="CE111" s="771"/>
      <c r="CF111" s="848">
        <v>1.2</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416</v>
      </c>
      <c r="DH111" s="771"/>
      <c r="DI111" s="771"/>
      <c r="DJ111" s="771"/>
      <c r="DK111" s="771"/>
      <c r="DL111" s="771" t="s">
        <v>416</v>
      </c>
      <c r="DM111" s="771"/>
      <c r="DN111" s="771"/>
      <c r="DO111" s="771"/>
      <c r="DP111" s="771"/>
      <c r="DQ111" s="771" t="s">
        <v>416</v>
      </c>
      <c r="DR111" s="771"/>
      <c r="DS111" s="771"/>
      <c r="DT111" s="771"/>
      <c r="DU111" s="771"/>
      <c r="DV111" s="823" t="s">
        <v>416</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416</v>
      </c>
      <c r="AB112" s="784"/>
      <c r="AC112" s="784"/>
      <c r="AD112" s="784"/>
      <c r="AE112" s="785"/>
      <c r="AF112" s="786" t="s">
        <v>416</v>
      </c>
      <c r="AG112" s="784"/>
      <c r="AH112" s="784"/>
      <c r="AI112" s="784"/>
      <c r="AJ112" s="785"/>
      <c r="AK112" s="786" t="s">
        <v>416</v>
      </c>
      <c r="AL112" s="784"/>
      <c r="AM112" s="784"/>
      <c r="AN112" s="784"/>
      <c r="AO112" s="785"/>
      <c r="AP112" s="754" t="s">
        <v>416</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7448017</v>
      </c>
      <c r="BR112" s="771"/>
      <c r="BS112" s="771"/>
      <c r="BT112" s="771"/>
      <c r="BU112" s="771"/>
      <c r="BV112" s="771">
        <v>7407263</v>
      </c>
      <c r="BW112" s="771"/>
      <c r="BX112" s="771"/>
      <c r="BY112" s="771"/>
      <c r="BZ112" s="771"/>
      <c r="CA112" s="771">
        <v>7399370</v>
      </c>
      <c r="CB112" s="771"/>
      <c r="CC112" s="771"/>
      <c r="CD112" s="771"/>
      <c r="CE112" s="771"/>
      <c r="CF112" s="848">
        <v>110.2</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416</v>
      </c>
      <c r="DH112" s="771"/>
      <c r="DI112" s="771"/>
      <c r="DJ112" s="771"/>
      <c r="DK112" s="771"/>
      <c r="DL112" s="771" t="s">
        <v>416</v>
      </c>
      <c r="DM112" s="771"/>
      <c r="DN112" s="771"/>
      <c r="DO112" s="771"/>
      <c r="DP112" s="771"/>
      <c r="DQ112" s="771" t="s">
        <v>416</v>
      </c>
      <c r="DR112" s="771"/>
      <c r="DS112" s="771"/>
      <c r="DT112" s="771"/>
      <c r="DU112" s="771"/>
      <c r="DV112" s="823" t="s">
        <v>416</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674166</v>
      </c>
      <c r="AB113" s="909"/>
      <c r="AC113" s="909"/>
      <c r="AD113" s="909"/>
      <c r="AE113" s="910"/>
      <c r="AF113" s="911">
        <v>581862</v>
      </c>
      <c r="AG113" s="909"/>
      <c r="AH113" s="909"/>
      <c r="AI113" s="909"/>
      <c r="AJ113" s="910"/>
      <c r="AK113" s="911">
        <v>576304</v>
      </c>
      <c r="AL113" s="909"/>
      <c r="AM113" s="909"/>
      <c r="AN113" s="909"/>
      <c r="AO113" s="910"/>
      <c r="AP113" s="912">
        <v>8.6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225171</v>
      </c>
      <c r="BR113" s="771"/>
      <c r="BS113" s="771"/>
      <c r="BT113" s="771"/>
      <c r="BU113" s="771"/>
      <c r="BV113" s="771">
        <v>180352</v>
      </c>
      <c r="BW113" s="771"/>
      <c r="BX113" s="771"/>
      <c r="BY113" s="771"/>
      <c r="BZ113" s="771"/>
      <c r="CA113" s="771">
        <v>135954</v>
      </c>
      <c r="CB113" s="771"/>
      <c r="CC113" s="771"/>
      <c r="CD113" s="771"/>
      <c r="CE113" s="771"/>
      <c r="CF113" s="848">
        <v>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416</v>
      </c>
      <c r="DH113" s="784"/>
      <c r="DI113" s="784"/>
      <c r="DJ113" s="784"/>
      <c r="DK113" s="785"/>
      <c r="DL113" s="786" t="s">
        <v>416</v>
      </c>
      <c r="DM113" s="784"/>
      <c r="DN113" s="784"/>
      <c r="DO113" s="784"/>
      <c r="DP113" s="785"/>
      <c r="DQ113" s="786" t="s">
        <v>416</v>
      </c>
      <c r="DR113" s="784"/>
      <c r="DS113" s="784"/>
      <c r="DT113" s="784"/>
      <c r="DU113" s="785"/>
      <c r="DV113" s="754" t="s">
        <v>416</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48915</v>
      </c>
      <c r="AB114" s="784"/>
      <c r="AC114" s="784"/>
      <c r="AD114" s="784"/>
      <c r="AE114" s="785"/>
      <c r="AF114" s="786">
        <v>48483</v>
      </c>
      <c r="AG114" s="784"/>
      <c r="AH114" s="784"/>
      <c r="AI114" s="784"/>
      <c r="AJ114" s="785"/>
      <c r="AK114" s="786">
        <v>48744</v>
      </c>
      <c r="AL114" s="784"/>
      <c r="AM114" s="784"/>
      <c r="AN114" s="784"/>
      <c r="AO114" s="785"/>
      <c r="AP114" s="754">
        <v>0.7</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1867675</v>
      </c>
      <c r="BR114" s="771"/>
      <c r="BS114" s="771"/>
      <c r="BT114" s="771"/>
      <c r="BU114" s="771"/>
      <c r="BV114" s="771">
        <v>1618029</v>
      </c>
      <c r="BW114" s="771"/>
      <c r="BX114" s="771"/>
      <c r="BY114" s="771"/>
      <c r="BZ114" s="771"/>
      <c r="CA114" s="771">
        <v>1425746</v>
      </c>
      <c r="CB114" s="771"/>
      <c r="CC114" s="771"/>
      <c r="CD114" s="771"/>
      <c r="CE114" s="771"/>
      <c r="CF114" s="848">
        <v>21.2</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416</v>
      </c>
      <c r="DH114" s="784"/>
      <c r="DI114" s="784"/>
      <c r="DJ114" s="784"/>
      <c r="DK114" s="785"/>
      <c r="DL114" s="786" t="s">
        <v>416</v>
      </c>
      <c r="DM114" s="784"/>
      <c r="DN114" s="784"/>
      <c r="DO114" s="784"/>
      <c r="DP114" s="785"/>
      <c r="DQ114" s="786" t="s">
        <v>416</v>
      </c>
      <c r="DR114" s="784"/>
      <c r="DS114" s="784"/>
      <c r="DT114" s="784"/>
      <c r="DU114" s="785"/>
      <c r="DV114" s="754" t="s">
        <v>416</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61676</v>
      </c>
      <c r="AB115" s="909"/>
      <c r="AC115" s="909"/>
      <c r="AD115" s="909"/>
      <c r="AE115" s="910"/>
      <c r="AF115" s="911">
        <v>18557</v>
      </c>
      <c r="AG115" s="909"/>
      <c r="AH115" s="909"/>
      <c r="AI115" s="909"/>
      <c r="AJ115" s="910"/>
      <c r="AK115" s="911">
        <v>19963</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416</v>
      </c>
      <c r="BR115" s="771"/>
      <c r="BS115" s="771"/>
      <c r="BT115" s="771"/>
      <c r="BU115" s="771"/>
      <c r="BV115" s="771" t="s">
        <v>416</v>
      </c>
      <c r="BW115" s="771"/>
      <c r="BX115" s="771"/>
      <c r="BY115" s="771"/>
      <c r="BZ115" s="771"/>
      <c r="CA115" s="771" t="s">
        <v>416</v>
      </c>
      <c r="CB115" s="771"/>
      <c r="CC115" s="771"/>
      <c r="CD115" s="771"/>
      <c r="CE115" s="771"/>
      <c r="CF115" s="848" t="s">
        <v>416</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416</v>
      </c>
      <c r="DH115" s="784"/>
      <c r="DI115" s="784"/>
      <c r="DJ115" s="784"/>
      <c r="DK115" s="785"/>
      <c r="DL115" s="786" t="s">
        <v>416</v>
      </c>
      <c r="DM115" s="784"/>
      <c r="DN115" s="784"/>
      <c r="DO115" s="784"/>
      <c r="DP115" s="785"/>
      <c r="DQ115" s="786" t="s">
        <v>416</v>
      </c>
      <c r="DR115" s="784"/>
      <c r="DS115" s="784"/>
      <c r="DT115" s="784"/>
      <c r="DU115" s="785"/>
      <c r="DV115" s="754" t="s">
        <v>416</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416</v>
      </c>
      <c r="AB116" s="784"/>
      <c r="AC116" s="784"/>
      <c r="AD116" s="784"/>
      <c r="AE116" s="785"/>
      <c r="AF116" s="786" t="s">
        <v>416</v>
      </c>
      <c r="AG116" s="784"/>
      <c r="AH116" s="784"/>
      <c r="AI116" s="784"/>
      <c r="AJ116" s="785"/>
      <c r="AK116" s="786" t="s">
        <v>416</v>
      </c>
      <c r="AL116" s="784"/>
      <c r="AM116" s="784"/>
      <c r="AN116" s="784"/>
      <c r="AO116" s="785"/>
      <c r="AP116" s="754" t="s">
        <v>416</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416</v>
      </c>
      <c r="BR116" s="771"/>
      <c r="BS116" s="771"/>
      <c r="BT116" s="771"/>
      <c r="BU116" s="771"/>
      <c r="BV116" s="771" t="s">
        <v>416</v>
      </c>
      <c r="BW116" s="771"/>
      <c r="BX116" s="771"/>
      <c r="BY116" s="771"/>
      <c r="BZ116" s="771"/>
      <c r="CA116" s="771" t="s">
        <v>416</v>
      </c>
      <c r="CB116" s="771"/>
      <c r="CC116" s="771"/>
      <c r="CD116" s="771"/>
      <c r="CE116" s="771"/>
      <c r="CF116" s="848" t="s">
        <v>416</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72025</v>
      </c>
      <c r="DH116" s="784"/>
      <c r="DI116" s="784"/>
      <c r="DJ116" s="784"/>
      <c r="DK116" s="785"/>
      <c r="DL116" s="786">
        <v>63426</v>
      </c>
      <c r="DM116" s="784"/>
      <c r="DN116" s="784"/>
      <c r="DO116" s="784"/>
      <c r="DP116" s="785"/>
      <c r="DQ116" s="786">
        <v>54756</v>
      </c>
      <c r="DR116" s="784"/>
      <c r="DS116" s="784"/>
      <c r="DT116" s="784"/>
      <c r="DU116" s="785"/>
      <c r="DV116" s="754">
        <v>0.8</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2146027</v>
      </c>
      <c r="AB117" s="895"/>
      <c r="AC117" s="895"/>
      <c r="AD117" s="895"/>
      <c r="AE117" s="896"/>
      <c r="AF117" s="898">
        <v>2031032</v>
      </c>
      <c r="AG117" s="895"/>
      <c r="AH117" s="895"/>
      <c r="AI117" s="895"/>
      <c r="AJ117" s="896"/>
      <c r="AK117" s="898">
        <v>2053036</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416</v>
      </c>
      <c r="BR117" s="858"/>
      <c r="BS117" s="858"/>
      <c r="BT117" s="858"/>
      <c r="BU117" s="858"/>
      <c r="BV117" s="858" t="s">
        <v>416</v>
      </c>
      <c r="BW117" s="858"/>
      <c r="BX117" s="858"/>
      <c r="BY117" s="858"/>
      <c r="BZ117" s="858"/>
      <c r="CA117" s="858" t="s">
        <v>416</v>
      </c>
      <c r="CB117" s="858"/>
      <c r="CC117" s="858"/>
      <c r="CD117" s="858"/>
      <c r="CE117" s="858"/>
      <c r="CF117" s="848" t="s">
        <v>416</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416</v>
      </c>
      <c r="DH117" s="784"/>
      <c r="DI117" s="784"/>
      <c r="DJ117" s="784"/>
      <c r="DK117" s="785"/>
      <c r="DL117" s="786" t="s">
        <v>416</v>
      </c>
      <c r="DM117" s="784"/>
      <c r="DN117" s="784"/>
      <c r="DO117" s="784"/>
      <c r="DP117" s="785"/>
      <c r="DQ117" s="786" t="s">
        <v>416</v>
      </c>
      <c r="DR117" s="784"/>
      <c r="DS117" s="784"/>
      <c r="DT117" s="784"/>
      <c r="DU117" s="785"/>
      <c r="DV117" s="754" t="s">
        <v>416</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288</v>
      </c>
      <c r="AG118" s="888"/>
      <c r="AH118" s="888"/>
      <c r="AI118" s="888"/>
      <c r="AJ118" s="889"/>
      <c r="AK118" s="890" t="s">
        <v>287</v>
      </c>
      <c r="AL118" s="888"/>
      <c r="AM118" s="888"/>
      <c r="AN118" s="888"/>
      <c r="AO118" s="889"/>
      <c r="AP118" s="891" t="s">
        <v>407</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22851751</v>
      </c>
      <c r="BR118" s="858"/>
      <c r="BS118" s="858"/>
      <c r="BT118" s="858"/>
      <c r="BU118" s="858"/>
      <c r="BV118" s="858">
        <v>22134292</v>
      </c>
      <c r="BW118" s="858"/>
      <c r="BX118" s="858"/>
      <c r="BY118" s="858"/>
      <c r="BZ118" s="858"/>
      <c r="CA118" s="858">
        <v>21920278</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3627951</v>
      </c>
      <c r="BR119" s="800"/>
      <c r="BS119" s="800"/>
      <c r="BT119" s="800"/>
      <c r="BU119" s="800"/>
      <c r="BV119" s="800">
        <v>4963999</v>
      </c>
      <c r="BW119" s="800"/>
      <c r="BX119" s="800"/>
      <c r="BY119" s="800"/>
      <c r="BZ119" s="800"/>
      <c r="CA119" s="800">
        <v>5096566</v>
      </c>
      <c r="CB119" s="800"/>
      <c r="CC119" s="800"/>
      <c r="CD119" s="800"/>
      <c r="CE119" s="800"/>
      <c r="CF119" s="861">
        <v>75.900000000000006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41410</v>
      </c>
      <c r="DH119" s="717"/>
      <c r="DI119" s="717"/>
      <c r="DJ119" s="717"/>
      <c r="DK119" s="718"/>
      <c r="DL119" s="719">
        <v>35169</v>
      </c>
      <c r="DM119" s="717"/>
      <c r="DN119" s="717"/>
      <c r="DO119" s="717"/>
      <c r="DP119" s="718"/>
      <c r="DQ119" s="719">
        <v>29035</v>
      </c>
      <c r="DR119" s="717"/>
      <c r="DS119" s="717"/>
      <c r="DT119" s="717"/>
      <c r="DU119" s="718"/>
      <c r="DV119" s="807">
        <v>0.4</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957839</v>
      </c>
      <c r="BR120" s="771"/>
      <c r="BS120" s="771"/>
      <c r="BT120" s="771"/>
      <c r="BU120" s="771"/>
      <c r="BV120" s="771">
        <v>839215</v>
      </c>
      <c r="BW120" s="771"/>
      <c r="BX120" s="771"/>
      <c r="BY120" s="771"/>
      <c r="BZ120" s="771"/>
      <c r="CA120" s="771">
        <v>728877</v>
      </c>
      <c r="CB120" s="771"/>
      <c r="CC120" s="771"/>
      <c r="CD120" s="771"/>
      <c r="CE120" s="771"/>
      <c r="CF120" s="848">
        <v>10.9</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4610720</v>
      </c>
      <c r="DH120" s="800"/>
      <c r="DI120" s="800"/>
      <c r="DJ120" s="800"/>
      <c r="DK120" s="800"/>
      <c r="DL120" s="800">
        <v>3967722</v>
      </c>
      <c r="DM120" s="800"/>
      <c r="DN120" s="800"/>
      <c r="DO120" s="800"/>
      <c r="DP120" s="800"/>
      <c r="DQ120" s="800">
        <v>3684168</v>
      </c>
      <c r="DR120" s="800"/>
      <c r="DS120" s="800"/>
      <c r="DT120" s="800"/>
      <c r="DU120" s="800"/>
      <c r="DV120" s="801">
        <v>54.9</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42101</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13615418</v>
      </c>
      <c r="BR121" s="858"/>
      <c r="BS121" s="858"/>
      <c r="BT121" s="858"/>
      <c r="BU121" s="858"/>
      <c r="BV121" s="858">
        <v>13612873</v>
      </c>
      <c r="BW121" s="858"/>
      <c r="BX121" s="858"/>
      <c r="BY121" s="858"/>
      <c r="BZ121" s="858"/>
      <c r="CA121" s="858">
        <v>14088279</v>
      </c>
      <c r="CB121" s="858"/>
      <c r="CC121" s="858"/>
      <c r="CD121" s="858"/>
      <c r="CE121" s="858"/>
      <c r="CF121" s="859">
        <v>209.8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1763070</v>
      </c>
      <c r="DH121" s="771"/>
      <c r="DI121" s="771"/>
      <c r="DJ121" s="771"/>
      <c r="DK121" s="771"/>
      <c r="DL121" s="771">
        <v>2349911</v>
      </c>
      <c r="DM121" s="771"/>
      <c r="DN121" s="771"/>
      <c r="DO121" s="771"/>
      <c r="DP121" s="771"/>
      <c r="DQ121" s="771">
        <v>2685412</v>
      </c>
      <c r="DR121" s="771"/>
      <c r="DS121" s="771"/>
      <c r="DT121" s="771"/>
      <c r="DU121" s="771"/>
      <c r="DV121" s="823">
        <v>40</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18201208</v>
      </c>
      <c r="BR122" s="840"/>
      <c r="BS122" s="840"/>
      <c r="BT122" s="840"/>
      <c r="BU122" s="840"/>
      <c r="BV122" s="840">
        <v>19416087</v>
      </c>
      <c r="BW122" s="840"/>
      <c r="BX122" s="840"/>
      <c r="BY122" s="840"/>
      <c r="BZ122" s="840"/>
      <c r="CA122" s="840">
        <v>19913722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711992</v>
      </c>
      <c r="DH122" s="771"/>
      <c r="DI122" s="771"/>
      <c r="DJ122" s="771"/>
      <c r="DK122" s="771"/>
      <c r="DL122" s="771">
        <v>744449</v>
      </c>
      <c r="DM122" s="771"/>
      <c r="DN122" s="771"/>
      <c r="DO122" s="771"/>
      <c r="DP122" s="771"/>
      <c r="DQ122" s="771">
        <v>687505</v>
      </c>
      <c r="DR122" s="771"/>
      <c r="DS122" s="771"/>
      <c r="DT122" s="771"/>
      <c r="DU122" s="771"/>
      <c r="DV122" s="823">
        <v>10.199999999999999</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10432</v>
      </c>
      <c r="AB123" s="784"/>
      <c r="AC123" s="784"/>
      <c r="AD123" s="784"/>
      <c r="AE123" s="785"/>
      <c r="AF123" s="786">
        <v>10153</v>
      </c>
      <c r="AG123" s="784"/>
      <c r="AH123" s="784"/>
      <c r="AI123" s="784"/>
      <c r="AJ123" s="785"/>
      <c r="AK123" s="786">
        <v>9642</v>
      </c>
      <c r="AL123" s="784"/>
      <c r="AM123" s="784"/>
      <c r="AN123" s="784"/>
      <c r="AO123" s="785"/>
      <c r="AP123" s="754">
        <v>0.1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66.8</v>
      </c>
      <c r="BR123" s="832"/>
      <c r="BS123" s="832"/>
      <c r="BT123" s="832"/>
      <c r="BU123" s="832"/>
      <c r="BV123" s="832">
        <v>39.200000000000003</v>
      </c>
      <c r="BW123" s="832"/>
      <c r="BX123" s="832"/>
      <c r="BY123" s="832"/>
      <c r="BZ123" s="832"/>
      <c r="CA123" s="832">
        <v>29.8</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v>240232</v>
      </c>
      <c r="DH123" s="784"/>
      <c r="DI123" s="784"/>
      <c r="DJ123" s="784"/>
      <c r="DK123" s="785"/>
      <c r="DL123" s="786">
        <v>224764</v>
      </c>
      <c r="DM123" s="784"/>
      <c r="DN123" s="784"/>
      <c r="DO123" s="784"/>
      <c r="DP123" s="785"/>
      <c r="DQ123" s="786">
        <v>209460</v>
      </c>
      <c r="DR123" s="784"/>
      <c r="DS123" s="784"/>
      <c r="DT123" s="784"/>
      <c r="DU123" s="785"/>
      <c r="DV123" s="754">
        <v>3.1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416</v>
      </c>
      <c r="AB124" s="784"/>
      <c r="AC124" s="784"/>
      <c r="AD124" s="784"/>
      <c r="AE124" s="785"/>
      <c r="AF124" s="786" t="s">
        <v>416</v>
      </c>
      <c r="AG124" s="784"/>
      <c r="AH124" s="784"/>
      <c r="AI124" s="784"/>
      <c r="AJ124" s="785"/>
      <c r="AK124" s="786" t="s">
        <v>416</v>
      </c>
      <c r="AL124" s="784"/>
      <c r="AM124" s="784"/>
      <c r="AN124" s="784"/>
      <c r="AO124" s="785"/>
      <c r="AP124" s="754" t="s">
        <v>416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122003</v>
      </c>
      <c r="DH124" s="717"/>
      <c r="DI124" s="717"/>
      <c r="DJ124" s="717"/>
      <c r="DK124" s="718"/>
      <c r="DL124" s="719">
        <v>120417</v>
      </c>
      <c r="DM124" s="717"/>
      <c r="DN124" s="717"/>
      <c r="DO124" s="717"/>
      <c r="DP124" s="718"/>
      <c r="DQ124" s="719">
        <v>132825</v>
      </c>
      <c r="DR124" s="717"/>
      <c r="DS124" s="717"/>
      <c r="DT124" s="717"/>
      <c r="DU124" s="718"/>
      <c r="DV124" s="807">
        <v>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416</v>
      </c>
      <c r="AB125" s="784"/>
      <c r="AC125" s="784"/>
      <c r="AD125" s="784"/>
      <c r="AE125" s="785"/>
      <c r="AF125" s="786" t="s">
        <v>416</v>
      </c>
      <c r="AG125" s="784"/>
      <c r="AH125" s="784"/>
      <c r="AI125" s="784"/>
      <c r="AJ125" s="785"/>
      <c r="AK125" s="786" t="s">
        <v>416</v>
      </c>
      <c r="AL125" s="784"/>
      <c r="AM125" s="784"/>
      <c r="AN125" s="784"/>
      <c r="AO125" s="785"/>
      <c r="AP125" s="754" t="s">
        <v>416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416</v>
      </c>
      <c r="DH125" s="800"/>
      <c r="DI125" s="800"/>
      <c r="DJ125" s="800"/>
      <c r="DK125" s="800"/>
      <c r="DL125" s="800" t="s">
        <v>416</v>
      </c>
      <c r="DM125" s="800"/>
      <c r="DN125" s="800"/>
      <c r="DO125" s="800"/>
      <c r="DP125" s="800"/>
      <c r="DQ125" s="800" t="s">
        <v>416</v>
      </c>
      <c r="DR125" s="800"/>
      <c r="DS125" s="800"/>
      <c r="DT125" s="800"/>
      <c r="DU125" s="800"/>
      <c r="DV125" s="801" t="s">
        <v>416</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6356</v>
      </c>
      <c r="AB126" s="784"/>
      <c r="AC126" s="784"/>
      <c r="AD126" s="784"/>
      <c r="AE126" s="785"/>
      <c r="AF126" s="786">
        <v>6241</v>
      </c>
      <c r="AG126" s="784"/>
      <c r="AH126" s="784"/>
      <c r="AI126" s="784"/>
      <c r="AJ126" s="785"/>
      <c r="AK126" s="786">
        <v>8635</v>
      </c>
      <c r="AL126" s="784"/>
      <c r="AM126" s="784"/>
      <c r="AN126" s="784"/>
      <c r="AO126" s="785"/>
      <c r="AP126" s="754">
        <v>0.1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416</v>
      </c>
      <c r="DH126" s="771"/>
      <c r="DI126" s="771"/>
      <c r="DJ126" s="771"/>
      <c r="DK126" s="771"/>
      <c r="DL126" s="771" t="s">
        <v>416</v>
      </c>
      <c r="DM126" s="771"/>
      <c r="DN126" s="771"/>
      <c r="DO126" s="771"/>
      <c r="DP126" s="771"/>
      <c r="DQ126" s="771" t="s">
        <v>416</v>
      </c>
      <c r="DR126" s="771"/>
      <c r="DS126" s="771"/>
      <c r="DT126" s="771"/>
      <c r="DU126" s="771"/>
      <c r="DV126" s="823" t="s">
        <v>416</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2787</v>
      </c>
      <c r="AB127" s="784"/>
      <c r="AC127" s="784"/>
      <c r="AD127" s="784"/>
      <c r="AE127" s="785"/>
      <c r="AF127" s="786">
        <v>2163</v>
      </c>
      <c r="AG127" s="784"/>
      <c r="AH127" s="784"/>
      <c r="AI127" s="784"/>
      <c r="AJ127" s="785"/>
      <c r="AK127" s="786">
        <v>1686</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416</v>
      </c>
      <c r="BG127" s="761"/>
      <c r="BH127" s="761"/>
      <c r="BI127" s="761"/>
      <c r="BJ127" s="761"/>
      <c r="BK127" s="761"/>
      <c r="BL127" s="762"/>
      <c r="BM127" s="760">
        <v>13.74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459</v>
      </c>
      <c r="DM127" s="820"/>
      <c r="DN127" s="820"/>
      <c r="DO127" s="820"/>
      <c r="DP127" s="820"/>
      <c r="DQ127" s="820" t="s">
        <v>459</v>
      </c>
      <c r="DR127" s="820"/>
      <c r="DS127" s="820"/>
      <c r="DT127" s="820"/>
      <c r="DU127" s="820"/>
      <c r="DV127" s="821" t="s">
        <v>459</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83760</v>
      </c>
      <c r="AB128" s="724"/>
      <c r="AC128" s="724"/>
      <c r="AD128" s="724"/>
      <c r="AE128" s="725"/>
      <c r="AF128" s="726">
        <v>83142</v>
      </c>
      <c r="AG128" s="724"/>
      <c r="AH128" s="724"/>
      <c r="AI128" s="724"/>
      <c r="AJ128" s="725"/>
      <c r="AK128" s="726">
        <v>79818</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222</v>
      </c>
      <c r="BG128" s="791"/>
      <c r="BH128" s="791"/>
      <c r="BI128" s="791"/>
      <c r="BJ128" s="791"/>
      <c r="BK128" s="791"/>
      <c r="BL128" s="792"/>
      <c r="BM128" s="790">
        <v>18.739999999999998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8200041</v>
      </c>
      <c r="AB129" s="784"/>
      <c r="AC129" s="784"/>
      <c r="AD129" s="784"/>
      <c r="AE129" s="785"/>
      <c r="AF129" s="786">
        <v>8200784</v>
      </c>
      <c r="AG129" s="784"/>
      <c r="AH129" s="784"/>
      <c r="AI129" s="784"/>
      <c r="AJ129" s="785"/>
      <c r="AK129" s="786">
        <v>8038194</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1242749</v>
      </c>
      <c r="AB130" s="784"/>
      <c r="AC130" s="784"/>
      <c r="AD130" s="784"/>
      <c r="AE130" s="785"/>
      <c r="AF130" s="786">
        <v>1268400</v>
      </c>
      <c r="AG130" s="784"/>
      <c r="AH130" s="784"/>
      <c r="AI130" s="784"/>
      <c r="AJ130" s="785"/>
      <c r="AK130" s="786">
        <v>1321699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29.8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6957292</v>
      </c>
      <c r="AB131" s="717"/>
      <c r="AC131" s="717"/>
      <c r="AD131" s="717"/>
      <c r="AE131" s="718"/>
      <c r="AF131" s="719">
        <v>6932384</v>
      </c>
      <c r="AG131" s="717"/>
      <c r="AH131" s="717"/>
      <c r="AI131" s="717"/>
      <c r="AJ131" s="718"/>
      <c r="AK131" s="719">
        <v>6716495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11.77926699</v>
      </c>
      <c r="AB132" s="740"/>
      <c r="AC132" s="740"/>
      <c r="AD132" s="740"/>
      <c r="AE132" s="741"/>
      <c r="AF132" s="742">
        <v>9.8016786140000001</v>
      </c>
      <c r="AG132" s="740"/>
      <c r="AH132" s="740"/>
      <c r="AI132" s="740"/>
      <c r="AJ132" s="741"/>
      <c r="AK132" s="742">
        <v>9.7002826619999993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13.3</v>
      </c>
      <c r="AB133" s="749"/>
      <c r="AC133" s="749"/>
      <c r="AD133" s="749"/>
      <c r="AE133" s="750"/>
      <c r="AF133" s="748">
        <v>11.8</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1950731</v>
      </c>
      <c r="L9" s="264">
        <v>109272</v>
      </c>
      <c r="M9" s="265">
        <v>94266</v>
      </c>
      <c r="N9" s="266">
        <v>15.9</v>
      </c>
    </row>
    <row r="10" spans="1:16">
      <c r="A10" s="248"/>
      <c r="B10" s="244"/>
      <c r="C10" s="244"/>
      <c r="D10" s="244"/>
      <c r="E10" s="244"/>
      <c r="F10" s="244"/>
      <c r="G10" s="1133" t="s">
        <v>480</v>
      </c>
      <c r="H10" s="1134"/>
      <c r="I10" s="1134"/>
      <c r="J10" s="1135"/>
      <c r="K10" s="267">
        <v>246463</v>
      </c>
      <c r="L10" s="268">
        <v>13806</v>
      </c>
      <c r="M10" s="269">
        <v>8527</v>
      </c>
      <c r="N10" s="270">
        <v>61.9</v>
      </c>
    </row>
    <row r="11" spans="1:16" ht="13.5" customHeight="1">
      <c r="A11" s="248"/>
      <c r="B11" s="244"/>
      <c r="C11" s="244"/>
      <c r="D11" s="244"/>
      <c r="E11" s="244"/>
      <c r="F11" s="244"/>
      <c r="G11" s="1133" t="s">
        <v>481</v>
      </c>
      <c r="H11" s="1134"/>
      <c r="I11" s="1134"/>
      <c r="J11" s="1135"/>
      <c r="K11" s="267">
        <v>44217</v>
      </c>
      <c r="L11" s="268">
        <v>2477</v>
      </c>
      <c r="M11" s="269">
        <v>13078</v>
      </c>
      <c r="N11" s="270">
        <v>-81.099999999999994</v>
      </c>
    </row>
    <row r="12" spans="1:16" ht="13.5" customHeight="1">
      <c r="A12" s="248"/>
      <c r="B12" s="244"/>
      <c r="C12" s="244"/>
      <c r="D12" s="244"/>
      <c r="E12" s="244"/>
      <c r="F12" s="244"/>
      <c r="G12" s="1133" t="s">
        <v>482</v>
      </c>
      <c r="H12" s="1134"/>
      <c r="I12" s="1134"/>
      <c r="J12" s="1135"/>
      <c r="K12" s="267" t="s">
        <v>483</v>
      </c>
      <c r="L12" s="268" t="s">
        <v>483</v>
      </c>
      <c r="M12" s="269">
        <v>3154</v>
      </c>
      <c r="N12" s="270" t="s">
        <v>483</v>
      </c>
    </row>
    <row r="13" spans="1:16" ht="13.5" customHeight="1">
      <c r="A13" s="248"/>
      <c r="B13" s="244"/>
      <c r="C13" s="244"/>
      <c r="D13" s="244"/>
      <c r="E13" s="244"/>
      <c r="F13" s="244"/>
      <c r="G13" s="1133" t="s">
        <v>484</v>
      </c>
      <c r="H13" s="1134"/>
      <c r="I13" s="1134"/>
      <c r="J13" s="1135"/>
      <c r="K13" s="267" t="s">
        <v>483</v>
      </c>
      <c r="L13" s="268" t="s">
        <v>483</v>
      </c>
      <c r="M13" s="269" t="s">
        <v>483</v>
      </c>
      <c r="N13" s="270" t="s">
        <v>483</v>
      </c>
    </row>
    <row r="14" spans="1:16" ht="13.5" customHeight="1">
      <c r="A14" s="248"/>
      <c r="B14" s="244"/>
      <c r="C14" s="244"/>
      <c r="D14" s="244"/>
      <c r="E14" s="244"/>
      <c r="F14" s="244"/>
      <c r="G14" s="1133" t="s">
        <v>485</v>
      </c>
      <c r="H14" s="1134"/>
      <c r="I14" s="1134"/>
      <c r="J14" s="1135"/>
      <c r="K14" s="267">
        <v>107782</v>
      </c>
      <c r="L14" s="268">
        <v>6038</v>
      </c>
      <c r="M14" s="269">
        <v>6133</v>
      </c>
      <c r="N14" s="270">
        <v>-1.5</v>
      </c>
    </row>
    <row r="15" spans="1:16" ht="13.5" customHeight="1">
      <c r="A15" s="248"/>
      <c r="B15" s="244"/>
      <c r="C15" s="244"/>
      <c r="D15" s="244"/>
      <c r="E15" s="244"/>
      <c r="F15" s="244"/>
      <c r="G15" s="1133" t="s">
        <v>486</v>
      </c>
      <c r="H15" s="1134"/>
      <c r="I15" s="1134"/>
      <c r="J15" s="1135"/>
      <c r="K15" s="267">
        <v>12416</v>
      </c>
      <c r="L15" s="268">
        <v>695</v>
      </c>
      <c r="M15" s="269">
        <v>1874</v>
      </c>
      <c r="N15" s="270">
        <v>-62.9</v>
      </c>
    </row>
    <row r="16" spans="1:16">
      <c r="A16" s="248"/>
      <c r="B16" s="244"/>
      <c r="C16" s="244"/>
      <c r="D16" s="244"/>
      <c r="E16" s="244"/>
      <c r="F16" s="244"/>
      <c r="G16" s="1136" t="s">
        <v>487</v>
      </c>
      <c r="H16" s="1137"/>
      <c r="I16" s="1137"/>
      <c r="J16" s="1138"/>
      <c r="K16" s="268">
        <v>-201288</v>
      </c>
      <c r="L16" s="268">
        <v>-11275</v>
      </c>
      <c r="M16" s="269">
        <v>-11170</v>
      </c>
      <c r="N16" s="270">
        <v>0.9</v>
      </c>
    </row>
    <row r="17" spans="1:16">
      <c r="A17" s="248"/>
      <c r="B17" s="244"/>
      <c r="C17" s="244"/>
      <c r="D17" s="244"/>
      <c r="E17" s="244"/>
      <c r="F17" s="244"/>
      <c r="G17" s="1136" t="s">
        <v>171</v>
      </c>
      <c r="H17" s="1137"/>
      <c r="I17" s="1137"/>
      <c r="J17" s="1138"/>
      <c r="K17" s="268">
        <v>2160321</v>
      </c>
      <c r="L17" s="268">
        <v>121013</v>
      </c>
      <c r="M17" s="269">
        <v>115862</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12.88</v>
      </c>
      <c r="L21" s="281">
        <v>10.66</v>
      </c>
      <c r="M21" s="282">
        <v>2.2200000000000002</v>
      </c>
      <c r="N21" s="249"/>
      <c r="O21" s="283"/>
      <c r="P21" s="279"/>
    </row>
    <row r="22" spans="1:16" s="284" customFormat="1">
      <c r="A22" s="279"/>
      <c r="B22" s="249"/>
      <c r="C22" s="249"/>
      <c r="D22" s="249"/>
      <c r="E22" s="249"/>
      <c r="F22" s="249"/>
      <c r="G22" s="1130" t="s">
        <v>493</v>
      </c>
      <c r="H22" s="1131"/>
      <c r="I22" s="1131"/>
      <c r="J22" s="1132"/>
      <c r="K22" s="285">
        <v>97.6</v>
      </c>
      <c r="L22" s="286">
        <v>94.9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1408025</v>
      </c>
      <c r="L32" s="294">
        <v>78872</v>
      </c>
      <c r="M32" s="295">
        <v>78552</v>
      </c>
      <c r="N32" s="296">
        <v>0.4</v>
      </c>
    </row>
    <row r="33" spans="1:16" ht="13.5" customHeight="1">
      <c r="A33" s="248"/>
      <c r="B33" s="244"/>
      <c r="C33" s="244"/>
      <c r="D33" s="244"/>
      <c r="E33" s="244"/>
      <c r="F33" s="244"/>
      <c r="G33" s="1121" t="s">
        <v>497</v>
      </c>
      <c r="H33" s="1122"/>
      <c r="I33" s="1122"/>
      <c r="J33" s="1123"/>
      <c r="K33" s="294" t="s">
        <v>483</v>
      </c>
      <c r="L33" s="294" t="s">
        <v>483</v>
      </c>
      <c r="M33" s="295" t="s">
        <v>483</v>
      </c>
      <c r="N33" s="296" t="s">
        <v>483</v>
      </c>
    </row>
    <row r="34" spans="1:16" ht="27" customHeight="1">
      <c r="A34" s="248"/>
      <c r="B34" s="244"/>
      <c r="C34" s="244"/>
      <c r="D34" s="244"/>
      <c r="E34" s="244"/>
      <c r="F34" s="244"/>
      <c r="G34" s="1121" t="s">
        <v>498</v>
      </c>
      <c r="H34" s="1122"/>
      <c r="I34" s="1122"/>
      <c r="J34" s="1123"/>
      <c r="K34" s="294" t="s">
        <v>483</v>
      </c>
      <c r="L34" s="294" t="s">
        <v>483</v>
      </c>
      <c r="M34" s="295" t="s">
        <v>483</v>
      </c>
      <c r="N34" s="296" t="s">
        <v>483</v>
      </c>
    </row>
    <row r="35" spans="1:16" ht="27" customHeight="1">
      <c r="A35" s="248"/>
      <c r="B35" s="244"/>
      <c r="C35" s="244"/>
      <c r="D35" s="244"/>
      <c r="E35" s="244"/>
      <c r="F35" s="244"/>
      <c r="G35" s="1121" t="s">
        <v>499</v>
      </c>
      <c r="H35" s="1122"/>
      <c r="I35" s="1122"/>
      <c r="J35" s="1123"/>
      <c r="K35" s="294">
        <v>576304</v>
      </c>
      <c r="L35" s="294">
        <v>32282</v>
      </c>
      <c r="M35" s="295">
        <v>22017</v>
      </c>
      <c r="N35" s="296">
        <v>46.6</v>
      </c>
    </row>
    <row r="36" spans="1:16" ht="27" customHeight="1">
      <c r="A36" s="248"/>
      <c r="B36" s="244"/>
      <c r="C36" s="244"/>
      <c r="D36" s="244"/>
      <c r="E36" s="244"/>
      <c r="F36" s="244"/>
      <c r="G36" s="1121" t="s">
        <v>500</v>
      </c>
      <c r="H36" s="1122"/>
      <c r="I36" s="1122"/>
      <c r="J36" s="1123"/>
      <c r="K36" s="294">
        <v>48744</v>
      </c>
      <c r="L36" s="294">
        <v>2730</v>
      </c>
      <c r="M36" s="295">
        <v>3514</v>
      </c>
      <c r="N36" s="296">
        <v>-22.3</v>
      </c>
    </row>
    <row r="37" spans="1:16" ht="13.5" customHeight="1">
      <c r="A37" s="248"/>
      <c r="B37" s="244"/>
      <c r="C37" s="244"/>
      <c r="D37" s="244"/>
      <c r="E37" s="244"/>
      <c r="F37" s="244"/>
      <c r="G37" s="1121" t="s">
        <v>501</v>
      </c>
      <c r="H37" s="1122"/>
      <c r="I37" s="1122"/>
      <c r="J37" s="1123"/>
      <c r="K37" s="294">
        <v>19963</v>
      </c>
      <c r="L37" s="294">
        <v>1118</v>
      </c>
      <c r="M37" s="295">
        <v>1221</v>
      </c>
      <c r="N37" s="296">
        <v>-8.4</v>
      </c>
    </row>
    <row r="38" spans="1:16" ht="27" customHeight="1">
      <c r="A38" s="248"/>
      <c r="B38" s="244"/>
      <c r="C38" s="244"/>
      <c r="D38" s="244"/>
      <c r="E38" s="244"/>
      <c r="F38" s="244"/>
      <c r="G38" s="1124" t="s">
        <v>502</v>
      </c>
      <c r="H38" s="1125"/>
      <c r="I38" s="1125"/>
      <c r="J38" s="1126"/>
      <c r="K38" s="297" t="s">
        <v>483</v>
      </c>
      <c r="L38" s="297" t="s">
        <v>483</v>
      </c>
      <c r="M38" s="298">
        <v>4</v>
      </c>
      <c r="N38" s="299" t="s">
        <v>483</v>
      </c>
      <c r="O38" s="293"/>
    </row>
    <row r="39" spans="1:16">
      <c r="A39" s="248"/>
      <c r="B39" s="244"/>
      <c r="C39" s="244"/>
      <c r="D39" s="244"/>
      <c r="E39" s="244"/>
      <c r="F39" s="244"/>
      <c r="G39" s="1124" t="s">
        <v>503</v>
      </c>
      <c r="H39" s="1125"/>
      <c r="I39" s="1125"/>
      <c r="J39" s="1126"/>
      <c r="K39" s="300">
        <v>-79818</v>
      </c>
      <c r="L39" s="300">
        <v>-4471</v>
      </c>
      <c r="M39" s="301">
        <v>-3264</v>
      </c>
      <c r="N39" s="302">
        <v>37</v>
      </c>
      <c r="O39" s="293"/>
    </row>
    <row r="40" spans="1:16" ht="27" customHeight="1">
      <c r="A40" s="248"/>
      <c r="B40" s="244"/>
      <c r="C40" s="244"/>
      <c r="D40" s="244"/>
      <c r="E40" s="244"/>
      <c r="F40" s="244"/>
      <c r="G40" s="1121" t="s">
        <v>504</v>
      </c>
      <c r="H40" s="1122"/>
      <c r="I40" s="1122"/>
      <c r="J40" s="1123"/>
      <c r="K40" s="300">
        <v>-1321699</v>
      </c>
      <c r="L40" s="300">
        <v>-74036</v>
      </c>
      <c r="M40" s="301">
        <v>-69251</v>
      </c>
      <c r="N40" s="302">
        <v>6.9</v>
      </c>
      <c r="O40" s="293"/>
    </row>
    <row r="41" spans="1:16">
      <c r="A41" s="248"/>
      <c r="B41" s="244"/>
      <c r="C41" s="244"/>
      <c r="D41" s="244"/>
      <c r="E41" s="244"/>
      <c r="F41" s="244"/>
      <c r="G41" s="1127" t="s">
        <v>282</v>
      </c>
      <c r="H41" s="1128"/>
      <c r="I41" s="1128"/>
      <c r="J41" s="1129"/>
      <c r="K41" s="294">
        <v>651519</v>
      </c>
      <c r="L41" s="300">
        <v>36496</v>
      </c>
      <c r="M41" s="301">
        <v>32793</v>
      </c>
      <c r="N41" s="302">
        <v>11.3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2131297</v>
      </c>
      <c r="J51" s="320">
        <v>112958</v>
      </c>
      <c r="K51" s="321">
        <v>-35.5</v>
      </c>
      <c r="L51" s="322">
        <v>49426</v>
      </c>
      <c r="M51" s="323">
        <v>4.5999999999999996</v>
      </c>
      <c r="N51" s="324">
        <v>-40.1</v>
      </c>
    </row>
    <row r="52" spans="1:14">
      <c r="A52" s="248"/>
      <c r="B52" s="244"/>
      <c r="C52" s="244"/>
      <c r="D52" s="244"/>
      <c r="E52" s="244"/>
      <c r="F52" s="244"/>
      <c r="G52" s="325"/>
      <c r="H52" s="326" t="s">
        <v>515</v>
      </c>
      <c r="I52" s="327">
        <v>838726</v>
      </c>
      <c r="J52" s="328">
        <v>44452</v>
      </c>
      <c r="K52" s="329">
        <v>-22.5</v>
      </c>
      <c r="L52" s="330">
        <v>26568</v>
      </c>
      <c r="M52" s="331">
        <v>-4.5999999999999996</v>
      </c>
      <c r="N52" s="332">
        <v>-17.899999999999999</v>
      </c>
    </row>
    <row r="53" spans="1:14">
      <c r="A53" s="248"/>
      <c r="B53" s="244"/>
      <c r="C53" s="244"/>
      <c r="D53" s="244"/>
      <c r="E53" s="244"/>
      <c r="F53" s="244"/>
      <c r="G53" s="310" t="s">
        <v>516</v>
      </c>
      <c r="H53" s="311"/>
      <c r="I53" s="319">
        <v>1563371</v>
      </c>
      <c r="J53" s="320">
        <v>84443</v>
      </c>
      <c r="K53" s="321">
        <v>-25.2</v>
      </c>
      <c r="L53" s="322">
        <v>90833</v>
      </c>
      <c r="M53" s="323">
        <v>83.8</v>
      </c>
      <c r="N53" s="324">
        <v>-109</v>
      </c>
    </row>
    <row r="54" spans="1:14">
      <c r="A54" s="248"/>
      <c r="B54" s="244"/>
      <c r="C54" s="244"/>
      <c r="D54" s="244"/>
      <c r="E54" s="244"/>
      <c r="F54" s="244"/>
      <c r="G54" s="325"/>
      <c r="H54" s="326" t="s">
        <v>515</v>
      </c>
      <c r="I54" s="327">
        <v>880031</v>
      </c>
      <c r="J54" s="328">
        <v>47533</v>
      </c>
      <c r="K54" s="329">
        <v>6.9</v>
      </c>
      <c r="L54" s="330">
        <v>47037</v>
      </c>
      <c r="M54" s="331">
        <v>77</v>
      </c>
      <c r="N54" s="332">
        <v>-70.099999999999994</v>
      </c>
    </row>
    <row r="55" spans="1:14">
      <c r="A55" s="248"/>
      <c r="B55" s="244"/>
      <c r="C55" s="244"/>
      <c r="D55" s="244"/>
      <c r="E55" s="244"/>
      <c r="F55" s="244"/>
      <c r="G55" s="310" t="s">
        <v>517</v>
      </c>
      <c r="H55" s="311"/>
      <c r="I55" s="319">
        <v>1642162</v>
      </c>
      <c r="J55" s="320">
        <v>89804</v>
      </c>
      <c r="K55" s="321">
        <v>6.3</v>
      </c>
      <c r="L55" s="322">
        <v>79181</v>
      </c>
      <c r="M55" s="323">
        <v>-12.8</v>
      </c>
      <c r="N55" s="324">
        <v>19.100000000000001</v>
      </c>
    </row>
    <row r="56" spans="1:14">
      <c r="A56" s="248"/>
      <c r="B56" s="244"/>
      <c r="C56" s="244"/>
      <c r="D56" s="244"/>
      <c r="E56" s="244"/>
      <c r="F56" s="244"/>
      <c r="G56" s="325"/>
      <c r="H56" s="326" t="s">
        <v>515</v>
      </c>
      <c r="I56" s="327">
        <v>377855</v>
      </c>
      <c r="J56" s="328">
        <v>20664</v>
      </c>
      <c r="K56" s="329">
        <v>-56.5</v>
      </c>
      <c r="L56" s="330">
        <v>40448</v>
      </c>
      <c r="M56" s="331">
        <v>-14</v>
      </c>
      <c r="N56" s="332">
        <v>-42.5</v>
      </c>
    </row>
    <row r="57" spans="1:14">
      <c r="A57" s="248"/>
      <c r="B57" s="244"/>
      <c r="C57" s="244"/>
      <c r="D57" s="244"/>
      <c r="E57" s="244"/>
      <c r="F57" s="244"/>
      <c r="G57" s="310" t="s">
        <v>518</v>
      </c>
      <c r="H57" s="311"/>
      <c r="I57" s="319">
        <v>1855029</v>
      </c>
      <c r="J57" s="320">
        <v>102279</v>
      </c>
      <c r="K57" s="321">
        <v>13.9</v>
      </c>
      <c r="L57" s="322">
        <v>118124</v>
      </c>
      <c r="M57" s="323">
        <v>49.2</v>
      </c>
      <c r="N57" s="324">
        <v>-35.299999999999997</v>
      </c>
    </row>
    <row r="58" spans="1:14">
      <c r="A58" s="248"/>
      <c r="B58" s="244"/>
      <c r="C58" s="244"/>
      <c r="D58" s="244"/>
      <c r="E58" s="244"/>
      <c r="F58" s="244"/>
      <c r="G58" s="325"/>
      <c r="H58" s="326" t="s">
        <v>515</v>
      </c>
      <c r="I58" s="327">
        <v>904218</v>
      </c>
      <c r="J58" s="328">
        <v>49855</v>
      </c>
      <c r="K58" s="329">
        <v>141.30000000000001</v>
      </c>
      <c r="L58" s="330">
        <v>54614</v>
      </c>
      <c r="M58" s="331">
        <v>35</v>
      </c>
      <c r="N58" s="332">
        <v>106.3</v>
      </c>
    </row>
    <row r="59" spans="1:14">
      <c r="A59" s="248"/>
      <c r="B59" s="244"/>
      <c r="C59" s="244"/>
      <c r="D59" s="244"/>
      <c r="E59" s="244"/>
      <c r="F59" s="244"/>
      <c r="G59" s="310" t="s">
        <v>519</v>
      </c>
      <c r="H59" s="311"/>
      <c r="I59" s="319">
        <v>1802690</v>
      </c>
      <c r="J59" s="320">
        <v>100980</v>
      </c>
      <c r="K59" s="321">
        <v>-1.3</v>
      </c>
      <c r="L59" s="322">
        <v>101693</v>
      </c>
      <c r="M59" s="323">
        <v>-13.9</v>
      </c>
      <c r="N59" s="324">
        <v>12.6</v>
      </c>
    </row>
    <row r="60" spans="1:14">
      <c r="A60" s="248"/>
      <c r="B60" s="244"/>
      <c r="C60" s="244"/>
      <c r="D60" s="244"/>
      <c r="E60" s="244"/>
      <c r="F60" s="244"/>
      <c r="G60" s="325"/>
      <c r="H60" s="326" t="s">
        <v>515</v>
      </c>
      <c r="I60" s="333">
        <v>1102194</v>
      </c>
      <c r="J60" s="328">
        <v>61741</v>
      </c>
      <c r="K60" s="329">
        <v>23.8</v>
      </c>
      <c r="L60" s="330">
        <v>51066</v>
      </c>
      <c r="M60" s="331">
        <v>-6.5</v>
      </c>
      <c r="N60" s="332">
        <v>30.3</v>
      </c>
    </row>
    <row r="61" spans="1:14">
      <c r="A61" s="248"/>
      <c r="B61" s="244"/>
      <c r="C61" s="244"/>
      <c r="D61" s="244"/>
      <c r="E61" s="244"/>
      <c r="F61" s="244"/>
      <c r="G61" s="310" t="s">
        <v>520</v>
      </c>
      <c r="H61" s="334"/>
      <c r="I61" s="335">
        <v>1798910</v>
      </c>
      <c r="J61" s="336">
        <v>98093</v>
      </c>
      <c r="K61" s="337">
        <v>-8.4</v>
      </c>
      <c r="L61" s="338">
        <v>87851</v>
      </c>
      <c r="M61" s="339">
        <v>22.2</v>
      </c>
      <c r="N61" s="324">
        <v>-30.6</v>
      </c>
    </row>
    <row r="62" spans="1:14">
      <c r="A62" s="248"/>
      <c r="B62" s="244"/>
      <c r="C62" s="244"/>
      <c r="D62" s="244"/>
      <c r="E62" s="244"/>
      <c r="F62" s="244"/>
      <c r="G62" s="325"/>
      <c r="H62" s="326" t="s">
        <v>515</v>
      </c>
      <c r="I62" s="327">
        <v>820605</v>
      </c>
      <c r="J62" s="328">
        <v>44849</v>
      </c>
      <c r="K62" s="329">
        <v>18.600000000000001</v>
      </c>
      <c r="L62" s="330">
        <v>43947</v>
      </c>
      <c r="M62" s="331">
        <v>17.399999999999999</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12.5</v>
      </c>
      <c r="G47" s="12">
        <v>19.03</v>
      </c>
      <c r="H47" s="12">
        <v>28.27</v>
      </c>
      <c r="I47" s="12">
        <v>25.95</v>
      </c>
      <c r="J47" s="13">
        <v>25.66</v>
      </c>
    </row>
    <row r="48" spans="2:10" ht="57.75" customHeight="1">
      <c r="B48" s="14"/>
      <c r="C48" s="1141" t="s">
        <v>4</v>
      </c>
      <c r="D48" s="1141"/>
      <c r="E48" s="1142"/>
      <c r="F48" s="15">
        <v>6.97</v>
      </c>
      <c r="G48" s="16">
        <v>6.46</v>
      </c>
      <c r="H48" s="16">
        <v>12.31</v>
      </c>
      <c r="I48" s="16">
        <v>4.5</v>
      </c>
      <c r="J48" s="17">
        <v>7.5</v>
      </c>
    </row>
    <row r="49" spans="2:10" ht="57.75" customHeight="1" thickBot="1">
      <c r="B49" s="18"/>
      <c r="C49" s="1143" t="s">
        <v>5</v>
      </c>
      <c r="D49" s="1143"/>
      <c r="E49" s="1144"/>
      <c r="F49" s="19">
        <v>2.13</v>
      </c>
      <c r="G49" s="20" t="s">
        <v>527</v>
      </c>
      <c r="H49" s="20">
        <v>10.25</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t="s">
        <v>531</v>
      </c>
      <c r="G34" s="33">
        <v>2.2400000000000002</v>
      </c>
      <c r="H34" s="33">
        <v>3.66</v>
      </c>
      <c r="I34" s="33">
        <v>4.28</v>
      </c>
      <c r="J34" s="34">
        <v>7.53</v>
      </c>
      <c r="K34" s="22"/>
      <c r="L34" s="22"/>
      <c r="M34" s="22"/>
      <c r="N34" s="22"/>
      <c r="O34" s="22"/>
      <c r="P34" s="22"/>
    </row>
    <row r="35" spans="1:16" ht="39" customHeight="1">
      <c r="A35" s="22"/>
      <c r="B35" s="35"/>
      <c r="C35" s="1145" t="s">
        <v>532</v>
      </c>
      <c r="D35" s="1146"/>
      <c r="E35" s="1147"/>
      <c r="F35" s="36">
        <v>6.97</v>
      </c>
      <c r="G35" s="37">
        <v>6.46</v>
      </c>
      <c r="H35" s="37">
        <v>12.3</v>
      </c>
      <c r="I35" s="37">
        <v>4.5</v>
      </c>
      <c r="J35" s="38">
        <v>7.49</v>
      </c>
      <c r="K35" s="22"/>
      <c r="L35" s="22"/>
      <c r="M35" s="22"/>
      <c r="N35" s="22"/>
      <c r="O35" s="22"/>
      <c r="P35" s="22"/>
    </row>
    <row r="36" spans="1:16" ht="39" customHeight="1">
      <c r="A36" s="22"/>
      <c r="B36" s="35"/>
      <c r="C36" s="1145" t="s">
        <v>533</v>
      </c>
      <c r="D36" s="1146"/>
      <c r="E36" s="1147"/>
      <c r="F36" s="36">
        <v>4.03</v>
      </c>
      <c r="G36" s="37">
        <v>4.4000000000000004</v>
      </c>
      <c r="H36" s="37">
        <v>4.4000000000000004</v>
      </c>
      <c r="I36" s="37">
        <v>4.5199999999999996</v>
      </c>
      <c r="J36" s="38">
        <v>5.1100000000000003</v>
      </c>
      <c r="K36" s="22"/>
      <c r="L36" s="22"/>
      <c r="M36" s="22"/>
      <c r="N36" s="22"/>
      <c r="O36" s="22"/>
      <c r="P36" s="22"/>
    </row>
    <row r="37" spans="1:16" ht="39" customHeight="1">
      <c r="A37" s="22"/>
      <c r="B37" s="35"/>
      <c r="C37" s="1145" t="s">
        <v>534</v>
      </c>
      <c r="D37" s="1146"/>
      <c r="E37" s="1147"/>
      <c r="F37" s="36">
        <v>0.98</v>
      </c>
      <c r="G37" s="37">
        <v>0.79</v>
      </c>
      <c r="H37" s="37">
        <v>0.21</v>
      </c>
      <c r="I37" s="37" t="s">
        <v>535</v>
      </c>
      <c r="J37" s="38">
        <v>0.45</v>
      </c>
      <c r="K37" s="22"/>
      <c r="L37" s="22"/>
      <c r="M37" s="22"/>
      <c r="N37" s="22"/>
      <c r="O37" s="22"/>
      <c r="P37" s="22"/>
    </row>
    <row r="38" spans="1:16" ht="39" customHeight="1">
      <c r="A38" s="22"/>
      <c r="B38" s="35"/>
      <c r="C38" s="1145" t="s">
        <v>536</v>
      </c>
      <c r="D38" s="1146"/>
      <c r="E38" s="1147"/>
      <c r="F38" s="36">
        <v>0.36</v>
      </c>
      <c r="G38" s="37">
        <v>7.0000000000000007E-2</v>
      </c>
      <c r="H38" s="37">
        <v>0.18</v>
      </c>
      <c r="I38" s="37">
        <v>0.09</v>
      </c>
      <c r="J38" s="38">
        <v>0.2</v>
      </c>
      <c r="K38" s="22"/>
      <c r="L38" s="22"/>
      <c r="M38" s="22"/>
      <c r="N38" s="22"/>
      <c r="O38" s="22"/>
      <c r="P38" s="22"/>
    </row>
    <row r="39" spans="1:16" ht="39" customHeight="1">
      <c r="A39" s="22"/>
      <c r="B39" s="35"/>
      <c r="C39" s="1145" t="s">
        <v>537</v>
      </c>
      <c r="D39" s="1146"/>
      <c r="E39" s="1147"/>
      <c r="F39" s="36">
        <v>0</v>
      </c>
      <c r="G39" s="37">
        <v>0</v>
      </c>
      <c r="H39" s="37">
        <v>0</v>
      </c>
      <c r="I39" s="37">
        <v>0</v>
      </c>
      <c r="J39" s="38">
        <v>0</v>
      </c>
      <c r="K39" s="22"/>
      <c r="L39" s="22"/>
      <c r="M39" s="22"/>
      <c r="N39" s="22"/>
      <c r="O39" s="22"/>
      <c r="P39" s="22"/>
    </row>
    <row r="40" spans="1:16" ht="39" customHeight="1">
      <c r="A40" s="22"/>
      <c r="B40" s="35"/>
      <c r="C40" s="1145" t="s">
        <v>538</v>
      </c>
      <c r="D40" s="1146"/>
      <c r="E40" s="1147"/>
      <c r="F40" s="36">
        <v>0</v>
      </c>
      <c r="G40" s="37">
        <v>0</v>
      </c>
      <c r="H40" s="37">
        <v>0</v>
      </c>
      <c r="I40" s="37">
        <v>0</v>
      </c>
      <c r="J40" s="38">
        <v>0</v>
      </c>
      <c r="K40" s="22"/>
      <c r="L40" s="22"/>
      <c r="M40" s="22"/>
      <c r="N40" s="22"/>
      <c r="O40" s="22"/>
      <c r="P40" s="22"/>
    </row>
    <row r="41" spans="1:16" ht="39" customHeight="1">
      <c r="A41" s="22"/>
      <c r="B41" s="35"/>
      <c r="C41" s="1145" t="s">
        <v>539</v>
      </c>
      <c r="D41" s="1146"/>
      <c r="E41" s="1147"/>
      <c r="F41" s="36">
        <v>0</v>
      </c>
      <c r="G41" s="37">
        <v>0</v>
      </c>
      <c r="H41" s="37">
        <v>0</v>
      </c>
      <c r="I41" s="37">
        <v>0</v>
      </c>
      <c r="J41" s="38">
        <v>0</v>
      </c>
      <c r="K41" s="22"/>
      <c r="L41" s="22"/>
      <c r="M41" s="22"/>
      <c r="N41" s="22"/>
      <c r="O41" s="22"/>
      <c r="P41" s="22"/>
    </row>
    <row r="42" spans="1:16" ht="39" customHeight="1">
      <c r="A42" s="22"/>
      <c r="B42" s="39"/>
      <c r="C42" s="1145" t="s">
        <v>540</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1409</v>
      </c>
      <c r="L45" s="60">
        <v>1389</v>
      </c>
      <c r="M45" s="60">
        <v>1361</v>
      </c>
      <c r="N45" s="60">
        <v>1382</v>
      </c>
      <c r="O45" s="61">
        <v>1408</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772</v>
      </c>
      <c r="L48" s="64">
        <v>747</v>
      </c>
      <c r="M48" s="64">
        <v>674</v>
      </c>
      <c r="N48" s="64">
        <v>582</v>
      </c>
      <c r="O48" s="65">
        <v>576</v>
      </c>
      <c r="P48" s="48"/>
      <c r="Q48" s="48"/>
      <c r="R48" s="48"/>
      <c r="S48" s="48"/>
      <c r="T48" s="48"/>
      <c r="U48" s="48"/>
    </row>
    <row r="49" spans="1:21" ht="30.75" customHeight="1">
      <c r="A49" s="48"/>
      <c r="B49" s="1163"/>
      <c r="C49" s="1164"/>
      <c r="D49" s="62"/>
      <c r="E49" s="1155" t="s">
        <v>16</v>
      </c>
      <c r="F49" s="1155"/>
      <c r="G49" s="1155"/>
      <c r="H49" s="1155"/>
      <c r="I49" s="1155"/>
      <c r="J49" s="1156"/>
      <c r="K49" s="63">
        <v>68</v>
      </c>
      <c r="L49" s="64">
        <v>49</v>
      </c>
      <c r="M49" s="64">
        <v>49</v>
      </c>
      <c r="N49" s="64">
        <v>48</v>
      </c>
      <c r="O49" s="65">
        <v>49</v>
      </c>
      <c r="P49" s="48"/>
      <c r="Q49" s="48"/>
      <c r="R49" s="48"/>
      <c r="S49" s="48"/>
      <c r="T49" s="48"/>
      <c r="U49" s="48"/>
    </row>
    <row r="50" spans="1:21" ht="30.75" customHeight="1">
      <c r="A50" s="48"/>
      <c r="B50" s="1163"/>
      <c r="C50" s="1164"/>
      <c r="D50" s="62"/>
      <c r="E50" s="1155" t="s">
        <v>17</v>
      </c>
      <c r="F50" s="1155"/>
      <c r="G50" s="1155"/>
      <c r="H50" s="1155"/>
      <c r="I50" s="1155"/>
      <c r="J50" s="1156"/>
      <c r="K50" s="63">
        <v>80</v>
      </c>
      <c r="L50" s="64">
        <v>67</v>
      </c>
      <c r="M50" s="64">
        <v>62</v>
      </c>
      <c r="N50" s="64">
        <v>19</v>
      </c>
      <c r="O50" s="65">
        <v>20</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1317</v>
      </c>
      <c r="L52" s="64">
        <v>1298</v>
      </c>
      <c r="M52" s="64">
        <v>1327</v>
      </c>
      <c r="N52" s="64">
        <v>1351</v>
      </c>
      <c r="O52" s="65">
        <v>1402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1012</v>
      </c>
      <c r="L53" s="69">
        <v>954</v>
      </c>
      <c r="M53" s="69">
        <v>819</v>
      </c>
      <c r="N53" s="69">
        <v>680</v>
      </c>
      <c r="O53" s="70">
        <v>651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testserver</cp:lastModifiedBy>
  <cp:lastPrinted>2016-04-26T07:25:44Z</cp:lastPrinted>
  <dcterms:created xsi:type="dcterms:W3CDTF">2016-02-15T00:20:43Z</dcterms:created>
  <dcterms:modified xsi:type="dcterms:W3CDTF">2016-04-26T07:25:59Z</dcterms:modified>
</cp:coreProperties>
</file>