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7" i="9"/>
  <c r="BG36"/>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AM37"/>
  <c r="C37"/>
  <c r="CO36"/>
  <c r="AM36"/>
  <c r="C36"/>
  <c r="CO35"/>
  <c r="C35"/>
  <c r="CO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W34" l="1"/>
  <c r="BW35" s="1"/>
  <c r="BW36" s="1"/>
  <c r="BW37" s="1"/>
  <c r="BE34"/>
  <c r="BE35" s="1"/>
  <c r="BE36" s="1"/>
  <c r="BE37" s="1"/>
</calcChain>
</file>

<file path=xl/sharedStrings.xml><?xml version="1.0" encoding="utf-8"?>
<sst xmlns="http://schemas.openxmlformats.org/spreadsheetml/2006/main" count="1013" uniqueCount="565">
  <si>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</si>
  <si>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</si>
  <si>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</si>
  <si>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</si>
  <si>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</si>
  <si>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</si>
  <si>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</si>
  <si>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</si>
  <si>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</si>
  <si>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</si>
  <si>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</si>
  <si>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</si>
  <si>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</si>
  <si>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</si>
  <si>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</si>
  <si>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</si>
  <si>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</si>
  <si>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</si>
  <si>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</si>
  <si>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</si>
  <si>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</si>
  <si>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</si>
  <si>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</si>
  <si>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</si>
  <si>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</si>
  <si>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</si>
  <si>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</si>
  <si>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</si>
  <si>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</si>
  <si>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</si>
  <si>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</si>
  <si>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</si>
  <si>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</si>
  <si>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</si>
  <si>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</si>
  <si>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</si>
  <si>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</si>
  <si>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</si>
  <si>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</si>
  <si>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</si>
  <si>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</si>
  <si>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</si>
  <si>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</si>
  <si>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</si>
  <si>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</si>
  <si>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</si>
  <si>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</si>
  <si>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</si>
  <si>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</si>
  <si>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</si>
  <si>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</si>
  <si>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</si>
  <si>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</si>
  <si>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</si>
  <si>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</si>
  <si>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</si>
  <si>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</si>
  <si>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</si>
  <si>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</si>
  <si>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</si>
  <si>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</si>
  <si>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</si>
  <si>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</si>
  <si>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</si>
  <si>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</si>
  <si>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</si>
  <si>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</si>
  <si>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</si>
  <si>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</si>
  <si>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</si>
  <si>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</si>
  <si>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</si>
  <si>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</si>
  <si>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</si>
  <si>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</si>
  <si>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</si>
  <si>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</si>
  <si>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</si>
  <si>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</si>
  <si>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</si>
  <si>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</si>
  <si>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</si>
  <si>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</si>
  <si>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</si>
  <si>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</si>
  <si>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</si>
  <si>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</si>
  <si>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</si>
  <si>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</si>
  <si>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</si>
  <si>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</si>
  <si>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</si>
  <si>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</si>
  <si>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</si>
  <si>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</si>
  <si>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</si>
  <si>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</si>
  <si>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</si>
  <si>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</si>
  <si>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</si>
  <si>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</si>
  <si>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</si>
  <si>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</si>
  <si>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</si>
  <si>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</si>
  <si>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</si>
  <si>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</si>
  <si>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</si>
  <si>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</si>
  <si>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</si>
  <si>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</si>
  <si>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</si>
  <si>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</si>
  <si>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</si>
  <si>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</si>
  <si>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</si>
  <si>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</si>
  <si>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</si>
  <si>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</si>
  <si>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</si>
  <si>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</si>
  <si>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</si>
  <si>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</si>
  <si>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</si>
  <si>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</si>
  <si>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</si>
  <si>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</si>
  <si>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</si>
  <si>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</si>
  <si>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</si>
  <si>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</si>
  <si>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</si>
  <si>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</si>
  <si>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</si>
  <si>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</si>
  <si>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</si>
  <si>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</si>
  <si>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</si>
  <si>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</si>
  <si>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</si>
  <si>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</si>
  <si>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</si>
  <si>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</si>
  <si>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</si>
  <si>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</si>
  <si>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</si>
  <si>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</si>
  <si>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</si>
  <si>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</si>
  <si>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</si>
  <si>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</si>
  <si>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</si>
  <si>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</si>
  <si>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</si>
  <si>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</si>
  <si>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</si>
  <si>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</si>
  <si>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</si>
  <si>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</si>
  <si>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</si>
  <si>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</si>
  <si>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</si>
  <si>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</si>
  <si>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</si>
  <si>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</si>
  <si>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</si>
  <si>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</si>
  <si>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</si>
  <si>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</si>
  <si>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</si>
  <si>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</si>
  <si>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</si>
  <si>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</si>
  <si>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</si>
  <si>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</si>
  <si>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</si>
  <si>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</si>
  <si>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</si>
  <si>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</si>
  <si>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</si>
  <si>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</si>
  <si>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</si>
  <si>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</si>
  <si>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</si>
  <si>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</si>
  <si>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</si>
  <si>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</si>
  <si>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</si>
  <si>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</si>
  <si>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</si>
  <si>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</si>
  <si>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</si>
  <si>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北海道八雲町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</si>
  <si>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</si>
  <si>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</si>
  <si>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</si>
  <si>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</si>
  <si>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</si>
  <si>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</si>
  <si>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</si>
  <si>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</si>
  <si>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</si>
  <si>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</si>
  <si>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</si>
  <si>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</si>
  <si>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</si>
  <si>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</si>
  <si>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</si>
  <si>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</si>
  <si>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</si>
  <si>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</si>
  <si>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</si>
  <si>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</si>
  <si>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</si>
  <si>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</si>
  <si>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</si>
  <si>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</si>
  <si>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</si>
  <si>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</si>
  <si>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</si>
  <si>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</si>
  <si>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</si>
  <si>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</si>
  <si>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</si>
  <si>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</si>
  <si>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</si>
  <si>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</si>
  <si>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</si>
  <si>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</si>
  <si>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</si>
  <si>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</si>
  <si>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</si>
  <si>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</si>
  <si>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</si>
  <si>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</si>
  <si>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</si>
  <si>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</si>
  <si>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</si>
  <si>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</si>
  <si>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</si>
  <si>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</si>
  <si>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</si>
  <si>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</si>
  <si>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</si>
  <si>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</si>
  <si>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</si>
  <si>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</si>
  <si>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</si>
  <si>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</si>
  <si>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</si>
  <si>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</si>
  <si>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</si>
  <si>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</si>
  <si>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</si>
  <si>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</si>
  <si>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</si>
  <si>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</si>
  <si>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</si>
  <si>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</si>
  <si>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</si>
  <si>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</si>
  <si>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</si>
  <si>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</si>
  <si>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</si>
  <si>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</si>
  <si>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</si>
  <si>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</si>
  <si>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</si>
  <si>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</si>
  <si>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</si>
  <si>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</si>
  <si>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</si>
  <si>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</si>
  <si>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</si>
  <si>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</si>
  <si>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</si>
  <si>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</si>
  <si>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</si>
  <si>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</si>
  <si>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</si>
  <si>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</si>
  <si>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</si>
  <si>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</si>
  <si>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</si>
  <si>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</si>
  <si>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</si>
  <si>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</si>
  <si>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</si>
  <si>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</si>
  <si>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</si>
  <si>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</si>
  <si>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</si>
  <si>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</si>
  <si>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</si>
  <si>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</si>
  <si>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</si>
  <si>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</si>
  <si>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</si>
  <si>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</si>
  <si>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</si>
  <si>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</si>
  <si>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</si>
  <si>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</si>
  <si>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</si>
  <si>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</si>
  <si>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</si>
  <si>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</si>
  <si>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</si>
  <si>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</si>
  <si>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</si>
  <si>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</si>
  <si>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</si>
  <si>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</si>
  <si>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</si>
  <si>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</si>
  <si>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</si>
  <si>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</si>
  <si>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</si>
  <si>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</si>
  <si>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</si>
  <si>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</si>
  <si>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</si>
  <si>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</si>
  <si>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</si>
  <si>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</si>
  <si>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</si>
  <si>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</si>
  <si>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</si>
  <si>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</si>
  <si>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</si>
  <si>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</si>
  <si>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</si>
  <si>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</si>
  <si>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</si>
  <si>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</si>
  <si>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</si>
  <si>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</si>
  <si>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</si>
  <si>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</si>
  <si>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</si>
  <si>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北海道八雲町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</si>
  <si>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</si>
  <si>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</si>
  <si>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</si>
  <si>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</si>
  <si>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</si>
  <si>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</si>
  <si>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</si>
  <si>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</si>
  <si>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</si>
  <si>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</si>
  <si>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</si>
  <si>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</si>
  <si>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</si>
  <si>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</si>
  <si>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</si>
  <si>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</si>
  <si>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</si>
  <si>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</si>
  <si>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</si>
  <si>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</si>
  <si>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</si>
  <si>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</si>
  <si>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</si>
  <si>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</si>
  <si>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</si>
  <si>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</si>
  <si>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</si>
  <si>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</si>
  <si>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</si>
  <si>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</si>
  <si>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</si>
  <si>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</si>
  <si>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</si>
  <si>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</si>
  <si>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</si>
  <si>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</si>
  <si>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</si>
  <si>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</si>
  <si>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</si>
  <si>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</si>
  <si>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</si>
  <si>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</si>
  <si>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</si>
  <si>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</si>
  <si>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</si>
  <si>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</si>
  <si>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</si>
  <si>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</si>
  <si>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</si>
  <si>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</si>
  <si>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</si>
  <si>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</si>
  <si>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</si>
  <si>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</si>
  <si>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</si>
  <si>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</si>
  <si>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</si>
  <si>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</si>
  <si>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</si>
  <si>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</si>
  <si>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</si>
  <si>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</si>
  <si>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</si>
  <si>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</si>
  <si>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</si>
  <si>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</si>
  <si>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</si>
  <si>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</si>
  <si>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</si>
  <si>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</si>
  <si>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</si>
  <si>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</si>
  <si>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</si>
  <si>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</si>
  <si>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</si>
  <si>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</si>
  <si>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</si>
  <si>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</si>
  <si>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</si>
  <si>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</si>
  <si>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</si>
  <si>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</si>
  <si>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</si>
  <si>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</si>
  <si>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</si>
  <si>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八雲町病院事業会計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</si>
  <si>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</si>
  <si>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</si>
  <si>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八雲町下水道事業特別会計</t>
    <phoneticPr fontId="5"/>
  </si>
  <si>
    <t>(Ｆ)</t>
    <phoneticPr fontId="5"/>
  </si>
  <si>
    <t>八雲町八雲地域簡易水道事業特別会計</t>
    <phoneticPr fontId="5"/>
  </si>
  <si>
    <t>将来負担比率（(Ｅ)－(Ｆ)）／（(Ｃ)－(Ｄ)）×１００</t>
    <rPh sb="0" eb="2">
      <t>ショウライ</t>
    </rPh>
    <rPh sb="2" eb="4">
      <t>フタン</t>
    </rPh>
    <rPh sb="4" eb="6">
      <t>ヒリツ</t>
    </rPh>
    <phoneticPr fontId="5"/>
  </si>
  <si>
    <t>八雲町農業集落排水事業特別会計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</si>
  <si>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</si>
  <si>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</si>
  <si>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</si>
  <si>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</si>
  <si>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</si>
  <si>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</si>
  <si>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</si>
  <si>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</si>
  <si>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</si>
  <si>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</si>
  <si>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</si>
  <si>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</si>
  <si>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</si>
  <si>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</si>
  <si>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</si>
  <si>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</si>
  <si>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</si>
  <si>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</si>
  <si>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</si>
  <si>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</si>
  <si>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</si>
  <si>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</si>
  <si>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</si>
  <si>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</si>
  <si>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</si>
  <si>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</si>
  <si>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</si>
  <si>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</si>
  <si>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</si>
  <si>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</si>
  <si>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</si>
  <si>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</si>
  <si>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</si>
  <si>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</si>
  <si>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</si>
  <si>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</si>
  <si>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</si>
  <si>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</si>
  <si>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</si>
  <si>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</si>
  <si>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</si>
  <si>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</si>
  <si>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</si>
  <si>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</si>
  <si>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</si>
  <si>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</si>
  <si>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</si>
  <si>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</si>
  <si>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</si>
  <si>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</si>
  <si>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</si>
  <si>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</si>
  <si>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</si>
  <si>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</si>
  <si>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</si>
  <si>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</si>
  <si>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</si>
  <si>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</si>
  <si>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</si>
  <si>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</si>
  <si>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</si>
  <si>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</si>
  <si>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</si>
  <si>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</si>
  <si>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</si>
  <si>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</si>
  <si>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</si>
  <si>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</si>
  <si>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</si>
  <si>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</si>
  <si>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</si>
  <si>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</si>
  <si>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</si>
  <si>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</si>
  <si>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</si>
  <si>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</si>
  <si>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</si>
  <si>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</si>
  <si>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</si>
  <si>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</si>
  <si>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0.69</t>
  </si>
  <si>
    <t>▲ 21.02</t>
  </si>
  <si>
    <t>▲ 1.65</t>
  </si>
  <si>
    <t>▲ 6.24</t>
  </si>
  <si>
    <t>八雲町病院事業会計</t>
  </si>
  <si>
    <t>八雲町水道事業会計</t>
  </si>
  <si>
    <t>一般会計</t>
  </si>
  <si>
    <t>介護保険（保険）事業特別会計</t>
  </si>
  <si>
    <t>国民健康保険事業特別会計</t>
  </si>
  <si>
    <t>▲ 0.40</t>
  </si>
  <si>
    <t>後期高齢者医療事業特別会計</t>
  </si>
  <si>
    <t>介護保険（サービス）事業特別会計</t>
  </si>
  <si>
    <t>八雲町八雲地域簡易水道事業特別会計</t>
  </si>
  <si>
    <t>その他会計（赤字）</t>
  </si>
  <si>
    <t>その他会計（黒字）</t>
  </si>
  <si>
    <t>一般会計</t>
    <phoneticPr fontId="5"/>
  </si>
  <si>
    <t>-</t>
    <phoneticPr fontId="2"/>
  </si>
  <si>
    <t>国民健康保険事業特別会計</t>
    <phoneticPr fontId="5"/>
  </si>
  <si>
    <t>介護保険（保険）事業特別会計</t>
    <phoneticPr fontId="5"/>
  </si>
  <si>
    <t>後期高齢者医療事業特別会計</t>
    <phoneticPr fontId="5"/>
  </si>
  <si>
    <t>介護保険（サービス）事業特別会計</t>
    <phoneticPr fontId="5"/>
  </si>
  <si>
    <t>-</t>
    <phoneticPr fontId="5"/>
  </si>
  <si>
    <t>八雲町病院事業会計</t>
    <phoneticPr fontId="5"/>
  </si>
  <si>
    <t>法適用企業</t>
    <phoneticPr fontId="5"/>
  </si>
  <si>
    <t>八雲町水道事業会計</t>
    <phoneticPr fontId="5"/>
  </si>
  <si>
    <t>八雲町八雲地域簡易水道事業特別会計</t>
    <phoneticPr fontId="5"/>
  </si>
  <si>
    <t>法非適用企業</t>
    <phoneticPr fontId="5"/>
  </si>
  <si>
    <t>八雲町熊石地域簡易水道事業特別会計</t>
    <phoneticPr fontId="5"/>
  </si>
  <si>
    <t>八雲町下水道事業特別会計</t>
    <phoneticPr fontId="5"/>
  </si>
  <si>
    <t>-</t>
    <phoneticPr fontId="5"/>
  </si>
  <si>
    <t>-</t>
    <phoneticPr fontId="2"/>
  </si>
  <si>
    <t>法非適用企業</t>
    <phoneticPr fontId="5"/>
  </si>
  <si>
    <t>八雲町農業集落排水事業特別会計</t>
    <phoneticPr fontId="5"/>
  </si>
  <si>
    <t>山越郡衛生処理組合</t>
    <rPh sb="0" eb="3">
      <t>ヤマコシグン</t>
    </rPh>
    <rPh sb="3" eb="5">
      <t>エイセイ</t>
    </rPh>
    <rPh sb="5" eb="7">
      <t>ショリ</t>
    </rPh>
    <rPh sb="7" eb="9">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</si>
  <si>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</si>
  <si>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渡島廃棄物処理広域連合</t>
    <rPh sb="0" eb="2">
      <t>オシマ</t>
    </rPh>
    <rPh sb="2" eb="5">
      <t>ハイキブツ</t>
    </rPh>
    <rPh sb="5" eb="7">
      <t>ショリ</t>
    </rPh>
    <rPh sb="7" eb="9">
      <t>コウイキ</t>
    </rPh>
    <rPh sb="9" eb="11">
      <t>レンゴウ</t>
    </rPh>
    <phoneticPr fontId="2"/>
  </si>
  <si>
    <t>南部檜山衛生処理組合</t>
    <rPh sb="0" eb="2">
      <t>ナンブ</t>
    </rPh>
    <rPh sb="2" eb="4">
      <t>ヒヤマ</t>
    </rPh>
    <rPh sb="4" eb="6">
      <t>エイセイ</t>
    </rPh>
    <rPh sb="6" eb="8">
      <t>ショリ</t>
    </rPh>
    <rPh sb="8" eb="10">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</si>
  <si>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</si>
  <si>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</si>
  <si>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</si>
  <si>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</si>
  <si>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</si>
  <si>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</si>
  <si>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</si>
  <si>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</si>
  <si>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</si>
  <si>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</si>
  <si>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</si>
  <si>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</si>
  <si>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</si>
  <si>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５０．８％であり、前年度と比較し２１．０ポイント悪化している。これは平成２７年度に新規発行した地方債や公営企業債等繰入見込額の増加によるもののほか、今回から、会計年度を超える基金繰替運用を充当可能基金より除いて算定したことが主な要因である。また、実質公債費比率については９．６％であり、前年度と比較し０．８ポイント改善しているが、おおよよそ横ばいと言える。今後も地方債の抑制や基金運用の適正化に努め、比率増加を抑制するよう財政運営に努める。</t>
    <rPh sb="0" eb="2">
      <t>ショウライ</t>
    </rPh>
    <rPh sb="2" eb="4">
      <t>フタン</t>
    </rPh>
    <rPh sb="4" eb="6">
      <t>ヒリツ</t>
    </rPh>
    <rPh sb="20" eb="21">
      <t>ゼン</t>
    </rPh>
    <rPh sb="21" eb="23">
      <t>ネンド</t>
    </rPh>
    <rPh sb="24" eb="26">
      <t>ヒカク</t>
    </rPh>
    <rPh sb="35" eb="37">
      <t>アッカ</t>
    </rPh>
    <rPh sb="45" eb="47">
      <t>ヘイセイ</t>
    </rPh>
    <rPh sb="49" eb="51">
      <t>ネンド</t>
    </rPh>
    <rPh sb="52" eb="54">
      <t>シンキ</t>
    </rPh>
    <rPh sb="54" eb="56">
      <t>ハッコウ</t>
    </rPh>
    <rPh sb="58" eb="61">
      <t>チホウサイ</t>
    </rPh>
    <rPh sb="62" eb="64">
      <t>コウエイ</t>
    </rPh>
    <rPh sb="64" eb="66">
      <t>キギョウ</t>
    </rPh>
    <rPh sb="66" eb="67">
      <t>サイ</t>
    </rPh>
    <rPh sb="67" eb="68">
      <t>トウ</t>
    </rPh>
    <rPh sb="68" eb="70">
      <t>クリイレ</t>
    </rPh>
    <rPh sb="70" eb="72">
      <t>ミコミ</t>
    </rPh>
    <rPh sb="72" eb="73">
      <t>ガク</t>
    </rPh>
    <rPh sb="74" eb="76">
      <t>ゾウカ</t>
    </rPh>
    <rPh sb="85" eb="87">
      <t>コンカイ</t>
    </rPh>
    <rPh sb="90" eb="92">
      <t>カイケイ</t>
    </rPh>
    <rPh sb="92" eb="94">
      <t>ネンド</t>
    </rPh>
    <rPh sb="95" eb="96">
      <t>コ</t>
    </rPh>
    <rPh sb="98" eb="100">
      <t>キキン</t>
    </rPh>
    <rPh sb="100" eb="102">
      <t>クリカ</t>
    </rPh>
    <rPh sb="102" eb="104">
      <t>ウンヨウ</t>
    </rPh>
    <rPh sb="105" eb="107">
      <t>ジュウトウ</t>
    </rPh>
    <rPh sb="107" eb="109">
      <t>カノウ</t>
    </rPh>
    <rPh sb="109" eb="111">
      <t>キキン</t>
    </rPh>
    <rPh sb="113" eb="114">
      <t>ノゾ</t>
    </rPh>
    <rPh sb="116" eb="118">
      <t>サンテイ</t>
    </rPh>
    <rPh sb="123" eb="124">
      <t>オモ</t>
    </rPh>
    <rPh sb="125" eb="127">
      <t>ヨウイン</t>
    </rPh>
    <rPh sb="134" eb="136">
      <t>ジッシツ</t>
    </rPh>
    <rPh sb="136" eb="139">
      <t>コウサイヒ</t>
    </rPh>
    <rPh sb="139" eb="141">
      <t>ヒリツ</t>
    </rPh>
    <rPh sb="154" eb="157">
      <t>ゼンネンド</t>
    </rPh>
    <rPh sb="158" eb="160">
      <t>ヒカク</t>
    </rPh>
    <rPh sb="168" eb="170">
      <t>カイゼン</t>
    </rPh>
    <rPh sb="181" eb="182">
      <t>ヨコ</t>
    </rPh>
    <rPh sb="185" eb="186">
      <t>イ</t>
    </rPh>
    <rPh sb="189" eb="191">
      <t>コンゴ</t>
    </rPh>
    <rPh sb="192" eb="195">
      <t>チホウサイ</t>
    </rPh>
    <rPh sb="196" eb="198">
      <t>ヨクセイ</t>
    </rPh>
    <rPh sb="199" eb="201">
      <t>キキン</t>
    </rPh>
    <rPh sb="201" eb="203">
      <t>ウンヨウ</t>
    </rPh>
    <rPh sb="204" eb="207">
      <t>テキセイカ</t>
    </rPh>
    <rPh sb="208" eb="209">
      <t>ツト</t>
    </rPh>
    <rPh sb="211" eb="213">
      <t>ヒリツ</t>
    </rPh>
    <rPh sb="213" eb="215">
      <t>ゾウカ</t>
    </rPh>
    <rPh sb="216" eb="218">
      <t>ヨクセイ</t>
    </rPh>
    <rPh sb="222" eb="224">
      <t>ザイセイ</t>
    </rPh>
    <rPh sb="224" eb="226">
      <t>ウンエイ</t>
    </rPh>
    <rPh sb="227" eb="228">
      <t>ツト</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</si>
</sst>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84443</c:v>
                </c:pt>
                <c:pt idx="1">
                  <c:v>89804</c:v>
                </c:pt>
                <c:pt idx="2">
                  <c:v>102279</c:v>
                </c:pt>
                <c:pt idx="3">
                  <c:v>100980</c:v>
                </c:pt>
                <c:pt idx="4">
                  <c:v>135493</c:v>
                </c:pt>
              </c:numCache>
            </c:numRef>
          </c:val>
        </c:ser>
        <c:marker val="1"/>
        <c:axId val="120174080"/>
        <c:axId val="120176000"/>
      </c:lineChart>
      <c:catAx>
        <c:axId val="12017408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76000"/>
        <c:crosses val="autoZero"/>
        <c:auto val="1"/>
        <c:lblAlgn val="ctr"/>
        <c:lblOffset val="100"/>
        <c:tickLblSkip val="1"/>
        <c:tickMarkSkip val="1"/>
      </c:catAx>
      <c:valAx>
        <c:axId val="120176000"/>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740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6.46</c:v>
                </c:pt>
                <c:pt idx="1">
                  <c:v>12.31</c:v>
                </c:pt>
                <c:pt idx="2">
                  <c:v>4.5</c:v>
                </c:pt>
                <c:pt idx="3">
                  <c:v>7.5</c:v>
                </c:pt>
                <c:pt idx="4">
                  <c:v>3.52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19.03</c:v>
                </c:pt>
                <c:pt idx="1">
                  <c:v>28.27</c:v>
                </c:pt>
                <c:pt idx="2">
                  <c:v>25.95</c:v>
                </c:pt>
                <c:pt idx="3">
                  <c:v>25.66</c:v>
                </c:pt>
                <c:pt idx="4">
                  <c:v>29.19</c:v>
                </c:pt>
              </c:numCache>
            </c:numRef>
          </c:val>
        </c:ser>
        <c:gapWidth val="250"/>
        <c:overlap val="100"/>
        <c:axId val="129742336"/>
        <c:axId val="1297442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10.25</c:v>
                </c:pt>
                <c:pt idx="2">
                  <c:v>-21.02</c:v>
                </c:pt>
                <c:pt idx="3">
                  <c:v>-1.65</c:v>
                </c:pt>
                <c:pt idx="4">
                  <c:v>-6.24</c:v>
                </c:pt>
              </c:numCache>
            </c:numRef>
          </c:val>
        </c:ser>
        <c:marker val="1"/>
        <c:axId val="129742336"/>
        <c:axId val="129744256"/>
      </c:lineChart>
      <c:catAx>
        <c:axId val="1297423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44256"/>
        <c:crosses val="autoZero"/>
        <c:auto val="1"/>
        <c:lblAlgn val="ctr"/>
        <c:lblOffset val="100"/>
        <c:tickLblSkip val="1"/>
        <c:tickMarkSkip val="1"/>
      </c:catAx>
      <c:valAx>
        <c:axId val="1297442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423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八雲町八雲地域簡易水道事業特別会計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0.21</c:v>
                </c:pt>
                <c:pt idx="4">
                  <c:v>0.4</c:v>
                </c:pt>
                <c:pt idx="5">
                  <c:v>#N/A</c:v>
                </c:pt>
                <c:pt idx="6">
                  <c:v>#N/A</c:v>
                </c:pt>
                <c:pt idx="7">
                  <c:v>0.45</c:v>
                </c:pt>
                <c:pt idx="8">
                  <c:v>#N/A</c:v>
                </c:pt>
                <c:pt idx="9">
                  <c:v>0.04</c:v>
                </c:pt>
              </c:numCache>
            </c:numRef>
          </c:val>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0.18</c:v>
                </c:pt>
                <c:pt idx="4">
                  <c:v>#N/A</c:v>
                </c:pt>
                <c:pt idx="5">
                  <c:v>0.09</c:v>
                </c:pt>
                <c:pt idx="6">
                  <c:v>#N/A</c:v>
                </c:pt>
                <c:pt idx="7">
                  <c:v>0.2</c:v>
                </c:pt>
                <c:pt idx="8">
                  <c:v>#N/A</c:v>
                </c:pt>
                <c:pt idx="9">
                  <c:v>0.65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6.46</c:v>
                </c:pt>
                <c:pt idx="2">
                  <c:v>#N/A</c:v>
                </c:pt>
                <c:pt idx="3">
                  <c:v>12.3</c:v>
                </c:pt>
                <c:pt idx="4">
                  <c:v>#N/A</c:v>
                </c:pt>
                <c:pt idx="5">
                  <c:v>4.5</c:v>
                </c:pt>
                <c:pt idx="6">
                  <c:v>#N/A</c:v>
                </c:pt>
                <c:pt idx="7">
                  <c:v>7.49</c:v>
                </c:pt>
                <c:pt idx="8">
                  <c:v>#N/A</c:v>
                </c:pt>
                <c:pt idx="9">
                  <c:v>3.52</c:v>
                </c:pt>
              </c:numCache>
            </c:numRef>
          </c:val>
        </c:ser>
        <c:ser>
          <c:idx val="8"/>
          <c:order val="8"/>
          <c:tx>
            <c:strRef>
              <c:f>データシート!$A$35</c:f>
              <c:strCache>
                <c:ptCount val="1"/>
                <c:pt idx="0">
                  <c:v>八雲町水道事業会計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4.4000000000000004</c:v>
                </c:pt>
                <c:pt idx="2">
                  <c:v>#N/A</c:v>
                </c:pt>
                <c:pt idx="3">
                  <c:v>4.4000000000000004</c:v>
                </c:pt>
                <c:pt idx="4">
                  <c:v>#N/A</c:v>
                </c:pt>
                <c:pt idx="5">
                  <c:v>4.5199999999999996</c:v>
                </c:pt>
                <c:pt idx="6">
                  <c:v>#N/A</c:v>
                </c:pt>
                <c:pt idx="7">
                  <c:v>5.1100000000000003</c:v>
                </c:pt>
                <c:pt idx="8">
                  <c:v>#N/A</c:v>
                </c:pt>
                <c:pt idx="9">
                  <c:v>5.13</c:v>
                </c:pt>
              </c:numCache>
            </c:numRef>
          </c:val>
        </c:ser>
        <c:ser>
          <c:idx val="9"/>
          <c:order val="9"/>
          <c:tx>
            <c:strRef>
              <c:f>データシート!$A$36</c:f>
              <c:strCache>
                <c:ptCount val="1"/>
                <c:pt idx="0">
                  <c:v>八雲町病院事業会計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2.2400000000000002</c:v>
                </c:pt>
                <c:pt idx="2">
                  <c:v>#N/A</c:v>
                </c:pt>
                <c:pt idx="3">
                  <c:v>3.66</c:v>
                </c:pt>
                <c:pt idx="4">
                  <c:v>#N/A</c:v>
                </c:pt>
                <c:pt idx="5">
                  <c:v>4.28</c:v>
                </c:pt>
                <c:pt idx="6">
                  <c:v>#N/A</c:v>
                </c:pt>
                <c:pt idx="7">
                  <c:v>7.53</c:v>
                </c:pt>
                <c:pt idx="8">
                  <c:v>#N/A</c:v>
                </c:pt>
                <c:pt idx="9">
                  <c:v>8.6199999999999992</c:v>
                </c:pt>
              </c:numCache>
            </c:numRef>
          </c:val>
        </c:ser>
        <c:overlap val="100"/>
        <c:axId val="130770432"/>
        <c:axId val="130771968"/>
      </c:barChart>
      <c:catAx>
        <c:axId val="130770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71968"/>
        <c:crosses val="autoZero"/>
        <c:auto val="1"/>
        <c:lblAlgn val="ctr"/>
        <c:lblOffset val="100"/>
        <c:tickLblSkip val="1"/>
        <c:tickMarkSkip val="1"/>
      </c:catAx>
      <c:valAx>
        <c:axId val="130771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70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1298</c:v>
                </c:pt>
                <c:pt idx="5">
                  <c:v>1327</c:v>
                </c:pt>
                <c:pt idx="8">
                  <c:v>1351</c:v>
                </c:pt>
                <c:pt idx="11">
                  <c:v>1402</c:v>
                </c:pt>
                <c:pt idx="14">
                  <c:v>1400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62</c:v>
                </c:pt>
                <c:pt idx="6">
                  <c:v>19</c:v>
                </c:pt>
                <c:pt idx="9">
                  <c:v>20</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49</c:v>
                </c:pt>
                <c:pt idx="6">
                  <c:v>48</c:v>
                </c:pt>
                <c:pt idx="9">
                  <c:v>49</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747</c:v>
                </c:pt>
                <c:pt idx="3">
                  <c:v>674</c:v>
                </c:pt>
                <c:pt idx="6">
                  <c:v>582</c:v>
                </c:pt>
                <c:pt idx="9">
                  <c:v>576</c:v>
                </c:pt>
                <c:pt idx="12">
                  <c:v>605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1389</c:v>
                </c:pt>
                <c:pt idx="3">
                  <c:v>1361</c:v>
                </c:pt>
                <c:pt idx="6">
                  <c:v>1382</c:v>
                </c:pt>
                <c:pt idx="9">
                  <c:v>1408</c:v>
                </c:pt>
                <c:pt idx="12">
                  <c:v>1380</c:v>
                </c:pt>
              </c:numCache>
            </c:numRef>
          </c:val>
        </c:ser>
        <c:gapWidth val="100"/>
        <c:overlap val="100"/>
        <c:axId val="131815296"/>
        <c:axId val="1318420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954</c:v>
                </c:pt>
                <c:pt idx="2">
                  <c:v>#N/A</c:v>
                </c:pt>
                <c:pt idx="3">
                  <c:v>#N/A</c:v>
                </c:pt>
                <c:pt idx="4">
                  <c:v>819</c:v>
                </c:pt>
                <c:pt idx="5">
                  <c:v>#N/A</c:v>
                </c:pt>
                <c:pt idx="6">
                  <c:v>#N/A</c:v>
                </c:pt>
                <c:pt idx="7">
                  <c:v>680</c:v>
                </c:pt>
                <c:pt idx="8">
                  <c:v>#N/A</c:v>
                </c:pt>
                <c:pt idx="9">
                  <c:v>#N/A</c:v>
                </c:pt>
                <c:pt idx="10">
                  <c:v>651</c:v>
                </c:pt>
                <c:pt idx="11">
                  <c:v>#N/A</c:v>
                </c:pt>
                <c:pt idx="12">
                  <c:v>#N/A</c:v>
                </c:pt>
                <c:pt idx="13">
                  <c:v>650</c:v>
                </c:pt>
                <c:pt idx="14">
                  <c:v>#N/A</c:v>
                </c:pt>
              </c:numCache>
            </c:numRef>
          </c:val>
        </c:ser>
        <c:marker val="1"/>
        <c:axId val="131815296"/>
        <c:axId val="131842048"/>
      </c:lineChart>
      <c:catAx>
        <c:axId val="131815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42048"/>
        <c:crosses val="autoZero"/>
        <c:auto val="1"/>
        <c:lblAlgn val="ctr"/>
        <c:lblOffset val="100"/>
        <c:tickLblSkip val="1"/>
        <c:tickMarkSkip val="1"/>
      </c:catAx>
      <c:valAx>
        <c:axId val="1318420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152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13502</c:v>
                </c:pt>
                <c:pt idx="5">
                  <c:v>13615</c:v>
                </c:pt>
                <c:pt idx="8">
                  <c:v>13613</c:v>
                </c:pt>
                <c:pt idx="11">
                  <c:v>14088</c:v>
                </c:pt>
                <c:pt idx="14">
                  <c:v>15488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1086</c:v>
                </c:pt>
                <c:pt idx="5">
                  <c:v>958</c:v>
                </c:pt>
                <c:pt idx="8">
                  <c:v>839</c:v>
                </c:pt>
                <c:pt idx="11">
                  <c:v>729</c:v>
                </c:pt>
                <c:pt idx="14">
                  <c:v>613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2888</c:v>
                </c:pt>
                <c:pt idx="5">
                  <c:v>3628</c:v>
                </c:pt>
                <c:pt idx="8">
                  <c:v>4964</c:v>
                </c:pt>
                <c:pt idx="11">
                  <c:v>5097</c:v>
                </c:pt>
                <c:pt idx="14">
                  <c:v>3378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2184</c:v>
                </c:pt>
                <c:pt idx="3">
                  <c:v>1868</c:v>
                </c:pt>
                <c:pt idx="6">
                  <c:v>1618</c:v>
                </c:pt>
                <c:pt idx="9">
                  <c:v>1426</c:v>
                </c:pt>
                <c:pt idx="12">
                  <c:v>1144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272</c:v>
                </c:pt>
                <c:pt idx="3">
                  <c:v>225</c:v>
                </c:pt>
                <c:pt idx="6">
                  <c:v>180</c:v>
                </c:pt>
                <c:pt idx="9">
                  <c:v>136</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7506</c:v>
                </c:pt>
                <c:pt idx="3">
                  <c:v>7448</c:v>
                </c:pt>
                <c:pt idx="6">
                  <c:v>7407</c:v>
                </c:pt>
                <c:pt idx="9">
                  <c:v>7399</c:v>
                </c:pt>
                <c:pt idx="12">
                  <c:v>8435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175</c:v>
                </c:pt>
                <c:pt idx="3">
                  <c:v>113</c:v>
                </c:pt>
                <c:pt idx="6">
                  <c:v>99</c:v>
                </c:pt>
                <c:pt idx="9">
                  <c:v>84</c:v>
                </c:pt>
                <c:pt idx="12">
                  <c:v>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13320</c:v>
                </c:pt>
                <c:pt idx="3">
                  <c:v>13197</c:v>
                </c:pt>
                <c:pt idx="6">
                  <c:v>12830</c:v>
                </c:pt>
                <c:pt idx="9">
                  <c:v>12875</c:v>
                </c:pt>
                <c:pt idx="12">
                  <c:v>13199</c:v>
                </c:pt>
              </c:numCache>
            </c:numRef>
          </c:val>
        </c:ser>
        <c:gapWidth val="100"/>
        <c:overlap val="100"/>
        <c:axId val="132083072"/>
        <c:axId val="1321098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5982</c:v>
                </c:pt>
                <c:pt idx="2">
                  <c:v>#N/A</c:v>
                </c:pt>
                <c:pt idx="3">
                  <c:v>#N/A</c:v>
                </c:pt>
                <c:pt idx="4">
                  <c:v>4651</c:v>
                </c:pt>
                <c:pt idx="5">
                  <c:v>#N/A</c:v>
                </c:pt>
                <c:pt idx="6">
                  <c:v>#N/A</c:v>
                </c:pt>
                <c:pt idx="7">
                  <c:v>2718</c:v>
                </c:pt>
                <c:pt idx="8">
                  <c:v>#N/A</c:v>
                </c:pt>
                <c:pt idx="9">
                  <c:v>#N/A</c:v>
                </c:pt>
                <c:pt idx="10">
                  <c:v>2007</c:v>
                </c:pt>
                <c:pt idx="11">
                  <c:v>#N/A</c:v>
                </c:pt>
                <c:pt idx="12">
                  <c:v>#N/A</c:v>
                </c:pt>
                <c:pt idx="13">
                  <c:v>3458</c:v>
                </c:pt>
                <c:pt idx="14">
                  <c:v>#N/A</c:v>
                </c:pt>
              </c:numCache>
            </c:numRef>
          </c:val>
        </c:ser>
        <c:marker val="1"/>
        <c:axId val="132083072"/>
        <c:axId val="132109824"/>
      </c:lineChart>
      <c:catAx>
        <c:axId val="132083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109824"/>
        <c:crosses val="autoZero"/>
        <c:auto val="1"/>
        <c:lblAlgn val="ctr"/>
        <c:lblOffset val="100"/>
        <c:tickLblSkip val="1"/>
        <c:tickMarkSkip val="1"/>
      </c:catAx>
      <c:valAx>
        <c:axId val="1321098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83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99917824"/>
        <c:axId val="99919744"/>
      </c:scatterChart>
      <c:valAx>
        <c:axId val="99917824"/>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919744"/>
        <c:crosses val="autoZero"/>
        <c:crossBetween val="midCat"/>
      </c:valAx>
      <c:valAx>
        <c:axId val="999197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9178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41971412260233E-2"/>
                  <c:y val="-6.2527233115468414E-2"/>
                </c:manualLayout>
              </c:layout>
              <c:tx>
                <c:strRef>
                  <c:f>公会計指標分析・財政指標組合せ分析表!$K$72</c:f>
                  <c:strCache>
                    <c:ptCount val="1"/>
                    <c:pt idx="0">
                      <c:v>H23</c:v>
                    </c:pt>
                  </c:strCache>
                </c:strRef>
              </c:tx>
              <c:dLblPos val="r"/>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14.6</c:v>
                </c:pt>
                <c:pt idx="1">
                  <c:v>13.3</c:v>
                </c:pt>
                <c:pt idx="2">
                  <c:v>11.8</c:v>
                </c:pt>
                <c:pt idx="3">
                  <c:v>10.4</c:v>
                </c:pt>
                <c:pt idx="4">
                  <c:v>9.6</c:v>
                </c:pt>
              </c:numCache>
            </c:numRef>
          </c:xVal>
          <c:yVal>
            <c:numRef>
              <c:f>公会計指標分析・財政指標組合せ分析表!$K$73:$O$73</c:f>
              <c:numCache>
                <c:formatCode>#,##0.0;"▲ "#,##0.0</c:formatCode>
                <c:ptCount val="5"/>
                <c:pt idx="0">
                  <c:v>87.1</c:v>
                </c:pt>
                <c:pt idx="1">
                  <c:v>66.8</c:v>
                </c:pt>
                <c:pt idx="2">
                  <c:v>39.200000000000003</c:v>
                </c:pt>
                <c:pt idx="3">
                  <c:v>29.8</c:v>
                </c:pt>
                <c:pt idx="4">
                  <c:v>50.8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868953111367232E-2"/>
                  <c:y val="-6.2527233115468414E-2"/>
                </c:manualLayout>
              </c:layout>
              <c:tx>
                <c:strRef>
                  <c:f>公会計指標分析・財政指標組合せ分析表!$K$72</c:f>
                  <c:strCache>
                    <c:ptCount val="1"/>
                    <c:pt idx="0">
                      <c:v>H23</c:v>
                    </c:pt>
                  </c:strCache>
                </c:strRef>
              </c:tx>
              <c:dLblPos val="r"/>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er>
        <c:axId val="100309632"/>
        <c:axId val="100332288"/>
      </c:scatterChart>
      <c:valAx>
        <c:axId val="100309632"/>
        <c:scaling>
          <c:orientation val="minMax"/>
          <c:max val="15.1"/>
          <c:min val="9.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32288"/>
        <c:crosses val="autoZero"/>
        <c:crossBetween val="midCat"/>
      </c:valAx>
      <c:valAx>
        <c:axId val="100332288"/>
        <c:scaling>
          <c:orientation val="minMax"/>
          <c:max val="97"/>
          <c:min val="2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03096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実質公債費比率は９．６％であり、その要因である公営企業債の元利償還金に対する繰出金は増加しているものの、ほぼ横ばいとなっている。臨時財政対策債や過疎対策事業債の算入公債費により、財政運営に有利な地方債の発行に限定する状況にあるため、実質公債費比率の分子となる額も微増傾向にあるが、今後も起債抑制策により、引き続き低水準の維持に努め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将来負担比率の分子となる額については、債務負担行為事業の終了による支出予定額の減少はあるものの、平成２７年度に新規発行した地方債や公営企業債等繰入見込額が増加している。今後も地方債の抑制や基金の運用の適正化に努め、比率増加を抑制するよう財政運営に努める。</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人口の減少や全国平均を上回る高齢化率（平成２８年１月１日現在３１．０％）に加え、町内の中心となる産業収入の落ち込みなどにより、自主財源の確保が低調である。類似団体平均を０．０６ポイント下回っている状況であるが、今後においても退職者不補充等による人件費の削減、事務事業の見直し、投資的経費の抑制等、徹底した歳出の見直しを実施するとともに、引き続き財政基盤の強化に努め、財政の健全化を図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4" name="直線コネクタ 73"/>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7" name="直線コネクタ 76"/>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給料の独自削減実施による人件費の減額や退職者不補充などにより、類似団体平均を０．８ポイント下回っている。今後においてもより一層の行財政改革を推進するとともに、義務的経費の削減に努め、経常収支比率の改善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132927</xdr:rowOff>
    </xdr:to>
    <xdr:cxnSp macro="">
      <xdr:nvCxnSpPr>
        <xdr:cNvPr id="131" name="直線コネクタ 130"/>
        <xdr:cNvCxnSpPr/>
      </xdr:nvCxnSpPr>
      <xdr:spPr>
        <a:xfrm>
          <a:off x="4114800" y="1074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116840</xdr:rowOff>
    </xdr:to>
    <xdr:cxnSp macro="">
      <xdr:nvCxnSpPr>
        <xdr:cNvPr id="134" name="直線コネクタ 133"/>
        <xdr:cNvCxnSpPr/>
      </xdr:nvCxnSpPr>
      <xdr:spPr>
        <a:xfrm>
          <a:off x="3225800" y="106100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151554</xdr:rowOff>
    </xdr:to>
    <xdr:cxnSp macro="">
      <xdr:nvCxnSpPr>
        <xdr:cNvPr id="137" name="直線コネクタ 136"/>
        <xdr:cNvCxnSpPr/>
      </xdr:nvCxnSpPr>
      <xdr:spPr>
        <a:xfrm>
          <a:off x="2336800" y="104893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68580</xdr:rowOff>
    </xdr:to>
    <xdr:cxnSp macro="">
      <xdr:nvCxnSpPr>
        <xdr:cNvPr id="140" name="直線コネクタ 139"/>
        <xdr:cNvCxnSpPr/>
      </xdr:nvCxnSpPr>
      <xdr:spPr>
        <a:xfrm flipV="1">
          <a:off x="1447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0" name="円/楕円 149"/>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98654</xdr:rowOff>
    </xdr:from>
    <xdr:ext cx="762000" cy="259045"/>
    <xdr:sp macro="" textlink="">
      <xdr:nvSpPr>
        <xdr:cNvPr id="151"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7" name="テキスト ボックス 156"/>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8" name="円/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9" name="テキスト ボックス 158"/>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[226,211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人件費、物件費及び維持補修費の合計額の人口１人当たりの金額が類似団体平均を上回っている。これは、ふるさと応援寄付金奨励事業に係る経費や電算業務関連経費等が主な要因となっていると考えられる。今後においても、事務事業のコスト低減のみならず、定員適正化計画に基づく行政組織の見直し、計画的な人件費抑制等を図り、財政の健全化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51907</xdr:rowOff>
    </xdr:from>
    <xdr:to>
      <xdr:col>7</xdr:col>
      <xdr:colOff>152400</xdr:colOff>
      <xdr:row>86</xdr:row>
      <xdr:rowOff>71124</xdr:rowOff>
    </xdr:to>
    <xdr:cxnSp macro="">
      <xdr:nvCxnSpPr>
        <xdr:cNvPr id="194" name="直線コネクタ 193"/>
        <xdr:cNvCxnSpPr/>
      </xdr:nvCxnSpPr>
      <xdr:spPr>
        <a:xfrm>
          <a:off x="4114800" y="14625157"/>
          <a:ext cx="838200" cy="1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9141</xdr:rowOff>
    </xdr:from>
    <xdr:to>
      <xdr:col>6</xdr:col>
      <xdr:colOff>0</xdr:colOff>
      <xdr:row>85</xdr:row>
      <xdr:rowOff>51907</xdr:rowOff>
    </xdr:to>
    <xdr:cxnSp macro="">
      <xdr:nvCxnSpPr>
        <xdr:cNvPr id="197" name="直線コネクタ 196"/>
        <xdr:cNvCxnSpPr/>
      </xdr:nvCxnSpPr>
      <xdr:spPr>
        <a:xfrm>
          <a:off x="3225800" y="14582391"/>
          <a:ext cx="8890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150597</xdr:rowOff>
    </xdr:from>
    <xdr:to>
      <xdr:col>4</xdr:col>
      <xdr:colOff>482600</xdr:colOff>
      <xdr:row>85</xdr:row>
      <xdr:rowOff>9141</xdr:rowOff>
    </xdr:to>
    <xdr:cxnSp macro="">
      <xdr:nvCxnSpPr>
        <xdr:cNvPr id="200" name="直線コネクタ 199"/>
        <xdr:cNvCxnSpPr/>
      </xdr:nvCxnSpPr>
      <xdr:spPr>
        <a:xfrm>
          <a:off x="2336800" y="14552397"/>
          <a:ext cx="8890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150597</xdr:rowOff>
    </xdr:from>
    <xdr:to>
      <xdr:col>3</xdr:col>
      <xdr:colOff>279400</xdr:colOff>
      <xdr:row>85</xdr:row>
      <xdr:rowOff>92590</xdr:rowOff>
    </xdr:to>
    <xdr:cxnSp macro="">
      <xdr:nvCxnSpPr>
        <xdr:cNvPr id="203" name="直線コネクタ 202"/>
        <xdr:cNvCxnSpPr/>
      </xdr:nvCxnSpPr>
      <xdr:spPr>
        <a:xfrm flipV="1">
          <a:off x="1447800" y="14552397"/>
          <a:ext cx="889000" cy="1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20324</xdr:rowOff>
    </xdr:from>
    <xdr:to>
      <xdr:col>7</xdr:col>
      <xdr:colOff>203200</xdr:colOff>
      <xdr:row>86</xdr:row>
      <xdr:rowOff>121924</xdr:rowOff>
    </xdr:to>
    <xdr:sp macro="" textlink="">
      <xdr:nvSpPr>
        <xdr:cNvPr id="213" name="円/楕円 212"/>
        <xdr:cNvSpPr/>
      </xdr:nvSpPr>
      <xdr:spPr>
        <a:xfrm>
          <a:off x="4902200" y="147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163851</xdr:rowOff>
    </xdr:from>
    <xdr:ext cx="762000" cy="259045"/>
    <xdr:sp macro="" textlink="">
      <xdr:nvSpPr>
        <xdr:cNvPr id="214" name="人件費・物件費等の状況該当値テキスト"/>
        <xdr:cNvSpPr txBox="1"/>
      </xdr:nvSpPr>
      <xdr:spPr>
        <a:xfrm>
          <a:off x="5041900" y="1473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226,211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1107</xdr:rowOff>
    </xdr:from>
    <xdr:to>
      <xdr:col>6</xdr:col>
      <xdr:colOff>50800</xdr:colOff>
      <xdr:row>85</xdr:row>
      <xdr:rowOff>102707</xdr:rowOff>
    </xdr:to>
    <xdr:sp macro="" textlink="">
      <xdr:nvSpPr>
        <xdr:cNvPr id="215" name="円/楕円 214"/>
        <xdr:cNvSpPr/>
      </xdr:nvSpPr>
      <xdr:spPr>
        <a:xfrm>
          <a:off x="4064000" y="145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87484</xdr:rowOff>
    </xdr:from>
    <xdr:ext cx="736600" cy="259045"/>
    <xdr:sp macro="" textlink="">
      <xdr:nvSpPr>
        <xdr:cNvPr id="216" name="テキスト ボックス 215"/>
        <xdr:cNvSpPr txBox="1"/>
      </xdr:nvSpPr>
      <xdr:spPr>
        <a:xfrm>
          <a:off x="3733800" y="1466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202,506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129791</xdr:rowOff>
    </xdr:from>
    <xdr:to>
      <xdr:col>4</xdr:col>
      <xdr:colOff>533400</xdr:colOff>
      <xdr:row>85</xdr:row>
      <xdr:rowOff>59941</xdr:rowOff>
    </xdr:to>
    <xdr:sp macro="" textlink="">
      <xdr:nvSpPr>
        <xdr:cNvPr id="217" name="円/楕円 216"/>
        <xdr:cNvSpPr/>
      </xdr:nvSpPr>
      <xdr:spPr>
        <a:xfrm>
          <a:off x="3175000" y="145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44718</xdr:rowOff>
    </xdr:from>
    <xdr:ext cx="762000" cy="259045"/>
    <xdr:sp macro="" textlink="">
      <xdr:nvSpPr>
        <xdr:cNvPr id="218" name="テキスト ボックス 217"/>
        <xdr:cNvSpPr txBox="1"/>
      </xdr:nvSpPr>
      <xdr:spPr>
        <a:xfrm>
          <a:off x="2844800" y="146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197,189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99797</xdr:rowOff>
    </xdr:from>
    <xdr:to>
      <xdr:col>3</xdr:col>
      <xdr:colOff>330200</xdr:colOff>
      <xdr:row>85</xdr:row>
      <xdr:rowOff>29947</xdr:rowOff>
    </xdr:to>
    <xdr:sp macro="" textlink="">
      <xdr:nvSpPr>
        <xdr:cNvPr id="219" name="円/楕円 218"/>
        <xdr:cNvSpPr/>
      </xdr:nvSpPr>
      <xdr:spPr>
        <a:xfrm>
          <a:off x="2286000" y="145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14724</xdr:rowOff>
    </xdr:from>
    <xdr:ext cx="762000" cy="259045"/>
    <xdr:sp macro="" textlink="">
      <xdr:nvSpPr>
        <xdr:cNvPr id="220" name="テキスト ボックス 219"/>
        <xdr:cNvSpPr txBox="1"/>
      </xdr:nvSpPr>
      <xdr:spPr>
        <a:xfrm>
          <a:off x="1955800" y="1458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193,460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41790</xdr:rowOff>
    </xdr:from>
    <xdr:to>
      <xdr:col>2</xdr:col>
      <xdr:colOff>127000</xdr:colOff>
      <xdr:row>85</xdr:row>
      <xdr:rowOff>143390</xdr:rowOff>
    </xdr:to>
    <xdr:sp macro="" textlink="">
      <xdr:nvSpPr>
        <xdr:cNvPr id="221" name="円/楕円 220"/>
        <xdr:cNvSpPr/>
      </xdr:nvSpPr>
      <xdr:spPr>
        <a:xfrm>
          <a:off x="1397000" y="146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128167</xdr:rowOff>
    </xdr:from>
    <xdr:ext cx="762000" cy="259045"/>
    <xdr:sp macro="" textlink="">
      <xdr:nvSpPr>
        <xdr:cNvPr id="222" name="テキスト ボックス 221"/>
        <xdr:cNvSpPr txBox="1"/>
      </xdr:nvSpPr>
      <xdr:spPr>
        <a:xfrm>
          <a:off x="1066800" y="147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類似団体平均を１．９ポイント、全国町村平均を１．３ポイント上回っており、定員適正化計画に基づく行政組織の見直しなどにより、人件費の抑制を図り、職員給与の適正化に努める。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74789</xdr:rowOff>
    </xdr:from>
    <xdr:to>
      <xdr:col>24</xdr:col>
      <xdr:colOff>558800</xdr:colOff>
      <xdr:row>86</xdr:row>
      <xdr:rowOff>74789</xdr:rowOff>
    </xdr:to>
    <xdr:cxnSp macro="">
      <xdr:nvCxnSpPr>
        <xdr:cNvPr id="256" name="直線コネクタ 255"/>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86</xdr:row>
      <xdr:rowOff>74789</xdr:rowOff>
    </xdr:to>
    <xdr:cxnSp macro="">
      <xdr:nvCxnSpPr>
        <xdr:cNvPr id="259" name="直線コネクタ 258"/>
        <xdr:cNvCxnSpPr/>
      </xdr:nvCxnSpPr>
      <xdr:spPr>
        <a:xfrm>
          <a:off x="15290800" y="14296672"/>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61" name="テキスト ボックス 260"/>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89</xdr:row>
      <xdr:rowOff>83255</xdr:rowOff>
    </xdr:to>
    <xdr:cxnSp macro="">
      <xdr:nvCxnSpPr>
        <xdr:cNvPr id="262" name="直線コネクタ 261"/>
        <xdr:cNvCxnSpPr/>
      </xdr:nvCxnSpPr>
      <xdr:spPr>
        <a:xfrm flipV="1">
          <a:off x="14401800" y="14296672"/>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155222</xdr:rowOff>
    </xdr:from>
    <xdr:to>
      <xdr:col>21</xdr:col>
      <xdr:colOff>0</xdr:colOff>
      <xdr:row>89</xdr:row>
      <xdr:rowOff>83255</xdr:rowOff>
    </xdr:to>
    <xdr:cxnSp macro="">
      <xdr:nvCxnSpPr>
        <xdr:cNvPr id="265" name="直線コネクタ 264"/>
        <xdr:cNvCxnSpPr/>
      </xdr:nvCxnSpPr>
      <xdr:spPr>
        <a:xfrm>
          <a:off x="13512800" y="14899922"/>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23989</xdr:rowOff>
    </xdr:from>
    <xdr:to>
      <xdr:col>24</xdr:col>
      <xdr:colOff>609600</xdr:colOff>
      <xdr:row>86</xdr:row>
      <xdr:rowOff>125589</xdr:rowOff>
    </xdr:to>
    <xdr:sp macro="" textlink="">
      <xdr:nvSpPr>
        <xdr:cNvPr id="275" name="円/楕円 274"/>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167516</xdr:rowOff>
    </xdr:from>
    <xdr:ext cx="762000" cy="259045"/>
    <xdr:sp macro="" textlink="">
      <xdr:nvSpPr>
        <xdr:cNvPr id="276" name="給与水準   （国との比較）該当値テキスト"/>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23989</xdr:rowOff>
    </xdr:from>
    <xdr:to>
      <xdr:col>23</xdr:col>
      <xdr:colOff>457200</xdr:colOff>
      <xdr:row>86</xdr:row>
      <xdr:rowOff>125589</xdr:rowOff>
    </xdr:to>
    <xdr:sp macro="" textlink="">
      <xdr:nvSpPr>
        <xdr:cNvPr id="277" name="円/楕円 276"/>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110366</xdr:rowOff>
    </xdr:from>
    <xdr:ext cx="736600" cy="259045"/>
    <xdr:sp macro="" textlink="">
      <xdr:nvSpPr>
        <xdr:cNvPr id="278" name="テキスト ボックス 277"/>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0" name="テキスト ボックス 279"/>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81" name="円/楕円 280"/>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144232</xdr:rowOff>
    </xdr:from>
    <xdr:ext cx="762000" cy="259045"/>
    <xdr:sp macro="" textlink="">
      <xdr:nvSpPr>
        <xdr:cNvPr id="282" name="テキスト ボックス 281"/>
        <xdr:cNvSpPr txBox="1"/>
      </xdr:nvSpPr>
      <xdr:spPr>
        <a:xfrm>
          <a:off x="14020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104422</xdr:rowOff>
    </xdr:from>
    <xdr:to>
      <xdr:col>19</xdr:col>
      <xdr:colOff>533400</xdr:colOff>
      <xdr:row>87</xdr:row>
      <xdr:rowOff>34572</xdr:rowOff>
    </xdr:to>
    <xdr:sp macro="" textlink="">
      <xdr:nvSpPr>
        <xdr:cNvPr id="283" name="円/楕円 282"/>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44749</xdr:rowOff>
    </xdr:from>
    <xdr:ext cx="762000" cy="259045"/>
    <xdr:sp macro="" textlink="">
      <xdr:nvSpPr>
        <xdr:cNvPr id="284" name="テキスト ボックス 283"/>
        <xdr:cNvSpPr txBox="1"/>
      </xdr:nvSpPr>
      <xdr:spPr>
        <a:xfrm>
          <a:off x="13131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昭和５３年度から昭和５５年度にかけて、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107597</xdr:rowOff>
    </xdr:from>
    <xdr:to>
      <xdr:col>24</xdr:col>
      <xdr:colOff>558800</xdr:colOff>
      <xdr:row>63</xdr:row>
      <xdr:rowOff>111619</xdr:rowOff>
    </xdr:to>
    <xdr:cxnSp macro="">
      <xdr:nvCxnSpPr>
        <xdr:cNvPr id="319" name="直線コネクタ 318"/>
        <xdr:cNvCxnSpPr/>
      </xdr:nvCxnSpPr>
      <xdr:spPr>
        <a:xfrm flipV="1">
          <a:off x="16179800" y="1090894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0"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63359</xdr:rowOff>
    </xdr:from>
    <xdr:to>
      <xdr:col>23</xdr:col>
      <xdr:colOff>406400</xdr:colOff>
      <xdr:row>63</xdr:row>
      <xdr:rowOff>111619</xdr:rowOff>
    </xdr:to>
    <xdr:cxnSp macro="">
      <xdr:nvCxnSpPr>
        <xdr:cNvPr id="322" name="直線コネクタ 321"/>
        <xdr:cNvCxnSpPr/>
      </xdr:nvCxnSpPr>
      <xdr:spPr>
        <a:xfrm>
          <a:off x="15290800" y="108647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4" name="テキスト ボックス 323"/>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63359</xdr:rowOff>
    </xdr:to>
    <xdr:cxnSp macro="">
      <xdr:nvCxnSpPr>
        <xdr:cNvPr id="325" name="直線コネクタ 324"/>
        <xdr:cNvCxnSpPr/>
      </xdr:nvCxnSpPr>
      <xdr:spPr>
        <a:xfrm>
          <a:off x="14401800" y="10843260"/>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7" name="テキスト ボックス 326"/>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94192</xdr:rowOff>
    </xdr:to>
    <xdr:cxnSp macro="">
      <xdr:nvCxnSpPr>
        <xdr:cNvPr id="328" name="直線コネクタ 327"/>
        <xdr:cNvCxnSpPr/>
      </xdr:nvCxnSpPr>
      <xdr:spPr>
        <a:xfrm flipV="1">
          <a:off x="13512800" y="1084326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0" name="テキスト ボックス 329"/>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2" name="テキスト ボックス 331"/>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56797</xdr:rowOff>
    </xdr:from>
    <xdr:to>
      <xdr:col>24</xdr:col>
      <xdr:colOff>609600</xdr:colOff>
      <xdr:row>63</xdr:row>
      <xdr:rowOff>158397</xdr:rowOff>
    </xdr:to>
    <xdr:sp macro="" textlink="">
      <xdr:nvSpPr>
        <xdr:cNvPr id="338" name="円/楕円 337"/>
        <xdr:cNvSpPr/>
      </xdr:nvSpPr>
      <xdr:spPr>
        <a:xfrm>
          <a:off x="169672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28874</xdr:rowOff>
    </xdr:from>
    <xdr:ext cx="762000" cy="259045"/>
    <xdr:sp macro="" textlink="">
      <xdr:nvSpPr>
        <xdr:cNvPr id="339" name="定員管理の状況該当値テキスト"/>
        <xdr:cNvSpPr txBox="1"/>
      </xdr:nvSpPr>
      <xdr:spPr>
        <a:xfrm>
          <a:off x="17106900" y="1083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60819</xdr:rowOff>
    </xdr:from>
    <xdr:to>
      <xdr:col>23</xdr:col>
      <xdr:colOff>457200</xdr:colOff>
      <xdr:row>63</xdr:row>
      <xdr:rowOff>162419</xdr:rowOff>
    </xdr:to>
    <xdr:sp macro="" textlink="">
      <xdr:nvSpPr>
        <xdr:cNvPr id="340" name="円/楕円 339"/>
        <xdr:cNvSpPr/>
      </xdr:nvSpPr>
      <xdr:spPr>
        <a:xfrm>
          <a:off x="16129000" y="10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147196</xdr:rowOff>
    </xdr:from>
    <xdr:ext cx="736600" cy="259045"/>
    <xdr:sp macro="" textlink="">
      <xdr:nvSpPr>
        <xdr:cNvPr id="341" name="テキスト ボックス 340"/>
        <xdr:cNvSpPr txBox="1"/>
      </xdr:nvSpPr>
      <xdr:spPr>
        <a:xfrm>
          <a:off x="15798800" y="10948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12559</xdr:rowOff>
    </xdr:from>
    <xdr:to>
      <xdr:col>22</xdr:col>
      <xdr:colOff>254000</xdr:colOff>
      <xdr:row>63</xdr:row>
      <xdr:rowOff>114159</xdr:rowOff>
    </xdr:to>
    <xdr:sp macro="" textlink="">
      <xdr:nvSpPr>
        <xdr:cNvPr id="342" name="円/楕円 341"/>
        <xdr:cNvSpPr/>
      </xdr:nvSpPr>
      <xdr:spPr>
        <a:xfrm>
          <a:off x="15240000" y="10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98936</xdr:rowOff>
    </xdr:from>
    <xdr:ext cx="762000" cy="259045"/>
    <xdr:sp macro="" textlink="">
      <xdr:nvSpPr>
        <xdr:cNvPr id="343" name="テキスト ボックス 342"/>
        <xdr:cNvSpPr txBox="1"/>
      </xdr:nvSpPr>
      <xdr:spPr>
        <a:xfrm>
          <a:off x="14909800" y="109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4" name="円/楕円 343"/>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5" name="テキスト ボックス 344"/>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43392</xdr:rowOff>
    </xdr:from>
    <xdr:to>
      <xdr:col>19</xdr:col>
      <xdr:colOff>533400</xdr:colOff>
      <xdr:row>63</xdr:row>
      <xdr:rowOff>144992</xdr:rowOff>
    </xdr:to>
    <xdr:sp macro="" textlink="">
      <xdr:nvSpPr>
        <xdr:cNvPr id="346" name="円/楕円 345"/>
        <xdr:cNvSpPr/>
      </xdr:nvSpPr>
      <xdr:spPr>
        <a:xfrm>
          <a:off x="13462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129769</xdr:rowOff>
    </xdr:from>
    <xdr:ext cx="762000" cy="259045"/>
    <xdr:sp macro="" textlink="">
      <xdr:nvSpPr>
        <xdr:cNvPr id="347" name="テキスト ボックス 346"/>
        <xdr:cNvSpPr txBox="1"/>
      </xdr:nvSpPr>
      <xdr:spPr>
        <a:xfrm>
          <a:off x="13131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営企業債の元利償還金に対する繰出金は、昨年度と比べ増加したものの、実質公債費比率の算出過程で使用する平成２４年度の決算数値（高率）が今回は除外されたことから、昨年度よりも０．８ポイント減少した。今後においても緊急度と住民ニーズを的確に把握した事業の選択により、地方債に大きく頼ることのない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115509</xdr:rowOff>
    </xdr:to>
    <xdr:cxnSp macro="">
      <xdr:nvCxnSpPr>
        <xdr:cNvPr id="384" name="直線コネクタ 383"/>
        <xdr:cNvCxnSpPr/>
      </xdr:nvCxnSpPr>
      <xdr:spPr>
        <a:xfrm flipV="1">
          <a:off x="16179800" y="688158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5"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41</xdr:row>
      <xdr:rowOff>104926</xdr:rowOff>
    </xdr:to>
    <xdr:cxnSp macro="">
      <xdr:nvCxnSpPr>
        <xdr:cNvPr id="387" name="直線コネクタ 386"/>
        <xdr:cNvCxnSpPr/>
      </xdr:nvCxnSpPr>
      <xdr:spPr>
        <a:xfrm flipV="1">
          <a:off x="15290800" y="6973509"/>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42</xdr:row>
      <xdr:rowOff>105833</xdr:rowOff>
    </xdr:to>
    <xdr:cxnSp macro="">
      <xdr:nvCxnSpPr>
        <xdr:cNvPr id="390" name="直線コネクタ 389"/>
        <xdr:cNvCxnSpPr/>
      </xdr:nvCxnSpPr>
      <xdr:spPr>
        <a:xfrm flipV="1">
          <a:off x="14401800" y="71343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2" name="テキスト ボックス 39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83759</xdr:rowOff>
    </xdr:to>
    <xdr:cxnSp macro="">
      <xdr:nvCxnSpPr>
        <xdr:cNvPr id="393" name="直線コネクタ 392"/>
        <xdr:cNvCxnSpPr/>
      </xdr:nvCxnSpPr>
      <xdr:spPr>
        <a:xfrm flipV="1">
          <a:off x="13512800" y="730673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403" name="円/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404"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405" name="円/楕円 404"/>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406" name="テキスト ボックス 405"/>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7" name="円/楕円 406"/>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165903</xdr:rowOff>
    </xdr:from>
    <xdr:ext cx="762000" cy="259045"/>
    <xdr:sp macro="" textlink="">
      <xdr:nvSpPr>
        <xdr:cNvPr id="408" name="テキスト ボックス 407"/>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9" name="円/楕円 408"/>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10" name="テキスト ボックス 409"/>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11" name="円/楕円 410"/>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12" name="テキスト ボックス 411"/>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合併後、社会資本の整備を重点に進めてきたことから、平成２３年度までは類似団体平均を上回っていた状況であったが、地方債の償還が一部終了したことによる現在高の減少に加え、債務負担行為事業の終了により将来負担額が減少し、平成２６年度までは類似団体平均を下回る状況が続いてい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しかしながら、平成２７年度は地方債の新規発行や八雲総合病院本館棟改築事業関連に係る公営企業債等繰出額が増加したことにより、前年よりも２１．０ポイント、類似団体平均よりも１３．６ポイント</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今後は新規地方債の発行抑制と公営企業の経営改善に努める。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26952</xdr:rowOff>
    </xdr:from>
    <xdr:to>
      <xdr:col>24</xdr:col>
      <xdr:colOff>558800</xdr:colOff>
      <xdr:row>17</xdr:row>
      <xdr:rowOff>137019</xdr:rowOff>
    </xdr:to>
    <xdr:cxnSp macro="">
      <xdr:nvCxnSpPr>
        <xdr:cNvPr id="446" name="直線コネクタ 445"/>
        <xdr:cNvCxnSpPr/>
      </xdr:nvCxnSpPr>
      <xdr:spPr>
        <a:xfrm>
          <a:off x="16179800" y="2770152"/>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91880</xdr:rowOff>
    </xdr:from>
    <xdr:ext cx="762000" cy="259045"/>
    <xdr:sp macro="" textlink="">
      <xdr:nvSpPr>
        <xdr:cNvPr id="447" name="将来負担の状況平均値テキスト"/>
        <xdr:cNvSpPr txBox="1"/>
      </xdr:nvSpPr>
      <xdr:spPr>
        <a:xfrm>
          <a:off x="17106900" y="266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26952</xdr:rowOff>
    </xdr:from>
    <xdr:to>
      <xdr:col>23</xdr:col>
      <xdr:colOff>406400</xdr:colOff>
      <xdr:row>16</xdr:row>
      <xdr:rowOff>152965</xdr:rowOff>
    </xdr:to>
    <xdr:cxnSp macro="">
      <xdr:nvCxnSpPr>
        <xdr:cNvPr id="449" name="直線コネクタ 448"/>
        <xdr:cNvCxnSpPr/>
      </xdr:nvCxnSpPr>
      <xdr:spPr>
        <a:xfrm flipV="1">
          <a:off x="15290800" y="2770152"/>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1" name="テキスト ボックス 450"/>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152965</xdr:rowOff>
    </xdr:from>
    <xdr:to>
      <xdr:col>22</xdr:col>
      <xdr:colOff>203200</xdr:colOff>
      <xdr:row>19</xdr:row>
      <xdr:rowOff>8608</xdr:rowOff>
    </xdr:to>
    <xdr:cxnSp macro="">
      <xdr:nvCxnSpPr>
        <xdr:cNvPr id="452" name="直線コネクタ 451"/>
        <xdr:cNvCxnSpPr/>
      </xdr:nvCxnSpPr>
      <xdr:spPr>
        <a:xfrm flipV="1">
          <a:off x="14401800" y="2896165"/>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3" name="フローチャート : 判断 452"/>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4" name="テキスト ボックス 453"/>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8608</xdr:rowOff>
    </xdr:from>
    <xdr:to>
      <xdr:col>21</xdr:col>
      <xdr:colOff>0</xdr:colOff>
      <xdr:row>20</xdr:row>
      <xdr:rowOff>109291</xdr:rowOff>
    </xdr:to>
    <xdr:cxnSp macro="">
      <xdr:nvCxnSpPr>
        <xdr:cNvPr id="455" name="直線コネクタ 454"/>
        <xdr:cNvCxnSpPr/>
      </xdr:nvCxnSpPr>
      <xdr:spPr>
        <a:xfrm flipV="1">
          <a:off x="13512800" y="3266158"/>
          <a:ext cx="889000" cy="2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6" name="フローチャート : 判断 455"/>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7" name="テキスト ボックス 456"/>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8" name="フローチャート : 判断 457"/>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155522</xdr:rowOff>
    </xdr:from>
    <xdr:ext cx="762000" cy="259045"/>
    <xdr:sp macro="" textlink="">
      <xdr:nvSpPr>
        <xdr:cNvPr id="459" name="テキスト ボックス 458"/>
        <xdr:cNvSpPr txBox="1"/>
      </xdr:nvSpPr>
      <xdr:spPr>
        <a:xfrm>
          <a:off x="13131800" y="32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86219</xdr:rowOff>
    </xdr:from>
    <xdr:to>
      <xdr:col>24</xdr:col>
      <xdr:colOff>609600</xdr:colOff>
      <xdr:row>18</xdr:row>
      <xdr:rowOff>16369</xdr:rowOff>
    </xdr:to>
    <xdr:sp macro="" textlink="">
      <xdr:nvSpPr>
        <xdr:cNvPr id="465" name="円/楕円 464"/>
        <xdr:cNvSpPr/>
      </xdr:nvSpPr>
      <xdr:spPr>
        <a:xfrm>
          <a:off x="16967200" y="30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58296</xdr:rowOff>
    </xdr:from>
    <xdr:ext cx="762000" cy="259045"/>
    <xdr:sp macro="" textlink="">
      <xdr:nvSpPr>
        <xdr:cNvPr id="466" name="将来負担の状況該当値テキスト"/>
        <xdr:cNvSpPr txBox="1"/>
      </xdr:nvSpPr>
      <xdr:spPr>
        <a:xfrm>
          <a:off x="17106900" y="29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147602</xdr:rowOff>
    </xdr:from>
    <xdr:to>
      <xdr:col>23</xdr:col>
      <xdr:colOff>457200</xdr:colOff>
      <xdr:row>16</xdr:row>
      <xdr:rowOff>77752</xdr:rowOff>
    </xdr:to>
    <xdr:sp macro="" textlink="">
      <xdr:nvSpPr>
        <xdr:cNvPr id="467" name="円/楕円 466"/>
        <xdr:cNvSpPr/>
      </xdr:nvSpPr>
      <xdr:spPr>
        <a:xfrm>
          <a:off x="16129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87929</xdr:rowOff>
    </xdr:from>
    <xdr:ext cx="736600" cy="259045"/>
    <xdr:sp macro="" textlink="">
      <xdr:nvSpPr>
        <xdr:cNvPr id="468" name="テキスト ボックス 467"/>
        <xdr:cNvSpPr txBox="1"/>
      </xdr:nvSpPr>
      <xdr:spPr>
        <a:xfrm>
          <a:off x="15798800" y="248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102165</xdr:rowOff>
    </xdr:from>
    <xdr:to>
      <xdr:col>22</xdr:col>
      <xdr:colOff>254000</xdr:colOff>
      <xdr:row>17</xdr:row>
      <xdr:rowOff>32315</xdr:rowOff>
    </xdr:to>
    <xdr:sp macro="" textlink="">
      <xdr:nvSpPr>
        <xdr:cNvPr id="469" name="円/楕円 468"/>
        <xdr:cNvSpPr/>
      </xdr:nvSpPr>
      <xdr:spPr>
        <a:xfrm>
          <a:off x="15240000" y="28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42492</xdr:rowOff>
    </xdr:from>
    <xdr:ext cx="762000" cy="259045"/>
    <xdr:sp macro="" textlink="">
      <xdr:nvSpPr>
        <xdr:cNvPr id="470" name="テキスト ボックス 469"/>
        <xdr:cNvSpPr txBox="1"/>
      </xdr:nvSpPr>
      <xdr:spPr>
        <a:xfrm>
          <a:off x="14909800" y="261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129258</xdr:rowOff>
    </xdr:from>
    <xdr:to>
      <xdr:col>21</xdr:col>
      <xdr:colOff>50800</xdr:colOff>
      <xdr:row>19</xdr:row>
      <xdr:rowOff>59408</xdr:rowOff>
    </xdr:to>
    <xdr:sp macro="" textlink="">
      <xdr:nvSpPr>
        <xdr:cNvPr id="471" name="円/楕円 470"/>
        <xdr:cNvSpPr/>
      </xdr:nvSpPr>
      <xdr:spPr>
        <a:xfrm>
          <a:off x="143510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69585</xdr:rowOff>
    </xdr:from>
    <xdr:ext cx="762000" cy="259045"/>
    <xdr:sp macro="" textlink="">
      <xdr:nvSpPr>
        <xdr:cNvPr id="472" name="テキスト ボックス 471"/>
        <xdr:cNvSpPr txBox="1"/>
      </xdr:nvSpPr>
      <xdr:spPr>
        <a:xfrm>
          <a:off x="14020800" y="298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58491</xdr:rowOff>
    </xdr:from>
    <xdr:to>
      <xdr:col>19</xdr:col>
      <xdr:colOff>533400</xdr:colOff>
      <xdr:row>20</xdr:row>
      <xdr:rowOff>160091</xdr:rowOff>
    </xdr:to>
    <xdr:sp macro="" textlink="">
      <xdr:nvSpPr>
        <xdr:cNvPr id="473" name="円/楕円 472"/>
        <xdr:cNvSpPr/>
      </xdr:nvSpPr>
      <xdr:spPr>
        <a:xfrm>
          <a:off x="13462000" y="34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144868</xdr:rowOff>
    </xdr:from>
    <xdr:ext cx="762000" cy="259045"/>
    <xdr:sp macro="" textlink="">
      <xdr:nvSpPr>
        <xdr:cNvPr id="474" name="テキスト ボックス 473"/>
        <xdr:cNvSpPr txBox="1"/>
      </xdr:nvSpPr>
      <xdr:spPr>
        <a:xfrm>
          <a:off x="13131800" y="35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給料の独自削減実施により水準は低くなっているが、職員数が類似団体と比較して多いことから、類似団体平均よりも１．１ポイント高くなっている。今後も定員適正化計画に基づく行政組織の見直しなどにより、人件費の抑制を図り、職員給与の適正化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102507</xdr:rowOff>
    </xdr:to>
    <xdr:cxnSp macro="">
      <xdr:nvCxnSpPr>
        <xdr:cNvPr id="68" name="直線コネクタ 67"/>
        <xdr:cNvCxnSpPr/>
      </xdr:nvCxnSpPr>
      <xdr:spPr>
        <a:xfrm>
          <a:off x="3987800" y="641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39915</xdr:rowOff>
    </xdr:to>
    <xdr:cxnSp macro="">
      <xdr:nvCxnSpPr>
        <xdr:cNvPr id="71" name="直線コネクタ 70"/>
        <xdr:cNvCxnSpPr/>
      </xdr:nvCxnSpPr>
      <xdr:spPr>
        <a:xfrm flipV="1">
          <a:off x="3098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xdr:rowOff>
    </xdr:from>
    <xdr:to>
      <xdr:col>4</xdr:col>
      <xdr:colOff>346075</xdr:colOff>
      <xdr:row>38</xdr:row>
      <xdr:rowOff>39915</xdr:rowOff>
    </xdr:to>
    <xdr:cxnSp macro="">
      <xdr:nvCxnSpPr>
        <xdr:cNvPr id="74" name="直線コネクタ 73"/>
        <xdr:cNvCxnSpPr/>
      </xdr:nvCxnSpPr>
      <xdr:spPr>
        <a:xfrm>
          <a:off x="2209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xdr:rowOff>
    </xdr:from>
    <xdr:to>
      <xdr:col>3</xdr:col>
      <xdr:colOff>142875</xdr:colOff>
      <xdr:row>38</xdr:row>
      <xdr:rowOff>159657</xdr:rowOff>
    </xdr:to>
    <xdr:cxnSp macro="">
      <xdr:nvCxnSpPr>
        <xdr:cNvPr id="77" name="直線コネクタ 76"/>
        <xdr:cNvCxnSpPr/>
      </xdr:nvCxnSpPr>
      <xdr:spPr>
        <a:xfrm flipV="1">
          <a:off x="1320800" y="6522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9" name="円/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160565</xdr:rowOff>
    </xdr:from>
    <xdr:to>
      <xdr:col>4</xdr:col>
      <xdr:colOff>396875</xdr:colOff>
      <xdr:row>38</xdr:row>
      <xdr:rowOff>90715</xdr:rowOff>
    </xdr:to>
    <xdr:sp macro="" textlink="">
      <xdr:nvSpPr>
        <xdr:cNvPr id="91" name="円/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127907</xdr:rowOff>
    </xdr:from>
    <xdr:to>
      <xdr:col>3</xdr:col>
      <xdr:colOff>193675</xdr:colOff>
      <xdr:row>38</xdr:row>
      <xdr:rowOff>58057</xdr:rowOff>
    </xdr:to>
    <xdr:sp macro="" textlink="">
      <xdr:nvSpPr>
        <xdr:cNvPr id="93" name="円/楕円 92"/>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42834</xdr:rowOff>
    </xdr:from>
    <xdr:ext cx="762000" cy="259045"/>
    <xdr:sp macro="" textlink="">
      <xdr:nvSpPr>
        <xdr:cNvPr id="94" name="テキスト ボックス 93"/>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5" name="円/楕円 94"/>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96" name="テキスト ボックス 95"/>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物件費に係る経常収支比率は、類似団体平均と同率である。継続して行っている事務事業の見直しに伴う経常経費の削減を進め、引き続きコスト削減に努める。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86179</xdr:rowOff>
    </xdr:to>
    <xdr:cxnSp macro="">
      <xdr:nvCxnSpPr>
        <xdr:cNvPr id="131" name="直線コネクタ 130"/>
        <xdr:cNvCxnSpPr/>
      </xdr:nvCxnSpPr>
      <xdr:spPr>
        <a:xfrm>
          <a:off x="15671800" y="2592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15</xdr:row>
      <xdr:rowOff>20864</xdr:rowOff>
    </xdr:to>
    <xdr:cxnSp macro="">
      <xdr:nvCxnSpPr>
        <xdr:cNvPr id="134" name="直線コネクタ 133"/>
        <xdr:cNvCxnSpPr/>
      </xdr:nvCxnSpPr>
      <xdr:spPr>
        <a:xfrm>
          <a:off x="14782800" y="242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14</xdr:row>
      <xdr:rowOff>29029</xdr:rowOff>
    </xdr:to>
    <xdr:cxnSp macro="">
      <xdr:nvCxnSpPr>
        <xdr:cNvPr id="137" name="直線コネクタ 136"/>
        <xdr:cNvCxnSpPr/>
      </xdr:nvCxnSpPr>
      <xdr:spPr>
        <a:xfrm>
          <a:off x="13893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45357</xdr:rowOff>
    </xdr:to>
    <xdr:cxnSp macro="">
      <xdr:nvCxnSpPr>
        <xdr:cNvPr id="140" name="直線コネクタ 139"/>
        <xdr:cNvCxnSpPr/>
      </xdr:nvCxnSpPr>
      <xdr:spPr>
        <a:xfrm flipV="1">
          <a:off x="13004800" y="2331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50" name="円/楕円 149"/>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7456</xdr:rowOff>
    </xdr:from>
    <xdr:ext cx="762000" cy="259045"/>
    <xdr:sp macro="" textlink="">
      <xdr:nvSpPr>
        <xdr:cNvPr id="151" name="物件費該当値テキスト"/>
        <xdr:cNvSpPr txBox="1"/>
      </xdr:nvSpPr>
      <xdr:spPr>
        <a:xfrm>
          <a:off x="165989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2" name="円/楕円 151"/>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3" name="テキスト ボックス 152"/>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4" name="円/楕円 153"/>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5" name="テキスト ボックス 154"/>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6" name="円/楕円 155"/>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7" name="テキスト ボックス 156"/>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58" name="円/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59" name="テキスト ボックス 158"/>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類似団体平均と比較して１．６ポイント下回っているが、高齢化率上昇に伴い福祉関連事業の需要が年々高まっており、これに対応するための財源確保が今後課題となる。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92" name="直線コネクタ 191"/>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95" name="直線コネクタ 194"/>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54</xdr:row>
      <xdr:rowOff>165100</xdr:rowOff>
    </xdr:to>
    <xdr:cxnSp macro="">
      <xdr:nvCxnSpPr>
        <xdr:cNvPr id="198" name="直線コネクタ 197"/>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12700</xdr:rowOff>
    </xdr:to>
    <xdr:cxnSp macro="">
      <xdr:nvCxnSpPr>
        <xdr:cNvPr id="201" name="直線コネクタ 200"/>
        <xdr:cNvCxnSpPr/>
      </xdr:nvCxnSpPr>
      <xdr:spPr>
        <a:xfrm flipV="1">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1" name="円/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3" name="円/楕円 21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4" name="テキスト ボックス 21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5" name="円/楕円 21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6" name="テキスト ボックス 215"/>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7" name="円/楕円 216"/>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8" name="テキスト ボックス 217"/>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9" name="円/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その他に係る経常収支比率が類似団体平均を上回っているのは、病院事業会計の累積欠損金補てんに対して繰出しを行ったのが主な要因であると考えられる。独立採算の原則に立ち、経営の健全化と経営基盤の強化を図り、普通会計の負担を軽減するよう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94343</xdr:rowOff>
    </xdr:from>
    <xdr:to>
      <xdr:col>24</xdr:col>
      <xdr:colOff>31750</xdr:colOff>
      <xdr:row>60</xdr:row>
      <xdr:rowOff>94343</xdr:rowOff>
    </xdr:to>
    <xdr:cxnSp macro="">
      <xdr:nvCxnSpPr>
        <xdr:cNvPr id="255" name="直線コネクタ 254"/>
        <xdr:cNvCxnSpPr/>
      </xdr:nvCxnSpPr>
      <xdr:spPr>
        <a:xfrm>
          <a:off x="15671800" y="1038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6"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45357</xdr:rowOff>
    </xdr:from>
    <xdr:to>
      <xdr:col>22</xdr:col>
      <xdr:colOff>565150</xdr:colOff>
      <xdr:row>60</xdr:row>
      <xdr:rowOff>94343</xdr:rowOff>
    </xdr:to>
    <xdr:cxnSp macro="">
      <xdr:nvCxnSpPr>
        <xdr:cNvPr id="258" name="直線コネクタ 257"/>
        <xdr:cNvCxnSpPr/>
      </xdr:nvCxnSpPr>
      <xdr:spPr>
        <a:xfrm>
          <a:off x="14782800" y="10332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0" name="テキスト ボックス 259"/>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45357</xdr:rowOff>
    </xdr:from>
    <xdr:to>
      <xdr:col>21</xdr:col>
      <xdr:colOff>361950</xdr:colOff>
      <xdr:row>60</xdr:row>
      <xdr:rowOff>94343</xdr:rowOff>
    </xdr:to>
    <xdr:cxnSp macro="">
      <xdr:nvCxnSpPr>
        <xdr:cNvPr id="261" name="直線コネクタ 260"/>
        <xdr:cNvCxnSpPr/>
      </xdr:nvCxnSpPr>
      <xdr:spPr>
        <a:xfrm flipV="1">
          <a:off x="13893800" y="10332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45357</xdr:rowOff>
    </xdr:from>
    <xdr:to>
      <xdr:col>20</xdr:col>
      <xdr:colOff>158750</xdr:colOff>
      <xdr:row>60</xdr:row>
      <xdr:rowOff>94343</xdr:rowOff>
    </xdr:to>
    <xdr:cxnSp macro="">
      <xdr:nvCxnSpPr>
        <xdr:cNvPr id="264" name="直線コネクタ 263"/>
        <xdr:cNvCxnSpPr/>
      </xdr:nvCxnSpPr>
      <xdr:spPr>
        <a:xfrm>
          <a:off x="13004800" y="10332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43543</xdr:rowOff>
    </xdr:from>
    <xdr:to>
      <xdr:col>24</xdr:col>
      <xdr:colOff>82550</xdr:colOff>
      <xdr:row>60</xdr:row>
      <xdr:rowOff>145143</xdr:rowOff>
    </xdr:to>
    <xdr:sp macro="" textlink="">
      <xdr:nvSpPr>
        <xdr:cNvPr id="274" name="円/楕円 273"/>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15620</xdr:rowOff>
    </xdr:from>
    <xdr:ext cx="762000" cy="259045"/>
    <xdr:sp macro="" textlink="">
      <xdr:nvSpPr>
        <xdr:cNvPr id="275" name="その他該当値テキスト"/>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43543</xdr:rowOff>
    </xdr:from>
    <xdr:to>
      <xdr:col>22</xdr:col>
      <xdr:colOff>615950</xdr:colOff>
      <xdr:row>60</xdr:row>
      <xdr:rowOff>145143</xdr:rowOff>
    </xdr:to>
    <xdr:sp macro="" textlink="">
      <xdr:nvSpPr>
        <xdr:cNvPr id="276" name="円/楕円 275"/>
        <xdr:cNvSpPr/>
      </xdr:nvSpPr>
      <xdr:spPr>
        <a:xfrm>
          <a:off x="1562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129920</xdr:rowOff>
    </xdr:from>
    <xdr:ext cx="736600" cy="259045"/>
    <xdr:sp macro="" textlink="">
      <xdr:nvSpPr>
        <xdr:cNvPr id="277" name="テキスト ボックス 276"/>
        <xdr:cNvSpPr txBox="1"/>
      </xdr:nvSpPr>
      <xdr:spPr>
        <a:xfrm>
          <a:off x="15290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166007</xdr:rowOff>
    </xdr:from>
    <xdr:to>
      <xdr:col>21</xdr:col>
      <xdr:colOff>412750</xdr:colOff>
      <xdr:row>60</xdr:row>
      <xdr:rowOff>96157</xdr:rowOff>
    </xdr:to>
    <xdr:sp macro="" textlink="">
      <xdr:nvSpPr>
        <xdr:cNvPr id="278" name="円/楕円 277"/>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80934</xdr:rowOff>
    </xdr:from>
    <xdr:ext cx="762000" cy="259045"/>
    <xdr:sp macro="" textlink="">
      <xdr:nvSpPr>
        <xdr:cNvPr id="279" name="テキスト ボックス 278"/>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43543</xdr:rowOff>
    </xdr:from>
    <xdr:to>
      <xdr:col>20</xdr:col>
      <xdr:colOff>209550</xdr:colOff>
      <xdr:row>60</xdr:row>
      <xdr:rowOff>145143</xdr:rowOff>
    </xdr:to>
    <xdr:sp macro="" textlink="">
      <xdr:nvSpPr>
        <xdr:cNvPr id="280" name="円/楕円 279"/>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129920</xdr:rowOff>
    </xdr:from>
    <xdr:ext cx="762000" cy="259045"/>
    <xdr:sp macro="" textlink="">
      <xdr:nvSpPr>
        <xdr:cNvPr id="281" name="テキスト ボックス 280"/>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166007</xdr:rowOff>
    </xdr:from>
    <xdr:to>
      <xdr:col>19</xdr:col>
      <xdr:colOff>6350</xdr:colOff>
      <xdr:row>60</xdr:row>
      <xdr:rowOff>96157</xdr:rowOff>
    </xdr:to>
    <xdr:sp macro="" textlink="">
      <xdr:nvSpPr>
        <xdr:cNvPr id="282" name="円/楕円 281"/>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80934</xdr:rowOff>
    </xdr:from>
    <xdr:ext cx="762000" cy="259045"/>
    <xdr:sp macro="" textlink="">
      <xdr:nvSpPr>
        <xdr:cNvPr id="283" name="テキスト ボックス 282"/>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類似団体平均と比較して０．１ポイント下回っている。補助費等における各種団体への補助金を毎年度見直しを行うなど、経費の節減に努める。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73660</xdr:rowOff>
    </xdr:from>
    <xdr:to>
      <xdr:col>24</xdr:col>
      <xdr:colOff>31750</xdr:colOff>
      <xdr:row>36</xdr:row>
      <xdr:rowOff>88900</xdr:rowOff>
    </xdr:to>
    <xdr:cxnSp macro="">
      <xdr:nvCxnSpPr>
        <xdr:cNvPr id="316" name="直線コネクタ 315"/>
        <xdr:cNvCxnSpPr/>
      </xdr:nvCxnSpPr>
      <xdr:spPr>
        <a:xfrm flipV="1">
          <a:off x="15671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xdr:rowOff>
    </xdr:from>
    <xdr:to>
      <xdr:col>22</xdr:col>
      <xdr:colOff>565150</xdr:colOff>
      <xdr:row>36</xdr:row>
      <xdr:rowOff>88900</xdr:rowOff>
    </xdr:to>
    <xdr:cxnSp macro="">
      <xdr:nvCxnSpPr>
        <xdr:cNvPr id="319" name="直線コネクタ 318"/>
        <xdr:cNvCxnSpPr/>
      </xdr:nvCxnSpPr>
      <xdr:spPr>
        <a:xfrm>
          <a:off x="14782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5080</xdr:rowOff>
    </xdr:to>
    <xdr:cxnSp macro="">
      <xdr:nvCxnSpPr>
        <xdr:cNvPr id="322" name="直線コネクタ 321"/>
        <xdr:cNvCxnSpPr/>
      </xdr:nvCxnSpPr>
      <xdr:spPr>
        <a:xfrm>
          <a:off x="13893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146050</xdr:rowOff>
    </xdr:to>
    <xdr:cxnSp macro="">
      <xdr:nvCxnSpPr>
        <xdr:cNvPr id="325" name="直線コネクタ 324"/>
        <xdr:cNvCxnSpPr/>
      </xdr:nvCxnSpPr>
      <xdr:spPr>
        <a:xfrm flipV="1">
          <a:off x="13004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22860</xdr:rowOff>
    </xdr:from>
    <xdr:to>
      <xdr:col>24</xdr:col>
      <xdr:colOff>82550</xdr:colOff>
      <xdr:row>36</xdr:row>
      <xdr:rowOff>124460</xdr:rowOff>
    </xdr:to>
    <xdr:sp macro="" textlink="">
      <xdr:nvSpPr>
        <xdr:cNvPr id="335" name="円/楕円 334"/>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39387</xdr:rowOff>
    </xdr:from>
    <xdr:ext cx="762000" cy="259045"/>
    <xdr:sp macro="" textlink="">
      <xdr:nvSpPr>
        <xdr:cNvPr id="336"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7" name="円/楕円 33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8" name="テキスト ボックス 337"/>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125730</xdr:rowOff>
    </xdr:from>
    <xdr:to>
      <xdr:col>21</xdr:col>
      <xdr:colOff>412750</xdr:colOff>
      <xdr:row>36</xdr:row>
      <xdr:rowOff>55880</xdr:rowOff>
    </xdr:to>
    <xdr:sp macro="" textlink="">
      <xdr:nvSpPr>
        <xdr:cNvPr id="339" name="円/楕円 338"/>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40" name="テキスト ボックス 339"/>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41" name="円/楕円 340"/>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42" name="テキスト ボックス 341"/>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43" name="円/楕円 342"/>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44" name="テキスト ボックス 343"/>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公債費に係る経常収支比率は、類似団体平均を２．６ポイント下回っている。今後も地方債の新規発行を伴う普通建設事業の抑制に努める。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113285</xdr:rowOff>
    </xdr:to>
    <xdr:cxnSp macro="">
      <xdr:nvCxnSpPr>
        <xdr:cNvPr id="375" name="直線コネクタ 374"/>
        <xdr:cNvCxnSpPr/>
      </xdr:nvCxnSpPr>
      <xdr:spPr>
        <a:xfrm flipV="1">
          <a:off x="3987800" y="131069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6"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113285</xdr:rowOff>
    </xdr:to>
    <xdr:cxnSp macro="">
      <xdr:nvCxnSpPr>
        <xdr:cNvPr id="378" name="直線コネクタ 377"/>
        <xdr:cNvCxnSpPr/>
      </xdr:nvCxnSpPr>
      <xdr:spPr>
        <a:xfrm>
          <a:off x="3098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67563</xdr:rowOff>
    </xdr:to>
    <xdr:cxnSp macro="">
      <xdr:nvCxnSpPr>
        <xdr:cNvPr id="381" name="直線コネクタ 380"/>
        <xdr:cNvCxnSpPr/>
      </xdr:nvCxnSpPr>
      <xdr:spPr>
        <a:xfrm>
          <a:off x="2209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3" name="テキスト ボックス 382"/>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85852</xdr:rowOff>
    </xdr:to>
    <xdr:cxnSp macro="">
      <xdr:nvCxnSpPr>
        <xdr:cNvPr id="384" name="直線コネクタ 383"/>
        <xdr:cNvCxnSpPr/>
      </xdr:nvCxnSpPr>
      <xdr:spPr>
        <a:xfrm flipV="1">
          <a:off x="1320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6" name="テキスト ボックス 385"/>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8" name="テキスト ボックス 38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94" name="円/楕円 393"/>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95"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96" name="円/楕円 395"/>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97" name="テキスト ボックス 396"/>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98" name="円/楕円 397"/>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9" name="テキスト ボックス 398"/>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macro="" textlink="">
      <xdr:nvSpPr>
        <xdr:cNvPr id="400" name="円/楕円 399"/>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macro="" textlink="">
      <xdr:nvSpPr>
        <xdr:cNvPr id="401" name="テキスト ボックス 400"/>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402" name="円/楕円 401"/>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403" name="テキスト ボックス 402"/>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類似団体平均を１．８ポイント上回っており、今後も税収の大幅な増加が見込まれない状況であることから、引き続き各費目の歳出削減に努める。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76708</xdr:rowOff>
    </xdr:to>
    <xdr:cxnSp macro="">
      <xdr:nvCxnSpPr>
        <xdr:cNvPr id="434" name="直線コネクタ 433"/>
        <xdr:cNvCxnSpPr/>
      </xdr:nvCxnSpPr>
      <xdr:spPr>
        <a:xfrm>
          <a:off x="15671800" y="134223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131590</xdr:rowOff>
    </xdr:from>
    <xdr:ext cx="762000" cy="259045"/>
    <xdr:sp macro="" textlink="">
      <xdr:nvSpPr>
        <xdr:cNvPr id="435" name="公債費以外平均値テキスト"/>
        <xdr:cNvSpPr txBox="1"/>
      </xdr:nvSpPr>
      <xdr:spPr>
        <a:xfrm>
          <a:off x="16598900" y="13161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165863</xdr:rowOff>
    </xdr:from>
    <xdr:to>
      <xdr:col>22</xdr:col>
      <xdr:colOff>565150</xdr:colOff>
      <xdr:row>78</xdr:row>
      <xdr:rowOff>49276</xdr:rowOff>
    </xdr:to>
    <xdr:cxnSp macro="">
      <xdr:nvCxnSpPr>
        <xdr:cNvPr id="437" name="直線コネクタ 436"/>
        <xdr:cNvCxnSpPr/>
      </xdr:nvCxnSpPr>
      <xdr:spPr>
        <a:xfrm>
          <a:off x="14782800" y="133675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73677</xdr:rowOff>
    </xdr:from>
    <xdr:ext cx="736600" cy="259045"/>
    <xdr:sp macro="" textlink="">
      <xdr:nvSpPr>
        <xdr:cNvPr id="439" name="テキスト ボックス 438"/>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77</xdr:row>
      <xdr:rowOff>165863</xdr:rowOff>
    </xdr:to>
    <xdr:cxnSp macro="">
      <xdr:nvCxnSpPr>
        <xdr:cNvPr id="440" name="直線コネクタ 439"/>
        <xdr:cNvCxnSpPr/>
      </xdr:nvCxnSpPr>
      <xdr:spPr>
        <a:xfrm>
          <a:off x="13893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2" name="テキスト ボックス 441"/>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78</xdr:row>
      <xdr:rowOff>35561</xdr:rowOff>
    </xdr:to>
    <xdr:cxnSp macro="">
      <xdr:nvCxnSpPr>
        <xdr:cNvPr id="443" name="直線コネクタ 442"/>
        <xdr:cNvCxnSpPr/>
      </xdr:nvCxnSpPr>
      <xdr:spPr>
        <a:xfrm flipV="1">
          <a:off x="13004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5" name="テキスト ボックス 44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7" name="テキスト ボックス 446"/>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53" name="円/楕円 452"/>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169435</xdr:rowOff>
    </xdr:from>
    <xdr:ext cx="762000" cy="259045"/>
    <xdr:sp macro="" textlink="">
      <xdr:nvSpPr>
        <xdr:cNvPr id="454"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55" name="円/楕円 454"/>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56" name="テキスト ボックス 455"/>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7" name="円/楕円 456"/>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8" name="テキスト ボックス 457"/>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9" name="円/楕円 458"/>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60" name="テキスト ボックス 459"/>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61" name="円/楕円 46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62" name="テキスト ボックス 46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北海道八雲町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3274</xdr:rowOff>
    </xdr:from>
    <xdr:to>
      <xdr:col>4</xdr:col>
      <xdr:colOff>1117600</xdr:colOff>
      <xdr:row>17</xdr:row>
      <xdr:rowOff>52606</xdr:rowOff>
    </xdr:to>
    <xdr:cxnSp macro="">
      <xdr:nvCxnSpPr>
        <xdr:cNvPr id="50" name="直線コネクタ 49"/>
        <xdr:cNvCxnSpPr/>
      </xdr:nvCxnSpPr>
      <xdr:spPr bwMode="auto">
        <a:xfrm flipV="1">
          <a:off x="5003800" y="2965549"/>
          <a:ext cx="647700" cy="4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52606</xdr:rowOff>
    </xdr:from>
    <xdr:to>
      <xdr:col>4</xdr:col>
      <xdr:colOff>469900</xdr:colOff>
      <xdr:row>17</xdr:row>
      <xdr:rowOff>60927</xdr:rowOff>
    </xdr:to>
    <xdr:cxnSp macro="">
      <xdr:nvCxnSpPr>
        <xdr:cNvPr id="53" name="直線コネクタ 52"/>
        <xdr:cNvCxnSpPr/>
      </xdr:nvCxnSpPr>
      <xdr:spPr bwMode="auto">
        <a:xfrm flipV="1">
          <a:off x="4305300" y="3014881"/>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48811</xdr:rowOff>
    </xdr:from>
    <xdr:to>
      <xdr:col>3</xdr:col>
      <xdr:colOff>904875</xdr:colOff>
      <xdr:row>17</xdr:row>
      <xdr:rowOff>60927</xdr:rowOff>
    </xdr:to>
    <xdr:cxnSp macro="">
      <xdr:nvCxnSpPr>
        <xdr:cNvPr id="56" name="直線コネクタ 55"/>
        <xdr:cNvCxnSpPr/>
      </xdr:nvCxnSpPr>
      <xdr:spPr bwMode="auto">
        <a:xfrm>
          <a:off x="3606800" y="3011086"/>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19764</xdr:rowOff>
    </xdr:from>
    <xdr:to>
      <xdr:col>3</xdr:col>
      <xdr:colOff>206375</xdr:colOff>
      <xdr:row>17</xdr:row>
      <xdr:rowOff>48811</xdr:rowOff>
    </xdr:to>
    <xdr:cxnSp macro="">
      <xdr:nvCxnSpPr>
        <xdr:cNvPr id="59" name="直線コネクタ 58"/>
        <xdr:cNvCxnSpPr/>
      </xdr:nvCxnSpPr>
      <xdr:spPr bwMode="auto">
        <a:xfrm>
          <a:off x="2908300" y="2982039"/>
          <a:ext cx="698500" cy="2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123924</xdr:rowOff>
    </xdr:from>
    <xdr:to>
      <xdr:col>5</xdr:col>
      <xdr:colOff>34925</xdr:colOff>
      <xdr:row>17</xdr:row>
      <xdr:rowOff>54074</xdr:rowOff>
    </xdr:to>
    <xdr:sp macro="" textlink="">
      <xdr:nvSpPr>
        <xdr:cNvPr id="69" name="円/楕円 68"/>
        <xdr:cNvSpPr/>
      </xdr:nvSpPr>
      <xdr:spPr bwMode="auto">
        <a:xfrm>
          <a:off x="5600700" y="291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140451</xdr:rowOff>
    </xdr:from>
    <xdr:ext cx="762000" cy="259045"/>
    <xdr:sp macro="" textlink="">
      <xdr:nvSpPr>
        <xdr:cNvPr id="70" name="人口1人当たり決算額の推移該当値テキスト130"/>
        <xdr:cNvSpPr txBox="1"/>
      </xdr:nvSpPr>
      <xdr:spPr>
        <a:xfrm>
          <a:off x="5740400" y="275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1806</xdr:rowOff>
    </xdr:from>
    <xdr:to>
      <xdr:col>4</xdr:col>
      <xdr:colOff>520700</xdr:colOff>
      <xdr:row>17</xdr:row>
      <xdr:rowOff>103406</xdr:rowOff>
    </xdr:to>
    <xdr:sp macro="" textlink="">
      <xdr:nvSpPr>
        <xdr:cNvPr id="71" name="円/楕円 70"/>
        <xdr:cNvSpPr/>
      </xdr:nvSpPr>
      <xdr:spPr bwMode="auto">
        <a:xfrm>
          <a:off x="4953000" y="296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113583</xdr:rowOff>
    </xdr:from>
    <xdr:ext cx="736600" cy="259045"/>
    <xdr:sp macro="" textlink="">
      <xdr:nvSpPr>
        <xdr:cNvPr id="72" name="テキスト ボックス 71"/>
        <xdr:cNvSpPr txBox="1"/>
      </xdr:nvSpPr>
      <xdr:spPr>
        <a:xfrm>
          <a:off x="4622800" y="2732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10127</xdr:rowOff>
    </xdr:from>
    <xdr:to>
      <xdr:col>3</xdr:col>
      <xdr:colOff>955675</xdr:colOff>
      <xdr:row>17</xdr:row>
      <xdr:rowOff>111727</xdr:rowOff>
    </xdr:to>
    <xdr:sp macro="" textlink="">
      <xdr:nvSpPr>
        <xdr:cNvPr id="73" name="円/楕円 72"/>
        <xdr:cNvSpPr/>
      </xdr:nvSpPr>
      <xdr:spPr bwMode="auto">
        <a:xfrm>
          <a:off x="4254500" y="297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121904</xdr:rowOff>
    </xdr:from>
    <xdr:ext cx="762000" cy="259045"/>
    <xdr:sp macro="" textlink="">
      <xdr:nvSpPr>
        <xdr:cNvPr id="74" name="テキスト ボックス 73"/>
        <xdr:cNvSpPr txBox="1"/>
      </xdr:nvSpPr>
      <xdr:spPr>
        <a:xfrm>
          <a:off x="3924300" y="274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169461</xdr:rowOff>
    </xdr:from>
    <xdr:to>
      <xdr:col>3</xdr:col>
      <xdr:colOff>257175</xdr:colOff>
      <xdr:row>17</xdr:row>
      <xdr:rowOff>99611</xdr:rowOff>
    </xdr:to>
    <xdr:sp macro="" textlink="">
      <xdr:nvSpPr>
        <xdr:cNvPr id="75" name="円/楕円 74"/>
        <xdr:cNvSpPr/>
      </xdr:nvSpPr>
      <xdr:spPr bwMode="auto">
        <a:xfrm>
          <a:off x="3556000" y="296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109788</xdr:rowOff>
    </xdr:from>
    <xdr:ext cx="762000" cy="259045"/>
    <xdr:sp macro="" textlink="">
      <xdr:nvSpPr>
        <xdr:cNvPr id="76" name="テキスト ボックス 75"/>
        <xdr:cNvSpPr txBox="1"/>
      </xdr:nvSpPr>
      <xdr:spPr>
        <a:xfrm>
          <a:off x="3225800" y="272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140414</xdr:rowOff>
    </xdr:from>
    <xdr:to>
      <xdr:col>2</xdr:col>
      <xdr:colOff>692150</xdr:colOff>
      <xdr:row>17</xdr:row>
      <xdr:rowOff>70564</xdr:rowOff>
    </xdr:to>
    <xdr:sp macro="" textlink="">
      <xdr:nvSpPr>
        <xdr:cNvPr id="77" name="円/楕円 76"/>
        <xdr:cNvSpPr/>
      </xdr:nvSpPr>
      <xdr:spPr bwMode="auto">
        <a:xfrm>
          <a:off x="28575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80741</xdr:rowOff>
    </xdr:from>
    <xdr:ext cx="762000" cy="259045"/>
    <xdr:sp macro="" textlink="">
      <xdr:nvSpPr>
        <xdr:cNvPr id="78" name="テキスト ボックス 77"/>
        <xdr:cNvSpPr txBox="1"/>
      </xdr:nvSpPr>
      <xdr:spPr>
        <a:xfrm>
          <a:off x="2527300" y="27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239757</xdr:rowOff>
    </xdr:from>
    <xdr:to>
      <xdr:col>4</xdr:col>
      <xdr:colOff>1117600</xdr:colOff>
      <xdr:row>35</xdr:row>
      <xdr:rowOff>250901</xdr:rowOff>
    </xdr:to>
    <xdr:cxnSp macro="">
      <xdr:nvCxnSpPr>
        <xdr:cNvPr id="112" name="直線コネクタ 111"/>
        <xdr:cNvCxnSpPr/>
      </xdr:nvCxnSpPr>
      <xdr:spPr bwMode="auto">
        <a:xfrm flipV="1">
          <a:off x="5003800" y="6850107"/>
          <a:ext cx="6477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283963</xdr:rowOff>
    </xdr:from>
    <xdr:ext cx="762000" cy="259045"/>
    <xdr:sp macro="" textlink="">
      <xdr:nvSpPr>
        <xdr:cNvPr id="113" name="人口1人当たり決算額の推移平均値テキスト445"/>
        <xdr:cNvSpPr txBox="1"/>
      </xdr:nvSpPr>
      <xdr:spPr>
        <a:xfrm>
          <a:off x="5740400" y="689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232461</xdr:rowOff>
    </xdr:from>
    <xdr:to>
      <xdr:col>4</xdr:col>
      <xdr:colOff>469900</xdr:colOff>
      <xdr:row>35</xdr:row>
      <xdr:rowOff>250901</xdr:rowOff>
    </xdr:to>
    <xdr:cxnSp macro="">
      <xdr:nvCxnSpPr>
        <xdr:cNvPr id="115" name="直線コネクタ 114"/>
        <xdr:cNvCxnSpPr/>
      </xdr:nvCxnSpPr>
      <xdr:spPr bwMode="auto">
        <a:xfrm>
          <a:off x="4305300" y="6842811"/>
          <a:ext cx="6985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92386</xdr:rowOff>
    </xdr:from>
    <xdr:to>
      <xdr:col>3</xdr:col>
      <xdr:colOff>904875</xdr:colOff>
      <xdr:row>35</xdr:row>
      <xdr:rowOff>232461</xdr:rowOff>
    </xdr:to>
    <xdr:cxnSp macro="">
      <xdr:nvCxnSpPr>
        <xdr:cNvPr id="118" name="直線コネクタ 117"/>
        <xdr:cNvCxnSpPr/>
      </xdr:nvCxnSpPr>
      <xdr:spPr bwMode="auto">
        <a:xfrm>
          <a:off x="3606800" y="6702736"/>
          <a:ext cx="698500" cy="14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307080</xdr:rowOff>
    </xdr:from>
    <xdr:to>
      <xdr:col>3</xdr:col>
      <xdr:colOff>206375</xdr:colOff>
      <xdr:row>35</xdr:row>
      <xdr:rowOff>92386</xdr:rowOff>
    </xdr:to>
    <xdr:cxnSp macro="">
      <xdr:nvCxnSpPr>
        <xdr:cNvPr id="121" name="直線コネクタ 120"/>
        <xdr:cNvCxnSpPr/>
      </xdr:nvCxnSpPr>
      <xdr:spPr bwMode="auto">
        <a:xfrm>
          <a:off x="2908300" y="6574530"/>
          <a:ext cx="698500" cy="12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188957</xdr:rowOff>
    </xdr:from>
    <xdr:to>
      <xdr:col>5</xdr:col>
      <xdr:colOff>34925</xdr:colOff>
      <xdr:row>35</xdr:row>
      <xdr:rowOff>290557</xdr:rowOff>
    </xdr:to>
    <xdr:sp macro="" textlink="">
      <xdr:nvSpPr>
        <xdr:cNvPr id="131" name="円/楕円 130"/>
        <xdr:cNvSpPr/>
      </xdr:nvSpPr>
      <xdr:spPr bwMode="auto">
        <a:xfrm>
          <a:off x="5600700" y="679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34034</xdr:rowOff>
    </xdr:from>
    <xdr:ext cx="762000" cy="259045"/>
    <xdr:sp macro="" textlink="">
      <xdr:nvSpPr>
        <xdr:cNvPr id="132" name="人口1人当たり決算額の推移該当値テキスト445"/>
        <xdr:cNvSpPr txBox="1"/>
      </xdr:nvSpPr>
      <xdr:spPr>
        <a:xfrm>
          <a:off x="5740400" y="66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200101</xdr:rowOff>
    </xdr:from>
    <xdr:to>
      <xdr:col>4</xdr:col>
      <xdr:colOff>520700</xdr:colOff>
      <xdr:row>35</xdr:row>
      <xdr:rowOff>301701</xdr:rowOff>
    </xdr:to>
    <xdr:sp macro="" textlink="">
      <xdr:nvSpPr>
        <xdr:cNvPr id="133" name="円/楕円 132"/>
        <xdr:cNvSpPr/>
      </xdr:nvSpPr>
      <xdr:spPr bwMode="auto">
        <a:xfrm>
          <a:off x="4953000" y="68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311878</xdr:rowOff>
    </xdr:from>
    <xdr:ext cx="736600" cy="259045"/>
    <xdr:sp macro="" textlink="">
      <xdr:nvSpPr>
        <xdr:cNvPr id="134" name="テキスト ボックス 133"/>
        <xdr:cNvSpPr txBox="1"/>
      </xdr:nvSpPr>
      <xdr:spPr>
        <a:xfrm>
          <a:off x="4622800" y="657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181661</xdr:rowOff>
    </xdr:from>
    <xdr:to>
      <xdr:col>3</xdr:col>
      <xdr:colOff>955675</xdr:colOff>
      <xdr:row>35</xdr:row>
      <xdr:rowOff>283261</xdr:rowOff>
    </xdr:to>
    <xdr:sp macro="" textlink="">
      <xdr:nvSpPr>
        <xdr:cNvPr id="135" name="円/楕円 134"/>
        <xdr:cNvSpPr/>
      </xdr:nvSpPr>
      <xdr:spPr bwMode="auto">
        <a:xfrm>
          <a:off x="4254500" y="67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293438</xdr:rowOff>
    </xdr:from>
    <xdr:ext cx="762000" cy="259045"/>
    <xdr:sp macro="" textlink="">
      <xdr:nvSpPr>
        <xdr:cNvPr id="136" name="テキスト ボックス 135"/>
        <xdr:cNvSpPr txBox="1"/>
      </xdr:nvSpPr>
      <xdr:spPr>
        <a:xfrm>
          <a:off x="3924300" y="65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41586</xdr:rowOff>
    </xdr:from>
    <xdr:to>
      <xdr:col>3</xdr:col>
      <xdr:colOff>257175</xdr:colOff>
      <xdr:row>35</xdr:row>
      <xdr:rowOff>143186</xdr:rowOff>
    </xdr:to>
    <xdr:sp macro="" textlink="">
      <xdr:nvSpPr>
        <xdr:cNvPr id="137" name="円/楕円 136"/>
        <xdr:cNvSpPr/>
      </xdr:nvSpPr>
      <xdr:spPr bwMode="auto">
        <a:xfrm>
          <a:off x="3556000" y="665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153363</xdr:rowOff>
    </xdr:from>
    <xdr:ext cx="762000" cy="259045"/>
    <xdr:sp macro="" textlink="">
      <xdr:nvSpPr>
        <xdr:cNvPr id="138" name="テキスト ボックス 137"/>
        <xdr:cNvSpPr txBox="1"/>
      </xdr:nvSpPr>
      <xdr:spPr>
        <a:xfrm>
          <a:off x="3225800" y="642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256280</xdr:rowOff>
    </xdr:from>
    <xdr:to>
      <xdr:col>2</xdr:col>
      <xdr:colOff>692150</xdr:colOff>
      <xdr:row>35</xdr:row>
      <xdr:rowOff>14980</xdr:rowOff>
    </xdr:to>
    <xdr:sp macro="" textlink="">
      <xdr:nvSpPr>
        <xdr:cNvPr id="139" name="円/楕円 138"/>
        <xdr:cNvSpPr/>
      </xdr:nvSpPr>
      <xdr:spPr bwMode="auto">
        <a:xfrm>
          <a:off x="2857500" y="65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25157</xdr:rowOff>
    </xdr:from>
    <xdr:ext cx="762000" cy="259045"/>
    <xdr:sp macro="" textlink="">
      <xdr:nvSpPr>
        <xdr:cNvPr id="140" name="テキスト ボックス 139"/>
        <xdr:cNvSpPr txBox="1"/>
      </xdr:nvSpPr>
      <xdr:spPr>
        <a:xfrm>
          <a:off x="2527300" y="62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28315</xdr:rowOff>
    </xdr:from>
    <xdr:to>
      <xdr:col>6</xdr:col>
      <xdr:colOff>511175</xdr:colOff>
      <xdr:row>33</xdr:row>
      <xdr:rowOff>134519</xdr:rowOff>
    </xdr:to>
    <xdr:cxnSp macro="">
      <xdr:nvCxnSpPr>
        <xdr:cNvPr id="61" name="直線コネクタ 60"/>
        <xdr:cNvCxnSpPr/>
      </xdr:nvCxnSpPr>
      <xdr:spPr>
        <a:xfrm flipV="1">
          <a:off x="3797300" y="5686165"/>
          <a:ext cx="8382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42774</xdr:rowOff>
    </xdr:from>
    <xdr:to>
      <xdr:col>5</xdr:col>
      <xdr:colOff>358775</xdr:colOff>
      <xdr:row>33</xdr:row>
      <xdr:rowOff>134519</xdr:rowOff>
    </xdr:to>
    <xdr:cxnSp macro="">
      <xdr:nvCxnSpPr>
        <xdr:cNvPr id="64" name="直線コネクタ 63"/>
        <xdr:cNvCxnSpPr/>
      </xdr:nvCxnSpPr>
      <xdr:spPr>
        <a:xfrm>
          <a:off x="2908300" y="5700624"/>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42774</xdr:rowOff>
    </xdr:from>
    <xdr:to>
      <xdr:col>4</xdr:col>
      <xdr:colOff>155575</xdr:colOff>
      <xdr:row>33</xdr:row>
      <xdr:rowOff>72873</xdr:rowOff>
    </xdr:to>
    <xdr:cxnSp macro="">
      <xdr:nvCxnSpPr>
        <xdr:cNvPr id="67" name="直線コネクタ 66"/>
        <xdr:cNvCxnSpPr/>
      </xdr:nvCxnSpPr>
      <xdr:spPr>
        <a:xfrm flipV="1">
          <a:off x="2019300" y="570062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23533</xdr:rowOff>
    </xdr:from>
    <xdr:to>
      <xdr:col>2</xdr:col>
      <xdr:colOff>638175</xdr:colOff>
      <xdr:row>33</xdr:row>
      <xdr:rowOff>72873</xdr:rowOff>
    </xdr:to>
    <xdr:cxnSp macro="">
      <xdr:nvCxnSpPr>
        <xdr:cNvPr id="70" name="直線コネクタ 69"/>
        <xdr:cNvCxnSpPr/>
      </xdr:nvCxnSpPr>
      <xdr:spPr>
        <a:xfrm>
          <a:off x="1130300" y="5681383"/>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148965</xdr:rowOff>
    </xdr:from>
    <xdr:to>
      <xdr:col>6</xdr:col>
      <xdr:colOff>561975</xdr:colOff>
      <xdr:row>33</xdr:row>
      <xdr:rowOff>79115</xdr:rowOff>
    </xdr:to>
    <xdr:sp macro="" textlink="">
      <xdr:nvSpPr>
        <xdr:cNvPr id="80" name="円/楕円 79"/>
        <xdr:cNvSpPr/>
      </xdr:nvSpPr>
      <xdr:spPr>
        <a:xfrm>
          <a:off x="4584700" y="56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392</xdr:rowOff>
    </xdr:from>
    <xdr:ext cx="599010" cy="259045"/>
    <xdr:sp macro="" textlink="">
      <xdr:nvSpPr>
        <xdr:cNvPr id="81" name="人件費該当値テキスト"/>
        <xdr:cNvSpPr txBox="1"/>
      </xdr:nvSpPr>
      <xdr:spPr>
        <a:xfrm>
          <a:off x="4686300" y="548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114,847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83719</xdr:rowOff>
    </xdr:from>
    <xdr:to>
      <xdr:col>5</xdr:col>
      <xdr:colOff>409575</xdr:colOff>
      <xdr:row>34</xdr:row>
      <xdr:rowOff>13869</xdr:rowOff>
    </xdr:to>
    <xdr:sp macro="" textlink="">
      <xdr:nvSpPr>
        <xdr:cNvPr id="82" name="円/楕円 81"/>
        <xdr:cNvSpPr/>
      </xdr:nvSpPr>
      <xdr:spPr>
        <a:xfrm>
          <a:off x="3746500" y="5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30396</xdr:rowOff>
    </xdr:from>
    <xdr:ext cx="599010" cy="259045"/>
    <xdr:sp macro="" textlink="">
      <xdr:nvSpPr>
        <xdr:cNvPr id="83" name="テキスト ボックス 82"/>
        <xdr:cNvSpPr txBox="1"/>
      </xdr:nvSpPr>
      <xdr:spPr>
        <a:xfrm>
          <a:off x="3497794" y="551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163424</xdr:rowOff>
    </xdr:from>
    <xdr:to>
      <xdr:col>4</xdr:col>
      <xdr:colOff>206375</xdr:colOff>
      <xdr:row>33</xdr:row>
      <xdr:rowOff>93574</xdr:rowOff>
    </xdr:to>
    <xdr:sp macro="" textlink="">
      <xdr:nvSpPr>
        <xdr:cNvPr id="84" name="円/楕円 83"/>
        <xdr:cNvSpPr/>
      </xdr:nvSpPr>
      <xdr:spPr>
        <a:xfrm>
          <a:off x="2857500" y="56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110101</xdr:rowOff>
    </xdr:from>
    <xdr:ext cx="599010" cy="259045"/>
    <xdr:sp macro="" textlink="">
      <xdr:nvSpPr>
        <xdr:cNvPr id="85" name="テキスト ボックス 84"/>
        <xdr:cNvSpPr txBox="1"/>
      </xdr:nvSpPr>
      <xdr:spPr>
        <a:xfrm>
          <a:off x="2608794" y="542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22073</xdr:rowOff>
    </xdr:from>
    <xdr:to>
      <xdr:col>3</xdr:col>
      <xdr:colOff>3175</xdr:colOff>
      <xdr:row>33</xdr:row>
      <xdr:rowOff>123673</xdr:rowOff>
    </xdr:to>
    <xdr:sp macro="" textlink="">
      <xdr:nvSpPr>
        <xdr:cNvPr id="86" name="円/楕円 85"/>
        <xdr:cNvSpPr/>
      </xdr:nvSpPr>
      <xdr:spPr>
        <a:xfrm>
          <a:off x="1968500" y="56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140200</xdr:rowOff>
    </xdr:from>
    <xdr:ext cx="599010" cy="259045"/>
    <xdr:sp macro="" textlink="">
      <xdr:nvSpPr>
        <xdr:cNvPr id="87" name="テキスト ボックス 86"/>
        <xdr:cNvSpPr txBox="1"/>
      </xdr:nvSpPr>
      <xdr:spPr>
        <a:xfrm>
          <a:off x="1719794" y="545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144183</xdr:rowOff>
    </xdr:from>
    <xdr:to>
      <xdr:col>1</xdr:col>
      <xdr:colOff>485775</xdr:colOff>
      <xdr:row>33</xdr:row>
      <xdr:rowOff>74333</xdr:rowOff>
    </xdr:to>
    <xdr:sp macro="" textlink="">
      <xdr:nvSpPr>
        <xdr:cNvPr id="88" name="円/楕円 87"/>
        <xdr:cNvSpPr/>
      </xdr:nvSpPr>
      <xdr:spPr>
        <a:xfrm>
          <a:off x="1079500" y="56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90860</xdr:rowOff>
    </xdr:from>
    <xdr:ext cx="599010" cy="259045"/>
    <xdr:sp macro="" textlink="">
      <xdr:nvSpPr>
        <xdr:cNvPr id="89" name="テキスト ボックス 88"/>
        <xdr:cNvSpPr txBox="1"/>
      </xdr:nvSpPr>
      <xdr:spPr>
        <a:xfrm>
          <a:off x="830794" y="540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97524</xdr:rowOff>
    </xdr:from>
    <xdr:to>
      <xdr:col>6</xdr:col>
      <xdr:colOff>511175</xdr:colOff>
      <xdr:row>57</xdr:row>
      <xdr:rowOff>678</xdr:rowOff>
    </xdr:to>
    <xdr:cxnSp macro="">
      <xdr:nvCxnSpPr>
        <xdr:cNvPr id="121" name="直線コネクタ 120"/>
        <xdr:cNvCxnSpPr/>
      </xdr:nvCxnSpPr>
      <xdr:spPr>
        <a:xfrm flipV="1">
          <a:off x="3797300" y="9527274"/>
          <a:ext cx="838200" cy="2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678</xdr:rowOff>
    </xdr:from>
    <xdr:to>
      <xdr:col>5</xdr:col>
      <xdr:colOff>358775</xdr:colOff>
      <xdr:row>57</xdr:row>
      <xdr:rowOff>61160</xdr:rowOff>
    </xdr:to>
    <xdr:cxnSp macro="">
      <xdr:nvCxnSpPr>
        <xdr:cNvPr id="124" name="直線コネクタ 123"/>
        <xdr:cNvCxnSpPr/>
      </xdr:nvCxnSpPr>
      <xdr:spPr>
        <a:xfrm flipV="1">
          <a:off x="2908300" y="9773328"/>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61160</xdr:rowOff>
    </xdr:from>
    <xdr:to>
      <xdr:col>4</xdr:col>
      <xdr:colOff>155575</xdr:colOff>
      <xdr:row>57</xdr:row>
      <xdr:rowOff>157694</xdr:rowOff>
    </xdr:to>
    <xdr:cxnSp macro="">
      <xdr:nvCxnSpPr>
        <xdr:cNvPr id="127" name="直線コネクタ 126"/>
        <xdr:cNvCxnSpPr/>
      </xdr:nvCxnSpPr>
      <xdr:spPr>
        <a:xfrm flipV="1">
          <a:off x="2019300" y="9833810"/>
          <a:ext cx="8890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165368</xdr:rowOff>
    </xdr:from>
    <xdr:to>
      <xdr:col>2</xdr:col>
      <xdr:colOff>638175</xdr:colOff>
      <xdr:row>57</xdr:row>
      <xdr:rowOff>157694</xdr:rowOff>
    </xdr:to>
    <xdr:cxnSp macro="">
      <xdr:nvCxnSpPr>
        <xdr:cNvPr id="130" name="直線コネクタ 129"/>
        <xdr:cNvCxnSpPr/>
      </xdr:nvCxnSpPr>
      <xdr:spPr>
        <a:xfrm>
          <a:off x="1130300" y="9766568"/>
          <a:ext cx="889000" cy="16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4" name="テキスト ボックス 133"/>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46724</xdr:rowOff>
    </xdr:from>
    <xdr:to>
      <xdr:col>6</xdr:col>
      <xdr:colOff>561975</xdr:colOff>
      <xdr:row>55</xdr:row>
      <xdr:rowOff>148324</xdr:rowOff>
    </xdr:to>
    <xdr:sp macro="" textlink="">
      <xdr:nvSpPr>
        <xdr:cNvPr id="140" name="円/楕円 139"/>
        <xdr:cNvSpPr/>
      </xdr:nvSpPr>
      <xdr:spPr>
        <a:xfrm>
          <a:off x="4584700" y="9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69601</xdr:rowOff>
    </xdr:from>
    <xdr:ext cx="599010" cy="259045"/>
    <xdr:sp macro="" textlink="">
      <xdr:nvSpPr>
        <xdr:cNvPr id="141" name="物件費該当値テキスト"/>
        <xdr:cNvSpPr txBox="1"/>
      </xdr:nvSpPr>
      <xdr:spPr>
        <a:xfrm>
          <a:off x="4686300" y="932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121328</xdr:rowOff>
    </xdr:from>
    <xdr:to>
      <xdr:col>5</xdr:col>
      <xdr:colOff>409575</xdr:colOff>
      <xdr:row>57</xdr:row>
      <xdr:rowOff>51478</xdr:rowOff>
    </xdr:to>
    <xdr:sp macro="" textlink="">
      <xdr:nvSpPr>
        <xdr:cNvPr id="142" name="円/楕円 141"/>
        <xdr:cNvSpPr/>
      </xdr:nvSpPr>
      <xdr:spPr>
        <a:xfrm>
          <a:off x="3746500" y="97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68005</xdr:rowOff>
    </xdr:from>
    <xdr:ext cx="534377" cy="259045"/>
    <xdr:sp macro="" textlink="">
      <xdr:nvSpPr>
        <xdr:cNvPr id="143" name="テキスト ボックス 142"/>
        <xdr:cNvSpPr txBox="1"/>
      </xdr:nvSpPr>
      <xdr:spPr>
        <a:xfrm>
          <a:off x="3530111" y="94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10360</xdr:rowOff>
    </xdr:from>
    <xdr:to>
      <xdr:col>4</xdr:col>
      <xdr:colOff>206375</xdr:colOff>
      <xdr:row>57</xdr:row>
      <xdr:rowOff>111960</xdr:rowOff>
    </xdr:to>
    <xdr:sp macro="" textlink="">
      <xdr:nvSpPr>
        <xdr:cNvPr id="144" name="円/楕円 143"/>
        <xdr:cNvSpPr/>
      </xdr:nvSpPr>
      <xdr:spPr>
        <a:xfrm>
          <a:off x="2857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128487</xdr:rowOff>
    </xdr:from>
    <xdr:ext cx="534377" cy="259045"/>
    <xdr:sp macro="" textlink="">
      <xdr:nvSpPr>
        <xdr:cNvPr id="145" name="テキスト ボックス 144"/>
        <xdr:cNvSpPr txBox="1"/>
      </xdr:nvSpPr>
      <xdr:spPr>
        <a:xfrm>
          <a:off x="2641111" y="955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106894</xdr:rowOff>
    </xdr:from>
    <xdr:to>
      <xdr:col>3</xdr:col>
      <xdr:colOff>3175</xdr:colOff>
      <xdr:row>58</xdr:row>
      <xdr:rowOff>37044</xdr:rowOff>
    </xdr:to>
    <xdr:sp macro="" textlink="">
      <xdr:nvSpPr>
        <xdr:cNvPr id="146" name="円/楕円 145"/>
        <xdr:cNvSpPr/>
      </xdr:nvSpPr>
      <xdr:spPr>
        <a:xfrm>
          <a:off x="1968500" y="98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53571</xdr:rowOff>
    </xdr:from>
    <xdr:ext cx="534377" cy="259045"/>
    <xdr:sp macro="" textlink="">
      <xdr:nvSpPr>
        <xdr:cNvPr id="147" name="テキスト ボックス 146"/>
        <xdr:cNvSpPr txBox="1"/>
      </xdr:nvSpPr>
      <xdr:spPr>
        <a:xfrm>
          <a:off x="1752111" y="96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114568</xdr:rowOff>
    </xdr:from>
    <xdr:to>
      <xdr:col>1</xdr:col>
      <xdr:colOff>485775</xdr:colOff>
      <xdr:row>57</xdr:row>
      <xdr:rowOff>44718</xdr:rowOff>
    </xdr:to>
    <xdr:sp macro="" textlink="">
      <xdr:nvSpPr>
        <xdr:cNvPr id="148" name="円/楕円 147"/>
        <xdr:cNvSpPr/>
      </xdr:nvSpPr>
      <xdr:spPr>
        <a:xfrm>
          <a:off x="1079500" y="97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61245</xdr:rowOff>
    </xdr:from>
    <xdr:ext cx="534377" cy="259045"/>
    <xdr:sp macro="" textlink="">
      <xdr:nvSpPr>
        <xdr:cNvPr id="149" name="テキスト ボックス 148"/>
        <xdr:cNvSpPr txBox="1"/>
      </xdr:nvSpPr>
      <xdr:spPr>
        <a:xfrm>
          <a:off x="863111" y="949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103901</xdr:rowOff>
    </xdr:from>
    <xdr:to>
      <xdr:col>6</xdr:col>
      <xdr:colOff>511175</xdr:colOff>
      <xdr:row>74</xdr:row>
      <xdr:rowOff>57450</xdr:rowOff>
    </xdr:to>
    <xdr:cxnSp macro="">
      <xdr:nvCxnSpPr>
        <xdr:cNvPr id="176" name="直線コネクタ 175"/>
        <xdr:cNvCxnSpPr/>
      </xdr:nvCxnSpPr>
      <xdr:spPr>
        <a:xfrm flipV="1">
          <a:off x="3797300" y="12619751"/>
          <a:ext cx="8382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7"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57450</xdr:rowOff>
    </xdr:from>
    <xdr:to>
      <xdr:col>5</xdr:col>
      <xdr:colOff>358775</xdr:colOff>
      <xdr:row>74</xdr:row>
      <xdr:rowOff>58638</xdr:rowOff>
    </xdr:to>
    <xdr:cxnSp macro="">
      <xdr:nvCxnSpPr>
        <xdr:cNvPr id="179" name="直線コネクタ 178"/>
        <xdr:cNvCxnSpPr/>
      </xdr:nvCxnSpPr>
      <xdr:spPr>
        <a:xfrm flipV="1">
          <a:off x="2908300" y="1274475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58638</xdr:rowOff>
    </xdr:from>
    <xdr:to>
      <xdr:col>4</xdr:col>
      <xdr:colOff>155575</xdr:colOff>
      <xdr:row>74</xdr:row>
      <xdr:rowOff>101478</xdr:rowOff>
    </xdr:to>
    <xdr:cxnSp macro="">
      <xdr:nvCxnSpPr>
        <xdr:cNvPr id="182" name="直線コネクタ 181"/>
        <xdr:cNvCxnSpPr/>
      </xdr:nvCxnSpPr>
      <xdr:spPr>
        <a:xfrm flipV="1">
          <a:off x="2019300" y="12745938"/>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58135</xdr:rowOff>
    </xdr:from>
    <xdr:to>
      <xdr:col>2</xdr:col>
      <xdr:colOff>638175</xdr:colOff>
      <xdr:row>74</xdr:row>
      <xdr:rowOff>101478</xdr:rowOff>
    </xdr:to>
    <xdr:cxnSp macro="">
      <xdr:nvCxnSpPr>
        <xdr:cNvPr id="185" name="直線コネクタ 184"/>
        <xdr:cNvCxnSpPr/>
      </xdr:nvCxnSpPr>
      <xdr:spPr>
        <a:xfrm>
          <a:off x="1130300" y="12745435"/>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164802</xdr:rowOff>
    </xdr:from>
    <xdr:ext cx="469744" cy="259045"/>
    <xdr:sp macro="" textlink="">
      <xdr:nvSpPr>
        <xdr:cNvPr id="189" name="テキスト ボックス 188"/>
        <xdr:cNvSpPr txBox="1"/>
      </xdr:nvSpPr>
      <xdr:spPr>
        <a:xfrm>
          <a:off x="895427" y="131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53101</xdr:rowOff>
    </xdr:from>
    <xdr:to>
      <xdr:col>6</xdr:col>
      <xdr:colOff>561975</xdr:colOff>
      <xdr:row>73</xdr:row>
      <xdr:rowOff>154701</xdr:rowOff>
    </xdr:to>
    <xdr:sp macro="" textlink="">
      <xdr:nvSpPr>
        <xdr:cNvPr id="195" name="円/楕円 194"/>
        <xdr:cNvSpPr/>
      </xdr:nvSpPr>
      <xdr:spPr>
        <a:xfrm>
          <a:off x="4584700" y="12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75978</xdr:rowOff>
    </xdr:from>
    <xdr:ext cx="534377" cy="259045"/>
    <xdr:sp macro="" textlink="">
      <xdr:nvSpPr>
        <xdr:cNvPr id="196" name="維持補修費該当値テキスト"/>
        <xdr:cNvSpPr txBox="1"/>
      </xdr:nvSpPr>
      <xdr:spPr>
        <a:xfrm>
          <a:off x="4686300" y="1242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6650</xdr:rowOff>
    </xdr:from>
    <xdr:to>
      <xdr:col>5</xdr:col>
      <xdr:colOff>409575</xdr:colOff>
      <xdr:row>74</xdr:row>
      <xdr:rowOff>108250</xdr:rowOff>
    </xdr:to>
    <xdr:sp macro="" textlink="">
      <xdr:nvSpPr>
        <xdr:cNvPr id="197" name="円/楕円 196"/>
        <xdr:cNvSpPr/>
      </xdr:nvSpPr>
      <xdr:spPr>
        <a:xfrm>
          <a:off x="3746500" y="126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124777</xdr:rowOff>
    </xdr:from>
    <xdr:ext cx="534377" cy="259045"/>
    <xdr:sp macro="" textlink="">
      <xdr:nvSpPr>
        <xdr:cNvPr id="198" name="テキスト ボックス 197"/>
        <xdr:cNvSpPr txBox="1"/>
      </xdr:nvSpPr>
      <xdr:spPr>
        <a:xfrm>
          <a:off x="3530111" y="124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7838</xdr:rowOff>
    </xdr:from>
    <xdr:to>
      <xdr:col>4</xdr:col>
      <xdr:colOff>206375</xdr:colOff>
      <xdr:row>74</xdr:row>
      <xdr:rowOff>109438</xdr:rowOff>
    </xdr:to>
    <xdr:sp macro="" textlink="">
      <xdr:nvSpPr>
        <xdr:cNvPr id="199" name="円/楕円 198"/>
        <xdr:cNvSpPr/>
      </xdr:nvSpPr>
      <xdr:spPr>
        <a:xfrm>
          <a:off x="2857500" y="126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125965</xdr:rowOff>
    </xdr:from>
    <xdr:ext cx="534377" cy="259045"/>
    <xdr:sp macro="" textlink="">
      <xdr:nvSpPr>
        <xdr:cNvPr id="200" name="テキスト ボックス 199"/>
        <xdr:cNvSpPr txBox="1"/>
      </xdr:nvSpPr>
      <xdr:spPr>
        <a:xfrm>
          <a:off x="2641111" y="124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50678</xdr:rowOff>
    </xdr:from>
    <xdr:to>
      <xdr:col>3</xdr:col>
      <xdr:colOff>3175</xdr:colOff>
      <xdr:row>74</xdr:row>
      <xdr:rowOff>152278</xdr:rowOff>
    </xdr:to>
    <xdr:sp macro="" textlink="">
      <xdr:nvSpPr>
        <xdr:cNvPr id="201" name="円/楕円 200"/>
        <xdr:cNvSpPr/>
      </xdr:nvSpPr>
      <xdr:spPr>
        <a:xfrm>
          <a:off x="1968500" y="12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168805</xdr:rowOff>
    </xdr:from>
    <xdr:ext cx="534377" cy="259045"/>
    <xdr:sp macro="" textlink="">
      <xdr:nvSpPr>
        <xdr:cNvPr id="202" name="テキスト ボックス 201"/>
        <xdr:cNvSpPr txBox="1"/>
      </xdr:nvSpPr>
      <xdr:spPr>
        <a:xfrm>
          <a:off x="1752111" y="125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7335</xdr:rowOff>
    </xdr:from>
    <xdr:to>
      <xdr:col>1</xdr:col>
      <xdr:colOff>485775</xdr:colOff>
      <xdr:row>74</xdr:row>
      <xdr:rowOff>108935</xdr:rowOff>
    </xdr:to>
    <xdr:sp macro="" textlink="">
      <xdr:nvSpPr>
        <xdr:cNvPr id="203" name="円/楕円 202"/>
        <xdr:cNvSpPr/>
      </xdr:nvSpPr>
      <xdr:spPr>
        <a:xfrm>
          <a:off x="1079500" y="126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125462</xdr:rowOff>
    </xdr:from>
    <xdr:ext cx="534377" cy="259045"/>
    <xdr:sp macro="" textlink="">
      <xdr:nvSpPr>
        <xdr:cNvPr id="204" name="テキスト ボックス 203"/>
        <xdr:cNvSpPr txBox="1"/>
      </xdr:nvSpPr>
      <xdr:spPr>
        <a:xfrm>
          <a:off x="863111" y="124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80530</xdr:rowOff>
    </xdr:from>
    <xdr:to>
      <xdr:col>6</xdr:col>
      <xdr:colOff>511175</xdr:colOff>
      <xdr:row>96</xdr:row>
      <xdr:rowOff>109162</xdr:rowOff>
    </xdr:to>
    <xdr:cxnSp macro="">
      <xdr:nvCxnSpPr>
        <xdr:cNvPr id="234" name="直線コネクタ 233"/>
        <xdr:cNvCxnSpPr/>
      </xdr:nvCxnSpPr>
      <xdr:spPr>
        <a:xfrm flipV="1">
          <a:off x="3797300" y="16539730"/>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109162</xdr:rowOff>
    </xdr:from>
    <xdr:to>
      <xdr:col>5</xdr:col>
      <xdr:colOff>358775</xdr:colOff>
      <xdr:row>97</xdr:row>
      <xdr:rowOff>102439</xdr:rowOff>
    </xdr:to>
    <xdr:cxnSp macro="">
      <xdr:nvCxnSpPr>
        <xdr:cNvPr id="237" name="直線コネクタ 236"/>
        <xdr:cNvCxnSpPr/>
      </xdr:nvCxnSpPr>
      <xdr:spPr>
        <a:xfrm flipV="1">
          <a:off x="2908300" y="16568362"/>
          <a:ext cx="889000" cy="1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102439</xdr:rowOff>
    </xdr:from>
    <xdr:to>
      <xdr:col>4</xdr:col>
      <xdr:colOff>155575</xdr:colOff>
      <xdr:row>97</xdr:row>
      <xdr:rowOff>155150</xdr:rowOff>
    </xdr:to>
    <xdr:cxnSp macro="">
      <xdr:nvCxnSpPr>
        <xdr:cNvPr id="240" name="直線コネクタ 239"/>
        <xdr:cNvCxnSpPr/>
      </xdr:nvCxnSpPr>
      <xdr:spPr>
        <a:xfrm flipV="1">
          <a:off x="2019300" y="16733089"/>
          <a:ext cx="8890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155150</xdr:rowOff>
    </xdr:from>
    <xdr:to>
      <xdr:col>2</xdr:col>
      <xdr:colOff>638175</xdr:colOff>
      <xdr:row>98</xdr:row>
      <xdr:rowOff>691</xdr:rowOff>
    </xdr:to>
    <xdr:cxnSp macro="">
      <xdr:nvCxnSpPr>
        <xdr:cNvPr id="243" name="直線コネクタ 242"/>
        <xdr:cNvCxnSpPr/>
      </xdr:nvCxnSpPr>
      <xdr:spPr>
        <a:xfrm flipV="1">
          <a:off x="1130300" y="16785800"/>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29730</xdr:rowOff>
    </xdr:from>
    <xdr:to>
      <xdr:col>6</xdr:col>
      <xdr:colOff>561975</xdr:colOff>
      <xdr:row>96</xdr:row>
      <xdr:rowOff>131330</xdr:rowOff>
    </xdr:to>
    <xdr:sp macro="" textlink="">
      <xdr:nvSpPr>
        <xdr:cNvPr id="253" name="円/楕円 252"/>
        <xdr:cNvSpPr/>
      </xdr:nvSpPr>
      <xdr:spPr>
        <a:xfrm>
          <a:off x="45847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8157</xdr:rowOff>
    </xdr:from>
    <xdr:ext cx="534377" cy="259045"/>
    <xdr:sp macro="" textlink="">
      <xdr:nvSpPr>
        <xdr:cNvPr id="254" name="扶助費該当値テキスト"/>
        <xdr:cNvSpPr txBox="1"/>
      </xdr:nvSpPr>
      <xdr:spPr>
        <a:xfrm>
          <a:off x="4686300" y="1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58362</xdr:rowOff>
    </xdr:from>
    <xdr:to>
      <xdr:col>5</xdr:col>
      <xdr:colOff>409575</xdr:colOff>
      <xdr:row>96</xdr:row>
      <xdr:rowOff>159962</xdr:rowOff>
    </xdr:to>
    <xdr:sp macro="" textlink="">
      <xdr:nvSpPr>
        <xdr:cNvPr id="255" name="円/楕円 254"/>
        <xdr:cNvSpPr/>
      </xdr:nvSpPr>
      <xdr:spPr>
        <a:xfrm>
          <a:off x="3746500" y="16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151089</xdr:rowOff>
    </xdr:from>
    <xdr:ext cx="534377" cy="259045"/>
    <xdr:sp macro="" textlink="">
      <xdr:nvSpPr>
        <xdr:cNvPr id="256" name="テキスト ボックス 255"/>
        <xdr:cNvSpPr txBox="1"/>
      </xdr:nvSpPr>
      <xdr:spPr>
        <a:xfrm>
          <a:off x="3530111" y="1661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51639</xdr:rowOff>
    </xdr:from>
    <xdr:to>
      <xdr:col>4</xdr:col>
      <xdr:colOff>206375</xdr:colOff>
      <xdr:row>97</xdr:row>
      <xdr:rowOff>153239</xdr:rowOff>
    </xdr:to>
    <xdr:sp macro="" textlink="">
      <xdr:nvSpPr>
        <xdr:cNvPr id="257" name="円/楕円 256"/>
        <xdr:cNvSpPr/>
      </xdr:nvSpPr>
      <xdr:spPr>
        <a:xfrm>
          <a:off x="2857500" y="166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144366</xdr:rowOff>
    </xdr:from>
    <xdr:ext cx="534377" cy="259045"/>
    <xdr:sp macro="" textlink="">
      <xdr:nvSpPr>
        <xdr:cNvPr id="258" name="テキスト ボックス 257"/>
        <xdr:cNvSpPr txBox="1"/>
      </xdr:nvSpPr>
      <xdr:spPr>
        <a:xfrm>
          <a:off x="2641111" y="167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104350</xdr:rowOff>
    </xdr:from>
    <xdr:to>
      <xdr:col>3</xdr:col>
      <xdr:colOff>3175</xdr:colOff>
      <xdr:row>98</xdr:row>
      <xdr:rowOff>34500</xdr:rowOff>
    </xdr:to>
    <xdr:sp macro="" textlink="">
      <xdr:nvSpPr>
        <xdr:cNvPr id="259" name="円/楕円 258"/>
        <xdr:cNvSpPr/>
      </xdr:nvSpPr>
      <xdr:spPr>
        <a:xfrm>
          <a:off x="1968500" y="167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25627</xdr:rowOff>
    </xdr:from>
    <xdr:ext cx="534377" cy="259045"/>
    <xdr:sp macro="" textlink="">
      <xdr:nvSpPr>
        <xdr:cNvPr id="260" name="テキスト ボックス 259"/>
        <xdr:cNvSpPr txBox="1"/>
      </xdr:nvSpPr>
      <xdr:spPr>
        <a:xfrm>
          <a:off x="1752111" y="168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121341</xdr:rowOff>
    </xdr:from>
    <xdr:to>
      <xdr:col>1</xdr:col>
      <xdr:colOff>485775</xdr:colOff>
      <xdr:row>98</xdr:row>
      <xdr:rowOff>51491</xdr:rowOff>
    </xdr:to>
    <xdr:sp macro="" textlink="">
      <xdr:nvSpPr>
        <xdr:cNvPr id="261" name="円/楕円 260"/>
        <xdr:cNvSpPr/>
      </xdr:nvSpPr>
      <xdr:spPr>
        <a:xfrm>
          <a:off x="1079500" y="167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42618</xdr:rowOff>
    </xdr:from>
    <xdr:ext cx="534377" cy="259045"/>
    <xdr:sp macro="" textlink="">
      <xdr:nvSpPr>
        <xdr:cNvPr id="262" name="テキスト ボックス 261"/>
        <xdr:cNvSpPr txBox="1"/>
      </xdr:nvSpPr>
      <xdr:spPr>
        <a:xfrm>
          <a:off x="863111"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35550</xdr:rowOff>
    </xdr:from>
    <xdr:to>
      <xdr:col>15</xdr:col>
      <xdr:colOff>180975</xdr:colOff>
      <xdr:row>36</xdr:row>
      <xdr:rowOff>144813</xdr:rowOff>
    </xdr:to>
    <xdr:cxnSp macro="">
      <xdr:nvCxnSpPr>
        <xdr:cNvPr id="292" name="直線コネクタ 291"/>
        <xdr:cNvCxnSpPr/>
      </xdr:nvCxnSpPr>
      <xdr:spPr>
        <a:xfrm flipV="1">
          <a:off x="9639300" y="6207750"/>
          <a:ext cx="838200" cy="10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3"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144813</xdr:rowOff>
    </xdr:from>
    <xdr:to>
      <xdr:col>14</xdr:col>
      <xdr:colOff>28575</xdr:colOff>
      <xdr:row>38</xdr:row>
      <xdr:rowOff>12278</xdr:rowOff>
    </xdr:to>
    <xdr:cxnSp macro="">
      <xdr:nvCxnSpPr>
        <xdr:cNvPr id="295" name="直線コネクタ 294"/>
        <xdr:cNvCxnSpPr/>
      </xdr:nvCxnSpPr>
      <xdr:spPr>
        <a:xfrm flipV="1">
          <a:off x="8750300" y="6317013"/>
          <a:ext cx="889000" cy="2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12278</xdr:rowOff>
    </xdr:from>
    <xdr:to>
      <xdr:col>12</xdr:col>
      <xdr:colOff>511175</xdr:colOff>
      <xdr:row>38</xdr:row>
      <xdr:rowOff>13840</xdr:rowOff>
    </xdr:to>
    <xdr:cxnSp macro="">
      <xdr:nvCxnSpPr>
        <xdr:cNvPr id="298" name="直線コネクタ 297"/>
        <xdr:cNvCxnSpPr/>
      </xdr:nvCxnSpPr>
      <xdr:spPr>
        <a:xfrm flipV="1">
          <a:off x="7861300" y="6527378"/>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116581</xdr:rowOff>
    </xdr:from>
    <xdr:to>
      <xdr:col>11</xdr:col>
      <xdr:colOff>307975</xdr:colOff>
      <xdr:row>38</xdr:row>
      <xdr:rowOff>13840</xdr:rowOff>
    </xdr:to>
    <xdr:cxnSp macro="">
      <xdr:nvCxnSpPr>
        <xdr:cNvPr id="301" name="直線コネクタ 300"/>
        <xdr:cNvCxnSpPr/>
      </xdr:nvCxnSpPr>
      <xdr:spPr>
        <a:xfrm>
          <a:off x="6972300" y="6460231"/>
          <a:ext cx="889000" cy="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3" name="テキスト ボックス 302"/>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5" name="テキスト ボックス 304"/>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156200</xdr:rowOff>
    </xdr:from>
    <xdr:to>
      <xdr:col>15</xdr:col>
      <xdr:colOff>231775</xdr:colOff>
      <xdr:row>36</xdr:row>
      <xdr:rowOff>86350</xdr:rowOff>
    </xdr:to>
    <xdr:sp macro="" textlink="">
      <xdr:nvSpPr>
        <xdr:cNvPr id="311" name="円/楕円 310"/>
        <xdr:cNvSpPr/>
      </xdr:nvSpPr>
      <xdr:spPr>
        <a:xfrm>
          <a:off x="10426700" y="61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7627</xdr:rowOff>
    </xdr:from>
    <xdr:ext cx="599010" cy="259045"/>
    <xdr:sp macro="" textlink="">
      <xdr:nvSpPr>
        <xdr:cNvPr id="312" name="補助費等該当値テキスト"/>
        <xdr:cNvSpPr txBox="1"/>
      </xdr:nvSpPr>
      <xdr:spPr>
        <a:xfrm>
          <a:off x="10528300" y="600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94013</xdr:rowOff>
    </xdr:from>
    <xdr:to>
      <xdr:col>14</xdr:col>
      <xdr:colOff>79375</xdr:colOff>
      <xdr:row>37</xdr:row>
      <xdr:rowOff>24163</xdr:rowOff>
    </xdr:to>
    <xdr:sp macro="" textlink="">
      <xdr:nvSpPr>
        <xdr:cNvPr id="313" name="円/楕円 312"/>
        <xdr:cNvSpPr/>
      </xdr:nvSpPr>
      <xdr:spPr>
        <a:xfrm>
          <a:off x="9588500" y="62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40690</xdr:rowOff>
    </xdr:from>
    <xdr:ext cx="599010" cy="259045"/>
    <xdr:sp macro="" textlink="">
      <xdr:nvSpPr>
        <xdr:cNvPr id="314" name="テキスト ボックス 313"/>
        <xdr:cNvSpPr txBox="1"/>
      </xdr:nvSpPr>
      <xdr:spPr>
        <a:xfrm>
          <a:off x="9339794" y="604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132928</xdr:rowOff>
    </xdr:from>
    <xdr:to>
      <xdr:col>12</xdr:col>
      <xdr:colOff>561975</xdr:colOff>
      <xdr:row>38</xdr:row>
      <xdr:rowOff>63078</xdr:rowOff>
    </xdr:to>
    <xdr:sp macro="" textlink="">
      <xdr:nvSpPr>
        <xdr:cNvPr id="315" name="円/楕円 314"/>
        <xdr:cNvSpPr/>
      </xdr:nvSpPr>
      <xdr:spPr>
        <a:xfrm>
          <a:off x="8699500" y="64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54205</xdr:rowOff>
    </xdr:from>
    <xdr:ext cx="534377" cy="259045"/>
    <xdr:sp macro="" textlink="">
      <xdr:nvSpPr>
        <xdr:cNvPr id="316" name="テキスト ボックス 315"/>
        <xdr:cNvSpPr txBox="1"/>
      </xdr:nvSpPr>
      <xdr:spPr>
        <a:xfrm>
          <a:off x="8483111" y="656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134491</xdr:rowOff>
    </xdr:from>
    <xdr:to>
      <xdr:col>11</xdr:col>
      <xdr:colOff>358775</xdr:colOff>
      <xdr:row>38</xdr:row>
      <xdr:rowOff>64641</xdr:rowOff>
    </xdr:to>
    <xdr:sp macro="" textlink="">
      <xdr:nvSpPr>
        <xdr:cNvPr id="317" name="円/楕円 316"/>
        <xdr:cNvSpPr/>
      </xdr:nvSpPr>
      <xdr:spPr>
        <a:xfrm>
          <a:off x="7810500" y="64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81168</xdr:rowOff>
    </xdr:from>
    <xdr:ext cx="534377" cy="259045"/>
    <xdr:sp macro="" textlink="">
      <xdr:nvSpPr>
        <xdr:cNvPr id="318" name="テキスト ボックス 317"/>
        <xdr:cNvSpPr txBox="1"/>
      </xdr:nvSpPr>
      <xdr:spPr>
        <a:xfrm>
          <a:off x="7594111" y="62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65781</xdr:rowOff>
    </xdr:from>
    <xdr:to>
      <xdr:col>10</xdr:col>
      <xdr:colOff>155575</xdr:colOff>
      <xdr:row>37</xdr:row>
      <xdr:rowOff>167380</xdr:rowOff>
    </xdr:to>
    <xdr:sp macro="" textlink="">
      <xdr:nvSpPr>
        <xdr:cNvPr id="319" name="円/楕円 318"/>
        <xdr:cNvSpPr/>
      </xdr:nvSpPr>
      <xdr:spPr>
        <a:xfrm>
          <a:off x="6921500" y="64094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12458</xdr:rowOff>
    </xdr:from>
    <xdr:ext cx="534377" cy="259045"/>
    <xdr:sp macro="" textlink="">
      <xdr:nvSpPr>
        <xdr:cNvPr id="320" name="テキスト ボックス 319"/>
        <xdr:cNvSpPr txBox="1"/>
      </xdr:nvSpPr>
      <xdr:spPr>
        <a:xfrm>
          <a:off x="6705111" y="61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34576</xdr:rowOff>
    </xdr:from>
    <xdr:to>
      <xdr:col>15</xdr:col>
      <xdr:colOff>180975</xdr:colOff>
      <xdr:row>56</xdr:row>
      <xdr:rowOff>20920</xdr:rowOff>
    </xdr:to>
    <xdr:cxnSp macro="">
      <xdr:nvCxnSpPr>
        <xdr:cNvPr id="347" name="直線コネクタ 346"/>
        <xdr:cNvCxnSpPr/>
      </xdr:nvCxnSpPr>
      <xdr:spPr>
        <a:xfrm flipV="1">
          <a:off x="9639300" y="9464326"/>
          <a:ext cx="838200" cy="15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48"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14980</xdr:rowOff>
    </xdr:from>
    <xdr:to>
      <xdr:col>14</xdr:col>
      <xdr:colOff>28575</xdr:colOff>
      <xdr:row>56</xdr:row>
      <xdr:rowOff>20920</xdr:rowOff>
    </xdr:to>
    <xdr:cxnSp macro="">
      <xdr:nvCxnSpPr>
        <xdr:cNvPr id="350" name="直線コネクタ 349"/>
        <xdr:cNvCxnSpPr/>
      </xdr:nvCxnSpPr>
      <xdr:spPr>
        <a:xfrm>
          <a:off x="8750300" y="9616180"/>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14980</xdr:rowOff>
    </xdr:from>
    <xdr:to>
      <xdr:col>12</xdr:col>
      <xdr:colOff>511175</xdr:colOff>
      <xdr:row>56</xdr:row>
      <xdr:rowOff>72016</xdr:rowOff>
    </xdr:to>
    <xdr:cxnSp macro="">
      <xdr:nvCxnSpPr>
        <xdr:cNvPr id="353" name="直線コネクタ 352"/>
        <xdr:cNvCxnSpPr/>
      </xdr:nvCxnSpPr>
      <xdr:spPr>
        <a:xfrm flipV="1">
          <a:off x="7861300" y="9616180"/>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72016</xdr:rowOff>
    </xdr:from>
    <xdr:to>
      <xdr:col>11</xdr:col>
      <xdr:colOff>307975</xdr:colOff>
      <xdr:row>56</xdr:row>
      <xdr:rowOff>96527</xdr:rowOff>
    </xdr:to>
    <xdr:cxnSp macro="">
      <xdr:nvCxnSpPr>
        <xdr:cNvPr id="356" name="直線コネクタ 355"/>
        <xdr:cNvCxnSpPr/>
      </xdr:nvCxnSpPr>
      <xdr:spPr>
        <a:xfrm flipV="1">
          <a:off x="6972300" y="9673216"/>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162511</xdr:rowOff>
    </xdr:from>
    <xdr:ext cx="534377" cy="259045"/>
    <xdr:sp macro="" textlink="">
      <xdr:nvSpPr>
        <xdr:cNvPr id="358" name="テキスト ボックス 357"/>
        <xdr:cNvSpPr txBox="1"/>
      </xdr:nvSpPr>
      <xdr:spPr>
        <a:xfrm>
          <a:off x="7594111" y="97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155226</xdr:rowOff>
    </xdr:from>
    <xdr:to>
      <xdr:col>15</xdr:col>
      <xdr:colOff>231775</xdr:colOff>
      <xdr:row>55</xdr:row>
      <xdr:rowOff>85376</xdr:rowOff>
    </xdr:to>
    <xdr:sp macro="" textlink="">
      <xdr:nvSpPr>
        <xdr:cNvPr id="366" name="円/楕円 365"/>
        <xdr:cNvSpPr/>
      </xdr:nvSpPr>
      <xdr:spPr>
        <a:xfrm>
          <a:off x="10426700" y="94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6653</xdr:rowOff>
    </xdr:from>
    <xdr:ext cx="599010" cy="259045"/>
    <xdr:sp macro="" textlink="">
      <xdr:nvSpPr>
        <xdr:cNvPr id="367" name="普通建設事業費該当値テキスト"/>
        <xdr:cNvSpPr txBox="1"/>
      </xdr:nvSpPr>
      <xdr:spPr>
        <a:xfrm>
          <a:off x="10528300" y="926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141570</xdr:rowOff>
    </xdr:from>
    <xdr:to>
      <xdr:col>14</xdr:col>
      <xdr:colOff>79375</xdr:colOff>
      <xdr:row>56</xdr:row>
      <xdr:rowOff>71720</xdr:rowOff>
    </xdr:to>
    <xdr:sp macro="" textlink="">
      <xdr:nvSpPr>
        <xdr:cNvPr id="368" name="円/楕円 367"/>
        <xdr:cNvSpPr/>
      </xdr:nvSpPr>
      <xdr:spPr>
        <a:xfrm>
          <a:off x="9588500" y="95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62847</xdr:rowOff>
    </xdr:from>
    <xdr:ext cx="599010" cy="259045"/>
    <xdr:sp macro="" textlink="">
      <xdr:nvSpPr>
        <xdr:cNvPr id="369" name="テキスト ボックス 368"/>
        <xdr:cNvSpPr txBox="1"/>
      </xdr:nvSpPr>
      <xdr:spPr>
        <a:xfrm>
          <a:off x="9339794" y="966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135630</xdr:rowOff>
    </xdr:from>
    <xdr:to>
      <xdr:col>12</xdr:col>
      <xdr:colOff>561975</xdr:colOff>
      <xdr:row>56</xdr:row>
      <xdr:rowOff>65780</xdr:rowOff>
    </xdr:to>
    <xdr:sp macro="" textlink="">
      <xdr:nvSpPr>
        <xdr:cNvPr id="370" name="円/楕円 369"/>
        <xdr:cNvSpPr/>
      </xdr:nvSpPr>
      <xdr:spPr>
        <a:xfrm>
          <a:off x="8699500" y="9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56907</xdr:rowOff>
    </xdr:from>
    <xdr:ext cx="599010" cy="259045"/>
    <xdr:sp macro="" textlink="">
      <xdr:nvSpPr>
        <xdr:cNvPr id="371" name="テキスト ボックス 370"/>
        <xdr:cNvSpPr txBox="1"/>
      </xdr:nvSpPr>
      <xdr:spPr>
        <a:xfrm>
          <a:off x="8450794" y="96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21216</xdr:rowOff>
    </xdr:from>
    <xdr:to>
      <xdr:col>11</xdr:col>
      <xdr:colOff>358775</xdr:colOff>
      <xdr:row>56</xdr:row>
      <xdr:rowOff>122816</xdr:rowOff>
    </xdr:to>
    <xdr:sp macro="" textlink="">
      <xdr:nvSpPr>
        <xdr:cNvPr id="372" name="円/楕円 371"/>
        <xdr:cNvSpPr/>
      </xdr:nvSpPr>
      <xdr:spPr>
        <a:xfrm>
          <a:off x="7810500" y="96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139343</xdr:rowOff>
    </xdr:from>
    <xdr:ext cx="534377" cy="259045"/>
    <xdr:sp macro="" textlink="">
      <xdr:nvSpPr>
        <xdr:cNvPr id="373" name="テキスト ボックス 372"/>
        <xdr:cNvSpPr txBox="1"/>
      </xdr:nvSpPr>
      <xdr:spPr>
        <a:xfrm>
          <a:off x="7594111" y="93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45727</xdr:rowOff>
    </xdr:from>
    <xdr:to>
      <xdr:col>10</xdr:col>
      <xdr:colOff>155575</xdr:colOff>
      <xdr:row>56</xdr:row>
      <xdr:rowOff>147327</xdr:rowOff>
    </xdr:to>
    <xdr:sp macro="" textlink="">
      <xdr:nvSpPr>
        <xdr:cNvPr id="374" name="円/楕円 373"/>
        <xdr:cNvSpPr/>
      </xdr:nvSpPr>
      <xdr:spPr>
        <a:xfrm>
          <a:off x="6921500" y="96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138454</xdr:rowOff>
    </xdr:from>
    <xdr:ext cx="534377" cy="259045"/>
    <xdr:sp macro="" textlink="">
      <xdr:nvSpPr>
        <xdr:cNvPr id="375" name="テキスト ボックス 374"/>
        <xdr:cNvSpPr txBox="1"/>
      </xdr:nvSpPr>
      <xdr:spPr>
        <a:xfrm>
          <a:off x="6705111" y="97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19114</xdr:rowOff>
    </xdr:from>
    <xdr:to>
      <xdr:col>15</xdr:col>
      <xdr:colOff>180975</xdr:colOff>
      <xdr:row>77</xdr:row>
      <xdr:rowOff>60313</xdr:rowOff>
    </xdr:to>
    <xdr:cxnSp macro="">
      <xdr:nvCxnSpPr>
        <xdr:cNvPr id="404" name="直線コネクタ 403"/>
        <xdr:cNvCxnSpPr/>
      </xdr:nvCxnSpPr>
      <xdr:spPr>
        <a:xfrm flipV="1">
          <a:off x="9639300" y="13220764"/>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139764</xdr:rowOff>
    </xdr:from>
    <xdr:to>
      <xdr:col>15</xdr:col>
      <xdr:colOff>231775</xdr:colOff>
      <xdr:row>77</xdr:row>
      <xdr:rowOff>69914</xdr:rowOff>
    </xdr:to>
    <xdr:sp macro="" textlink="">
      <xdr:nvSpPr>
        <xdr:cNvPr id="414" name="円/楕円 413"/>
        <xdr:cNvSpPr/>
      </xdr:nvSpPr>
      <xdr:spPr>
        <a:xfrm>
          <a:off x="104267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118191</xdr:rowOff>
    </xdr:from>
    <xdr:ext cx="534377" cy="259045"/>
    <xdr:sp macro="" textlink="">
      <xdr:nvSpPr>
        <xdr:cNvPr id="415" name="普通建設事業費 （ うち新規整備　）該当値テキスト"/>
        <xdr:cNvSpPr txBox="1"/>
      </xdr:nvSpPr>
      <xdr:spPr>
        <a:xfrm>
          <a:off x="10528300"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9513</xdr:rowOff>
    </xdr:from>
    <xdr:to>
      <xdr:col>14</xdr:col>
      <xdr:colOff>79375</xdr:colOff>
      <xdr:row>77</xdr:row>
      <xdr:rowOff>111113</xdr:rowOff>
    </xdr:to>
    <xdr:sp macro="" textlink="">
      <xdr:nvSpPr>
        <xdr:cNvPr id="416" name="円/楕円 415"/>
        <xdr:cNvSpPr/>
      </xdr:nvSpPr>
      <xdr:spPr>
        <a:xfrm>
          <a:off x="9588500" y="132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102240</xdr:rowOff>
    </xdr:from>
    <xdr:ext cx="534377" cy="259045"/>
    <xdr:sp macro="" textlink="">
      <xdr:nvSpPr>
        <xdr:cNvPr id="417" name="テキスト ボックス 416"/>
        <xdr:cNvSpPr txBox="1"/>
      </xdr:nvSpPr>
      <xdr:spPr>
        <a:xfrm>
          <a:off x="9372111" y="133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1465</xdr:rowOff>
    </xdr:from>
    <xdr:to>
      <xdr:col>15</xdr:col>
      <xdr:colOff>180975</xdr:colOff>
      <xdr:row>96</xdr:row>
      <xdr:rowOff>84630</xdr:rowOff>
    </xdr:to>
    <xdr:cxnSp macro="">
      <xdr:nvCxnSpPr>
        <xdr:cNvPr id="442" name="直線コネクタ 441"/>
        <xdr:cNvCxnSpPr/>
      </xdr:nvCxnSpPr>
      <xdr:spPr>
        <a:xfrm flipV="1">
          <a:off x="9639300" y="16460665"/>
          <a:ext cx="838200" cy="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61200</xdr:rowOff>
    </xdr:from>
    <xdr:ext cx="534377" cy="259045"/>
    <xdr:sp macro="" textlink="">
      <xdr:nvSpPr>
        <xdr:cNvPr id="443" name="普通建設事業費 （ うち更新整備　）平均値テキスト"/>
        <xdr:cNvSpPr txBox="1"/>
      </xdr:nvSpPr>
      <xdr:spPr>
        <a:xfrm>
          <a:off x="10528300" y="165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171083</xdr:rowOff>
    </xdr:from>
    <xdr:ext cx="534377" cy="259045"/>
    <xdr:sp macro="" textlink="">
      <xdr:nvSpPr>
        <xdr:cNvPr id="446" name="テキスト ボックス 445"/>
        <xdr:cNvSpPr txBox="1"/>
      </xdr:nvSpPr>
      <xdr:spPr>
        <a:xfrm>
          <a:off x="9372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122115</xdr:rowOff>
    </xdr:from>
    <xdr:to>
      <xdr:col>15</xdr:col>
      <xdr:colOff>231775</xdr:colOff>
      <xdr:row>96</xdr:row>
      <xdr:rowOff>52265</xdr:rowOff>
    </xdr:to>
    <xdr:sp macro="" textlink="">
      <xdr:nvSpPr>
        <xdr:cNvPr id="452" name="円/楕円 451"/>
        <xdr:cNvSpPr/>
      </xdr:nvSpPr>
      <xdr:spPr>
        <a:xfrm>
          <a:off x="10426700" y="164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144992</xdr:rowOff>
    </xdr:from>
    <xdr:ext cx="534377" cy="259045"/>
    <xdr:sp macro="" textlink="">
      <xdr:nvSpPr>
        <xdr:cNvPr id="453" name="普通建設事業費 （ うち更新整備　）該当値テキスト"/>
        <xdr:cNvSpPr txBox="1"/>
      </xdr:nvSpPr>
      <xdr:spPr>
        <a:xfrm>
          <a:off x="10528300" y="162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33830</xdr:rowOff>
    </xdr:from>
    <xdr:to>
      <xdr:col>14</xdr:col>
      <xdr:colOff>79375</xdr:colOff>
      <xdr:row>96</xdr:row>
      <xdr:rowOff>135430</xdr:rowOff>
    </xdr:to>
    <xdr:sp macro="" textlink="">
      <xdr:nvSpPr>
        <xdr:cNvPr id="454" name="円/楕円 453"/>
        <xdr:cNvSpPr/>
      </xdr:nvSpPr>
      <xdr:spPr>
        <a:xfrm>
          <a:off x="9588500" y="164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151957</xdr:rowOff>
    </xdr:from>
    <xdr:ext cx="534377" cy="259045"/>
    <xdr:sp macro="" textlink="">
      <xdr:nvSpPr>
        <xdr:cNvPr id="455" name="テキスト ボックス 454"/>
        <xdr:cNvSpPr txBox="1"/>
      </xdr:nvSpPr>
      <xdr:spPr>
        <a:xfrm>
          <a:off x="9372111" y="162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170980</xdr:rowOff>
    </xdr:from>
    <xdr:to>
      <xdr:col>23</xdr:col>
      <xdr:colOff>517525</xdr:colOff>
      <xdr:row>38</xdr:row>
      <xdr:rowOff>49403</xdr:rowOff>
    </xdr:to>
    <xdr:cxnSp macro="">
      <xdr:nvCxnSpPr>
        <xdr:cNvPr id="484" name="直線コネクタ 483"/>
        <xdr:cNvCxnSpPr/>
      </xdr:nvCxnSpPr>
      <xdr:spPr>
        <a:xfrm flipV="1">
          <a:off x="15481300" y="6514630"/>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152061</xdr:rowOff>
    </xdr:from>
    <xdr:ext cx="469744" cy="259045"/>
    <xdr:sp macro="" textlink="">
      <xdr:nvSpPr>
        <xdr:cNvPr id="485" name="災害復旧事業費平均値テキスト"/>
        <xdr:cNvSpPr txBox="1"/>
      </xdr:nvSpPr>
      <xdr:spPr>
        <a:xfrm>
          <a:off x="16370300" y="649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49403</xdr:rowOff>
    </xdr:from>
    <xdr:to>
      <xdr:col>22</xdr:col>
      <xdr:colOff>365125</xdr:colOff>
      <xdr:row>38</xdr:row>
      <xdr:rowOff>64071</xdr:rowOff>
    </xdr:to>
    <xdr:cxnSp macro="">
      <xdr:nvCxnSpPr>
        <xdr:cNvPr id="487" name="直線コネクタ 486"/>
        <xdr:cNvCxnSpPr/>
      </xdr:nvCxnSpPr>
      <xdr:spPr>
        <a:xfrm flipV="1">
          <a:off x="14592300" y="6564503"/>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23952</xdr:rowOff>
    </xdr:from>
    <xdr:to>
      <xdr:col>21</xdr:col>
      <xdr:colOff>161925</xdr:colOff>
      <xdr:row>38</xdr:row>
      <xdr:rowOff>64071</xdr:rowOff>
    </xdr:to>
    <xdr:cxnSp macro="">
      <xdr:nvCxnSpPr>
        <xdr:cNvPr id="490" name="直線コネクタ 489"/>
        <xdr:cNvCxnSpPr/>
      </xdr:nvCxnSpPr>
      <xdr:spPr>
        <a:xfrm>
          <a:off x="13703300" y="5338902"/>
          <a:ext cx="889000" cy="12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23952</xdr:rowOff>
    </xdr:from>
    <xdr:to>
      <xdr:col>19</xdr:col>
      <xdr:colOff>644525</xdr:colOff>
      <xdr:row>31</xdr:row>
      <xdr:rowOff>153378</xdr:rowOff>
    </xdr:to>
    <xdr:cxnSp macro="">
      <xdr:nvCxnSpPr>
        <xdr:cNvPr id="493" name="直線コネクタ 492"/>
        <xdr:cNvCxnSpPr/>
      </xdr:nvCxnSpPr>
      <xdr:spPr>
        <a:xfrm flipV="1">
          <a:off x="12814300" y="5338902"/>
          <a:ext cx="8890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96893</xdr:rowOff>
    </xdr:from>
    <xdr:ext cx="469744" cy="259045"/>
    <xdr:sp macro="" textlink="">
      <xdr:nvSpPr>
        <xdr:cNvPr id="495" name="テキスト ボックス 494"/>
        <xdr:cNvSpPr txBox="1"/>
      </xdr:nvSpPr>
      <xdr:spPr>
        <a:xfrm>
          <a:off x="13468427" y="64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6557</xdr:rowOff>
    </xdr:from>
    <xdr:ext cx="534377" cy="259045"/>
    <xdr:sp macro="" textlink="">
      <xdr:nvSpPr>
        <xdr:cNvPr id="497" name="テキスト ボックス 496"/>
        <xdr:cNvSpPr txBox="1"/>
      </xdr:nvSpPr>
      <xdr:spPr>
        <a:xfrm>
          <a:off x="12547111" y="63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120180</xdr:rowOff>
    </xdr:from>
    <xdr:to>
      <xdr:col>23</xdr:col>
      <xdr:colOff>568325</xdr:colOff>
      <xdr:row>38</xdr:row>
      <xdr:rowOff>50330</xdr:rowOff>
    </xdr:to>
    <xdr:sp macro="" textlink="">
      <xdr:nvSpPr>
        <xdr:cNvPr id="503" name="円/楕円 502"/>
        <xdr:cNvSpPr/>
      </xdr:nvSpPr>
      <xdr:spPr>
        <a:xfrm>
          <a:off x="16268700" y="64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143057</xdr:rowOff>
    </xdr:from>
    <xdr:ext cx="469744" cy="259045"/>
    <xdr:sp macro="" textlink="">
      <xdr:nvSpPr>
        <xdr:cNvPr id="504" name="災害復旧事業費該当値テキスト"/>
        <xdr:cNvSpPr txBox="1"/>
      </xdr:nvSpPr>
      <xdr:spPr>
        <a:xfrm>
          <a:off x="16370300" y="63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170053</xdr:rowOff>
    </xdr:from>
    <xdr:to>
      <xdr:col>22</xdr:col>
      <xdr:colOff>415925</xdr:colOff>
      <xdr:row>38</xdr:row>
      <xdr:rowOff>100203</xdr:rowOff>
    </xdr:to>
    <xdr:sp macro="" textlink="">
      <xdr:nvSpPr>
        <xdr:cNvPr id="505" name="円/楕円 504"/>
        <xdr:cNvSpPr/>
      </xdr:nvSpPr>
      <xdr:spPr>
        <a:xfrm>
          <a:off x="15430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91330</xdr:rowOff>
    </xdr:from>
    <xdr:ext cx="469744" cy="259045"/>
    <xdr:sp macro="" textlink="">
      <xdr:nvSpPr>
        <xdr:cNvPr id="506" name="テキスト ボックス 505"/>
        <xdr:cNvSpPr txBox="1"/>
      </xdr:nvSpPr>
      <xdr:spPr>
        <a:xfrm>
          <a:off x="15246427"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13271</xdr:rowOff>
    </xdr:from>
    <xdr:to>
      <xdr:col>21</xdr:col>
      <xdr:colOff>212725</xdr:colOff>
      <xdr:row>38</xdr:row>
      <xdr:rowOff>114871</xdr:rowOff>
    </xdr:to>
    <xdr:sp macro="" textlink="">
      <xdr:nvSpPr>
        <xdr:cNvPr id="507" name="円/楕円 506"/>
        <xdr:cNvSpPr/>
      </xdr:nvSpPr>
      <xdr:spPr>
        <a:xfrm>
          <a:off x="14541500" y="6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105998</xdr:rowOff>
    </xdr:from>
    <xdr:ext cx="469744" cy="259045"/>
    <xdr:sp macro="" textlink="">
      <xdr:nvSpPr>
        <xdr:cNvPr id="508" name="テキスト ボックス 507"/>
        <xdr:cNvSpPr txBox="1"/>
      </xdr:nvSpPr>
      <xdr:spPr>
        <a:xfrm>
          <a:off x="14357427" y="66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144602</xdr:rowOff>
    </xdr:from>
    <xdr:to>
      <xdr:col>20</xdr:col>
      <xdr:colOff>9525</xdr:colOff>
      <xdr:row>31</xdr:row>
      <xdr:rowOff>74752</xdr:rowOff>
    </xdr:to>
    <xdr:sp macro="" textlink="">
      <xdr:nvSpPr>
        <xdr:cNvPr id="509" name="円/楕円 508"/>
        <xdr:cNvSpPr/>
      </xdr:nvSpPr>
      <xdr:spPr>
        <a:xfrm>
          <a:off x="13652500" y="52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91279</xdr:rowOff>
    </xdr:from>
    <xdr:ext cx="534377" cy="259045"/>
    <xdr:sp macro="" textlink="">
      <xdr:nvSpPr>
        <xdr:cNvPr id="510" name="テキスト ボックス 509"/>
        <xdr:cNvSpPr txBox="1"/>
      </xdr:nvSpPr>
      <xdr:spPr>
        <a:xfrm>
          <a:off x="13436111" y="50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36,538</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102578</xdr:rowOff>
    </xdr:from>
    <xdr:to>
      <xdr:col>18</xdr:col>
      <xdr:colOff>492125</xdr:colOff>
      <xdr:row>32</xdr:row>
      <xdr:rowOff>32728</xdr:rowOff>
    </xdr:to>
    <xdr:sp macro="" textlink="">
      <xdr:nvSpPr>
        <xdr:cNvPr id="511" name="円/楕円 510"/>
        <xdr:cNvSpPr/>
      </xdr:nvSpPr>
      <xdr:spPr>
        <a:xfrm>
          <a:off x="12763500" y="5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49255</xdr:rowOff>
    </xdr:from>
    <xdr:ext cx="534377" cy="259045"/>
    <xdr:sp macro="" textlink="">
      <xdr:nvSpPr>
        <xdr:cNvPr id="512" name="テキスト ボックス 511"/>
        <xdr:cNvSpPr txBox="1"/>
      </xdr:nvSpPr>
      <xdr:spPr>
        <a:xfrm>
          <a:off x="12547111" y="51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109410</xdr:rowOff>
    </xdr:from>
    <xdr:to>
      <xdr:col>23</xdr:col>
      <xdr:colOff>517525</xdr:colOff>
      <xdr:row>75</xdr:row>
      <xdr:rowOff>109868</xdr:rowOff>
    </xdr:to>
    <xdr:cxnSp macro="">
      <xdr:nvCxnSpPr>
        <xdr:cNvPr id="591" name="直線コネクタ 590"/>
        <xdr:cNvCxnSpPr/>
      </xdr:nvCxnSpPr>
      <xdr:spPr>
        <a:xfrm>
          <a:off x="15481300" y="1296816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2"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109410</xdr:rowOff>
    </xdr:from>
    <xdr:to>
      <xdr:col>22</xdr:col>
      <xdr:colOff>365125</xdr:colOff>
      <xdr:row>75</xdr:row>
      <xdr:rowOff>131445</xdr:rowOff>
    </xdr:to>
    <xdr:cxnSp macro="">
      <xdr:nvCxnSpPr>
        <xdr:cNvPr id="594" name="直線コネクタ 593"/>
        <xdr:cNvCxnSpPr/>
      </xdr:nvCxnSpPr>
      <xdr:spPr>
        <a:xfrm flipV="1">
          <a:off x="14592300" y="12968160"/>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6" name="テキスト ボックス 595"/>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131445</xdr:rowOff>
    </xdr:from>
    <xdr:to>
      <xdr:col>21</xdr:col>
      <xdr:colOff>161925</xdr:colOff>
      <xdr:row>75</xdr:row>
      <xdr:rowOff>165824</xdr:rowOff>
    </xdr:to>
    <xdr:cxnSp macro="">
      <xdr:nvCxnSpPr>
        <xdr:cNvPr id="597" name="直線コネクタ 596"/>
        <xdr:cNvCxnSpPr/>
      </xdr:nvCxnSpPr>
      <xdr:spPr>
        <a:xfrm flipV="1">
          <a:off x="13703300" y="12990195"/>
          <a:ext cx="889000" cy="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599" name="テキスト ボックス 598"/>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158459</xdr:rowOff>
    </xdr:from>
    <xdr:to>
      <xdr:col>19</xdr:col>
      <xdr:colOff>644525</xdr:colOff>
      <xdr:row>75</xdr:row>
      <xdr:rowOff>165824</xdr:rowOff>
    </xdr:to>
    <xdr:cxnSp macro="">
      <xdr:nvCxnSpPr>
        <xdr:cNvPr id="600" name="直線コネクタ 599"/>
        <xdr:cNvCxnSpPr/>
      </xdr:nvCxnSpPr>
      <xdr:spPr>
        <a:xfrm>
          <a:off x="12814300" y="13017209"/>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2" name="テキスト ボックス 601"/>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4" name="テキスト ボックス 603"/>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59068</xdr:rowOff>
    </xdr:from>
    <xdr:to>
      <xdr:col>23</xdr:col>
      <xdr:colOff>568325</xdr:colOff>
      <xdr:row>75</xdr:row>
      <xdr:rowOff>160668</xdr:rowOff>
    </xdr:to>
    <xdr:sp macro="" textlink="">
      <xdr:nvSpPr>
        <xdr:cNvPr id="610" name="円/楕円 609"/>
        <xdr:cNvSpPr/>
      </xdr:nvSpPr>
      <xdr:spPr>
        <a:xfrm>
          <a:off x="16268700" y="12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37495</xdr:rowOff>
    </xdr:from>
    <xdr:ext cx="534377" cy="259045"/>
    <xdr:sp macro="" textlink="">
      <xdr:nvSpPr>
        <xdr:cNvPr id="611" name="公債費該当値テキスト"/>
        <xdr:cNvSpPr txBox="1"/>
      </xdr:nvSpPr>
      <xdr:spPr>
        <a:xfrm>
          <a:off x="16370300" y="128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58610</xdr:rowOff>
    </xdr:from>
    <xdr:to>
      <xdr:col>22</xdr:col>
      <xdr:colOff>415925</xdr:colOff>
      <xdr:row>75</xdr:row>
      <xdr:rowOff>160210</xdr:rowOff>
    </xdr:to>
    <xdr:sp macro="" textlink="">
      <xdr:nvSpPr>
        <xdr:cNvPr id="612" name="円/楕円 611"/>
        <xdr:cNvSpPr/>
      </xdr:nvSpPr>
      <xdr:spPr>
        <a:xfrm>
          <a:off x="15430500" y="129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151337</xdr:rowOff>
    </xdr:from>
    <xdr:ext cx="534377" cy="259045"/>
    <xdr:sp macro="" textlink="">
      <xdr:nvSpPr>
        <xdr:cNvPr id="613" name="テキスト ボックス 612"/>
        <xdr:cNvSpPr txBox="1"/>
      </xdr:nvSpPr>
      <xdr:spPr>
        <a:xfrm>
          <a:off x="15214111" y="1301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80645</xdr:rowOff>
    </xdr:from>
    <xdr:to>
      <xdr:col>21</xdr:col>
      <xdr:colOff>212725</xdr:colOff>
      <xdr:row>76</xdr:row>
      <xdr:rowOff>10795</xdr:rowOff>
    </xdr:to>
    <xdr:sp macro="" textlink="">
      <xdr:nvSpPr>
        <xdr:cNvPr id="614" name="円/楕円 613"/>
        <xdr:cNvSpPr/>
      </xdr:nvSpPr>
      <xdr:spPr>
        <a:xfrm>
          <a:off x="14541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1922</xdr:rowOff>
    </xdr:from>
    <xdr:ext cx="534377" cy="259045"/>
    <xdr:sp macro="" textlink="">
      <xdr:nvSpPr>
        <xdr:cNvPr id="615" name="テキスト ボックス 614"/>
        <xdr:cNvSpPr txBox="1"/>
      </xdr:nvSpPr>
      <xdr:spPr>
        <a:xfrm>
          <a:off x="14325111" y="130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115024</xdr:rowOff>
    </xdr:from>
    <xdr:to>
      <xdr:col>20</xdr:col>
      <xdr:colOff>9525</xdr:colOff>
      <xdr:row>76</xdr:row>
      <xdr:rowOff>45174</xdr:rowOff>
    </xdr:to>
    <xdr:sp macro="" textlink="">
      <xdr:nvSpPr>
        <xdr:cNvPr id="616" name="円/楕円 615"/>
        <xdr:cNvSpPr/>
      </xdr:nvSpPr>
      <xdr:spPr>
        <a:xfrm>
          <a:off x="13652500" y="129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36301</xdr:rowOff>
    </xdr:from>
    <xdr:ext cx="534377" cy="259045"/>
    <xdr:sp macro="" textlink="">
      <xdr:nvSpPr>
        <xdr:cNvPr id="617" name="テキスト ボックス 616"/>
        <xdr:cNvSpPr txBox="1"/>
      </xdr:nvSpPr>
      <xdr:spPr>
        <a:xfrm>
          <a:off x="13436111" y="130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107658</xdr:rowOff>
    </xdr:from>
    <xdr:to>
      <xdr:col>18</xdr:col>
      <xdr:colOff>492125</xdr:colOff>
      <xdr:row>76</xdr:row>
      <xdr:rowOff>37809</xdr:rowOff>
    </xdr:to>
    <xdr:sp macro="" textlink="">
      <xdr:nvSpPr>
        <xdr:cNvPr id="618" name="円/楕円 617"/>
        <xdr:cNvSpPr/>
      </xdr:nvSpPr>
      <xdr:spPr>
        <a:xfrm>
          <a:off x="12763500" y="12966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28936</xdr:rowOff>
    </xdr:from>
    <xdr:ext cx="534377" cy="259045"/>
    <xdr:sp macro="" textlink="">
      <xdr:nvSpPr>
        <xdr:cNvPr id="619" name="テキスト ボックス 618"/>
        <xdr:cNvSpPr txBox="1"/>
      </xdr:nvSpPr>
      <xdr:spPr>
        <a:xfrm>
          <a:off x="12547111" y="130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97540</xdr:rowOff>
    </xdr:from>
    <xdr:to>
      <xdr:col>23</xdr:col>
      <xdr:colOff>517525</xdr:colOff>
      <xdr:row>97</xdr:row>
      <xdr:rowOff>103174</xdr:rowOff>
    </xdr:to>
    <xdr:cxnSp macro="">
      <xdr:nvCxnSpPr>
        <xdr:cNvPr id="650" name="直線コネクタ 649"/>
        <xdr:cNvCxnSpPr/>
      </xdr:nvCxnSpPr>
      <xdr:spPr>
        <a:xfrm flipV="1">
          <a:off x="15481300" y="16728190"/>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55935</xdr:rowOff>
    </xdr:from>
    <xdr:to>
      <xdr:col>22</xdr:col>
      <xdr:colOff>365125</xdr:colOff>
      <xdr:row>97</xdr:row>
      <xdr:rowOff>103174</xdr:rowOff>
    </xdr:to>
    <xdr:cxnSp macro="">
      <xdr:nvCxnSpPr>
        <xdr:cNvPr id="653" name="直線コネクタ 652"/>
        <xdr:cNvCxnSpPr/>
      </xdr:nvCxnSpPr>
      <xdr:spPr>
        <a:xfrm>
          <a:off x="14592300" y="15486435"/>
          <a:ext cx="889000" cy="12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55935</xdr:rowOff>
    </xdr:from>
    <xdr:to>
      <xdr:col>21</xdr:col>
      <xdr:colOff>161925</xdr:colOff>
      <xdr:row>97</xdr:row>
      <xdr:rowOff>10557</xdr:rowOff>
    </xdr:to>
    <xdr:cxnSp macro="">
      <xdr:nvCxnSpPr>
        <xdr:cNvPr id="656" name="直線コネクタ 655"/>
        <xdr:cNvCxnSpPr/>
      </xdr:nvCxnSpPr>
      <xdr:spPr>
        <a:xfrm flipV="1">
          <a:off x="13703300" y="15486435"/>
          <a:ext cx="889000" cy="11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10557</xdr:rowOff>
    </xdr:from>
    <xdr:to>
      <xdr:col>19</xdr:col>
      <xdr:colOff>644525</xdr:colOff>
      <xdr:row>97</xdr:row>
      <xdr:rowOff>32944</xdr:rowOff>
    </xdr:to>
    <xdr:cxnSp macro="">
      <xdr:nvCxnSpPr>
        <xdr:cNvPr id="659" name="直線コネクタ 658"/>
        <xdr:cNvCxnSpPr/>
      </xdr:nvCxnSpPr>
      <xdr:spPr>
        <a:xfrm flipV="1">
          <a:off x="12814300" y="16641207"/>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46740</xdr:rowOff>
    </xdr:from>
    <xdr:to>
      <xdr:col>23</xdr:col>
      <xdr:colOff>568325</xdr:colOff>
      <xdr:row>97</xdr:row>
      <xdr:rowOff>148340</xdr:rowOff>
    </xdr:to>
    <xdr:sp macro="" textlink="">
      <xdr:nvSpPr>
        <xdr:cNvPr id="669" name="円/楕円 668"/>
        <xdr:cNvSpPr/>
      </xdr:nvSpPr>
      <xdr:spPr>
        <a:xfrm>
          <a:off x="16268700" y="16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25167</xdr:rowOff>
    </xdr:from>
    <xdr:ext cx="534377" cy="259045"/>
    <xdr:sp macro="" textlink="">
      <xdr:nvSpPr>
        <xdr:cNvPr id="670" name="積立金該当値テキスト"/>
        <xdr:cNvSpPr txBox="1"/>
      </xdr:nvSpPr>
      <xdr:spPr>
        <a:xfrm>
          <a:off x="16370300" y="1665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52374</xdr:rowOff>
    </xdr:from>
    <xdr:to>
      <xdr:col>22</xdr:col>
      <xdr:colOff>415925</xdr:colOff>
      <xdr:row>97</xdr:row>
      <xdr:rowOff>153974</xdr:rowOff>
    </xdr:to>
    <xdr:sp macro="" textlink="">
      <xdr:nvSpPr>
        <xdr:cNvPr id="671" name="円/楕円 670"/>
        <xdr:cNvSpPr/>
      </xdr:nvSpPr>
      <xdr:spPr>
        <a:xfrm>
          <a:off x="15430500" y="166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145101</xdr:rowOff>
    </xdr:from>
    <xdr:ext cx="534377" cy="259045"/>
    <xdr:sp macro="" textlink="">
      <xdr:nvSpPr>
        <xdr:cNvPr id="672" name="テキスト ボックス 671"/>
        <xdr:cNvSpPr txBox="1"/>
      </xdr:nvSpPr>
      <xdr:spPr>
        <a:xfrm>
          <a:off x="15214111" y="167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20,737</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5135</xdr:rowOff>
    </xdr:from>
    <xdr:to>
      <xdr:col>21</xdr:col>
      <xdr:colOff>212725</xdr:colOff>
      <xdr:row>90</xdr:row>
      <xdr:rowOff>106735</xdr:rowOff>
    </xdr:to>
    <xdr:sp macro="" textlink="">
      <xdr:nvSpPr>
        <xdr:cNvPr id="673" name="円/楕円 672"/>
        <xdr:cNvSpPr/>
      </xdr:nvSpPr>
      <xdr:spPr>
        <a:xfrm>
          <a:off x="14541500" y="154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123262</xdr:rowOff>
    </xdr:from>
    <xdr:ext cx="534377" cy="259045"/>
    <xdr:sp macro="" textlink="">
      <xdr:nvSpPr>
        <xdr:cNvPr id="674" name="テキスト ボックス 673"/>
        <xdr:cNvSpPr txBox="1"/>
      </xdr:nvSpPr>
      <xdr:spPr>
        <a:xfrm>
          <a:off x="14325111" y="1521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131207</xdr:rowOff>
    </xdr:from>
    <xdr:to>
      <xdr:col>20</xdr:col>
      <xdr:colOff>9525</xdr:colOff>
      <xdr:row>97</xdr:row>
      <xdr:rowOff>61357</xdr:rowOff>
    </xdr:to>
    <xdr:sp macro="" textlink="">
      <xdr:nvSpPr>
        <xdr:cNvPr id="675" name="円/楕円 674"/>
        <xdr:cNvSpPr/>
      </xdr:nvSpPr>
      <xdr:spPr>
        <a:xfrm>
          <a:off x="13652500" y="1659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52484</xdr:rowOff>
    </xdr:from>
    <xdr:ext cx="534377" cy="259045"/>
    <xdr:sp macro="" textlink="">
      <xdr:nvSpPr>
        <xdr:cNvPr id="676" name="テキスト ボックス 675"/>
        <xdr:cNvSpPr txBox="1"/>
      </xdr:nvSpPr>
      <xdr:spPr>
        <a:xfrm>
          <a:off x="13436111" y="166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153594</xdr:rowOff>
    </xdr:from>
    <xdr:to>
      <xdr:col>18</xdr:col>
      <xdr:colOff>492125</xdr:colOff>
      <xdr:row>97</xdr:row>
      <xdr:rowOff>83744</xdr:rowOff>
    </xdr:to>
    <xdr:sp macro="" textlink="">
      <xdr:nvSpPr>
        <xdr:cNvPr id="677" name="円/楕円 676"/>
        <xdr:cNvSpPr/>
      </xdr:nvSpPr>
      <xdr:spPr>
        <a:xfrm>
          <a:off x="12763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74871</xdr:rowOff>
    </xdr:from>
    <xdr:ext cx="534377" cy="259045"/>
    <xdr:sp macro="" textlink="">
      <xdr:nvSpPr>
        <xdr:cNvPr id="678" name="テキスト ボックス 677"/>
        <xdr:cNvSpPr txBox="1"/>
      </xdr:nvSpPr>
      <xdr:spPr>
        <a:xfrm>
          <a:off x="12547111" y="167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381</xdr:rowOff>
    </xdr:from>
    <xdr:to>
      <xdr:col>32</xdr:col>
      <xdr:colOff>187325</xdr:colOff>
      <xdr:row>35</xdr:row>
      <xdr:rowOff>53848</xdr:rowOff>
    </xdr:to>
    <xdr:cxnSp macro="">
      <xdr:nvCxnSpPr>
        <xdr:cNvPr id="707" name="直線コネクタ 706"/>
        <xdr:cNvCxnSpPr/>
      </xdr:nvCxnSpPr>
      <xdr:spPr>
        <a:xfrm flipV="1">
          <a:off x="21323300" y="6001131"/>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08" name="投資及び出資金平均値テキスト"/>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80772</xdr:rowOff>
    </xdr:from>
    <xdr:to>
      <xdr:col>31</xdr:col>
      <xdr:colOff>34925</xdr:colOff>
      <xdr:row>35</xdr:row>
      <xdr:rowOff>53848</xdr:rowOff>
    </xdr:to>
    <xdr:cxnSp macro="">
      <xdr:nvCxnSpPr>
        <xdr:cNvPr id="710" name="直線コネクタ 709"/>
        <xdr:cNvCxnSpPr/>
      </xdr:nvCxnSpPr>
      <xdr:spPr>
        <a:xfrm>
          <a:off x="20434300" y="5910072"/>
          <a:ext cx="889000" cy="1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2" name="テキスト ボックス 711"/>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22225</xdr:rowOff>
    </xdr:from>
    <xdr:to>
      <xdr:col>29</xdr:col>
      <xdr:colOff>517525</xdr:colOff>
      <xdr:row>34</xdr:row>
      <xdr:rowOff>80772</xdr:rowOff>
    </xdr:to>
    <xdr:cxnSp macro="">
      <xdr:nvCxnSpPr>
        <xdr:cNvPr id="713" name="直線コネクタ 712"/>
        <xdr:cNvCxnSpPr/>
      </xdr:nvCxnSpPr>
      <xdr:spPr>
        <a:xfrm>
          <a:off x="19545300" y="5851525"/>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5" name="テキスト ボックス 714"/>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145034</xdr:rowOff>
    </xdr:from>
    <xdr:to>
      <xdr:col>28</xdr:col>
      <xdr:colOff>314325</xdr:colOff>
      <xdr:row>34</xdr:row>
      <xdr:rowOff>22225</xdr:rowOff>
    </xdr:to>
    <xdr:cxnSp macro="">
      <xdr:nvCxnSpPr>
        <xdr:cNvPr id="716" name="直線コネクタ 715"/>
        <xdr:cNvCxnSpPr/>
      </xdr:nvCxnSpPr>
      <xdr:spPr>
        <a:xfrm>
          <a:off x="18656300" y="5631434"/>
          <a:ext cx="889000" cy="2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18" name="テキスト ボックス 717"/>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0" name="テキスト ボックス 719"/>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121031</xdr:rowOff>
    </xdr:from>
    <xdr:to>
      <xdr:col>32</xdr:col>
      <xdr:colOff>238125</xdr:colOff>
      <xdr:row>35</xdr:row>
      <xdr:rowOff>51181</xdr:rowOff>
    </xdr:to>
    <xdr:sp macro="" textlink="">
      <xdr:nvSpPr>
        <xdr:cNvPr id="726" name="円/楕円 725"/>
        <xdr:cNvSpPr/>
      </xdr:nvSpPr>
      <xdr:spPr>
        <a:xfrm>
          <a:off x="22110700" y="5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143908</xdr:rowOff>
    </xdr:from>
    <xdr:ext cx="469744" cy="259045"/>
    <xdr:sp macro="" textlink="">
      <xdr:nvSpPr>
        <xdr:cNvPr id="727" name="投資及び出資金該当値テキスト"/>
        <xdr:cNvSpPr txBox="1"/>
      </xdr:nvSpPr>
      <xdr:spPr>
        <a:xfrm>
          <a:off x="22212300" y="58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3048</xdr:rowOff>
    </xdr:from>
    <xdr:to>
      <xdr:col>31</xdr:col>
      <xdr:colOff>85725</xdr:colOff>
      <xdr:row>35</xdr:row>
      <xdr:rowOff>104648</xdr:rowOff>
    </xdr:to>
    <xdr:sp macro="" textlink="">
      <xdr:nvSpPr>
        <xdr:cNvPr id="728" name="円/楕円 727"/>
        <xdr:cNvSpPr/>
      </xdr:nvSpPr>
      <xdr:spPr>
        <a:xfrm>
          <a:off x="21272500" y="6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121175</xdr:rowOff>
    </xdr:from>
    <xdr:ext cx="469744" cy="259045"/>
    <xdr:sp macro="" textlink="">
      <xdr:nvSpPr>
        <xdr:cNvPr id="729" name="テキスト ボックス 728"/>
        <xdr:cNvSpPr txBox="1"/>
      </xdr:nvSpPr>
      <xdr:spPr>
        <a:xfrm>
          <a:off x="21088427" y="57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29972</xdr:rowOff>
    </xdr:from>
    <xdr:to>
      <xdr:col>29</xdr:col>
      <xdr:colOff>568325</xdr:colOff>
      <xdr:row>34</xdr:row>
      <xdr:rowOff>131572</xdr:rowOff>
    </xdr:to>
    <xdr:sp macro="" textlink="">
      <xdr:nvSpPr>
        <xdr:cNvPr id="730" name="円/楕円 729"/>
        <xdr:cNvSpPr/>
      </xdr:nvSpPr>
      <xdr:spPr>
        <a:xfrm>
          <a:off x="20383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148099</xdr:rowOff>
    </xdr:from>
    <xdr:ext cx="469744" cy="259045"/>
    <xdr:sp macro="" textlink="">
      <xdr:nvSpPr>
        <xdr:cNvPr id="731" name="テキスト ボックス 730"/>
        <xdr:cNvSpPr txBox="1"/>
      </xdr:nvSpPr>
      <xdr:spPr>
        <a:xfrm>
          <a:off x="20199427" y="56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142875</xdr:rowOff>
    </xdr:from>
    <xdr:to>
      <xdr:col>28</xdr:col>
      <xdr:colOff>365125</xdr:colOff>
      <xdr:row>34</xdr:row>
      <xdr:rowOff>73025</xdr:rowOff>
    </xdr:to>
    <xdr:sp macro="" textlink="">
      <xdr:nvSpPr>
        <xdr:cNvPr id="732" name="円/楕円 731"/>
        <xdr:cNvSpPr/>
      </xdr:nvSpPr>
      <xdr:spPr>
        <a:xfrm>
          <a:off x="194945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89552</xdr:rowOff>
    </xdr:from>
    <xdr:ext cx="469744" cy="259045"/>
    <xdr:sp macro="" textlink="">
      <xdr:nvSpPr>
        <xdr:cNvPr id="733" name="テキスト ボックス 732"/>
        <xdr:cNvSpPr txBox="1"/>
      </xdr:nvSpPr>
      <xdr:spPr>
        <a:xfrm>
          <a:off x="19310427"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94234</xdr:rowOff>
    </xdr:from>
    <xdr:to>
      <xdr:col>27</xdr:col>
      <xdr:colOff>161925</xdr:colOff>
      <xdr:row>33</xdr:row>
      <xdr:rowOff>24384</xdr:rowOff>
    </xdr:to>
    <xdr:sp macro="" textlink="">
      <xdr:nvSpPr>
        <xdr:cNvPr id="734" name="円/楕円 733"/>
        <xdr:cNvSpPr/>
      </xdr:nvSpPr>
      <xdr:spPr>
        <a:xfrm>
          <a:off x="18605500" y="5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40911</xdr:rowOff>
    </xdr:from>
    <xdr:ext cx="469744" cy="259045"/>
    <xdr:sp macro="" textlink="">
      <xdr:nvSpPr>
        <xdr:cNvPr id="735" name="テキスト ボックス 734"/>
        <xdr:cNvSpPr txBox="1"/>
      </xdr:nvSpPr>
      <xdr:spPr>
        <a:xfrm>
          <a:off x="18421427"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107376</xdr:rowOff>
    </xdr:from>
    <xdr:to>
      <xdr:col>32</xdr:col>
      <xdr:colOff>187325</xdr:colOff>
      <xdr:row>54</xdr:row>
      <xdr:rowOff>129001</xdr:rowOff>
    </xdr:to>
    <xdr:cxnSp macro="">
      <xdr:nvCxnSpPr>
        <xdr:cNvPr id="762" name="直線コネクタ 761"/>
        <xdr:cNvCxnSpPr/>
      </xdr:nvCxnSpPr>
      <xdr:spPr>
        <a:xfrm>
          <a:off x="21323300" y="9365676"/>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93250</xdr:rowOff>
    </xdr:from>
    <xdr:ext cx="469744" cy="259045"/>
    <xdr:sp macro="" textlink="">
      <xdr:nvSpPr>
        <xdr:cNvPr id="763" name="貸付金平均値テキスト"/>
        <xdr:cNvSpPr txBox="1"/>
      </xdr:nvSpPr>
      <xdr:spPr>
        <a:xfrm>
          <a:off x="22212300" y="986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107376</xdr:rowOff>
    </xdr:from>
    <xdr:to>
      <xdr:col>31</xdr:col>
      <xdr:colOff>34925</xdr:colOff>
      <xdr:row>54</xdr:row>
      <xdr:rowOff>170104</xdr:rowOff>
    </xdr:to>
    <xdr:cxnSp macro="">
      <xdr:nvCxnSpPr>
        <xdr:cNvPr id="765" name="直線コネクタ 764"/>
        <xdr:cNvCxnSpPr/>
      </xdr:nvCxnSpPr>
      <xdr:spPr>
        <a:xfrm flipV="1">
          <a:off x="20434300" y="9365676"/>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896</xdr:rowOff>
    </xdr:from>
    <xdr:ext cx="469744" cy="259045"/>
    <xdr:sp macro="" textlink="">
      <xdr:nvSpPr>
        <xdr:cNvPr id="767" name="テキスト ボックス 766"/>
        <xdr:cNvSpPr txBox="1"/>
      </xdr:nvSpPr>
      <xdr:spPr>
        <a:xfrm>
          <a:off x="21088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170104</xdr:rowOff>
    </xdr:from>
    <xdr:to>
      <xdr:col>29</xdr:col>
      <xdr:colOff>517525</xdr:colOff>
      <xdr:row>55</xdr:row>
      <xdr:rowOff>8986</xdr:rowOff>
    </xdr:to>
    <xdr:cxnSp macro="">
      <xdr:nvCxnSpPr>
        <xdr:cNvPr id="768" name="直線コネクタ 767"/>
        <xdr:cNvCxnSpPr/>
      </xdr:nvCxnSpPr>
      <xdr:spPr>
        <a:xfrm flipV="1">
          <a:off x="19545300" y="942840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165350</xdr:rowOff>
    </xdr:from>
    <xdr:ext cx="469744" cy="259045"/>
    <xdr:sp macro="" textlink="">
      <xdr:nvSpPr>
        <xdr:cNvPr id="770" name="テキスト ボックス 769"/>
        <xdr:cNvSpPr txBox="1"/>
      </xdr:nvSpPr>
      <xdr:spPr>
        <a:xfrm>
          <a:off x="20199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157759</xdr:rowOff>
    </xdr:from>
    <xdr:to>
      <xdr:col>28</xdr:col>
      <xdr:colOff>314325</xdr:colOff>
      <xdr:row>55</xdr:row>
      <xdr:rowOff>8986</xdr:rowOff>
    </xdr:to>
    <xdr:cxnSp macro="">
      <xdr:nvCxnSpPr>
        <xdr:cNvPr id="771" name="直線コネクタ 770"/>
        <xdr:cNvCxnSpPr/>
      </xdr:nvCxnSpPr>
      <xdr:spPr>
        <a:xfrm>
          <a:off x="18656300" y="9416059"/>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110349</xdr:rowOff>
    </xdr:from>
    <xdr:ext cx="469744" cy="259045"/>
    <xdr:sp macro="" textlink="">
      <xdr:nvSpPr>
        <xdr:cNvPr id="773" name="テキスト ボックス 772"/>
        <xdr:cNvSpPr txBox="1"/>
      </xdr:nvSpPr>
      <xdr:spPr>
        <a:xfrm>
          <a:off x="19310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128500</xdr:rowOff>
    </xdr:from>
    <xdr:ext cx="469744" cy="259045"/>
    <xdr:sp macro="" textlink="">
      <xdr:nvSpPr>
        <xdr:cNvPr id="775" name="テキスト ボックス 774"/>
        <xdr:cNvSpPr txBox="1"/>
      </xdr:nvSpPr>
      <xdr:spPr>
        <a:xfrm>
          <a:off x="18421427" y="99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78201</xdr:rowOff>
    </xdr:from>
    <xdr:to>
      <xdr:col>32</xdr:col>
      <xdr:colOff>238125</xdr:colOff>
      <xdr:row>55</xdr:row>
      <xdr:rowOff>8351</xdr:rowOff>
    </xdr:to>
    <xdr:sp macro="" textlink="">
      <xdr:nvSpPr>
        <xdr:cNvPr id="781" name="円/楕円 780"/>
        <xdr:cNvSpPr/>
      </xdr:nvSpPr>
      <xdr:spPr>
        <a:xfrm>
          <a:off x="22110700" y="93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101078</xdr:rowOff>
    </xdr:from>
    <xdr:ext cx="534377" cy="259045"/>
    <xdr:sp macro="" textlink="">
      <xdr:nvSpPr>
        <xdr:cNvPr id="782" name="貸付金該当値テキスト"/>
        <xdr:cNvSpPr txBox="1"/>
      </xdr:nvSpPr>
      <xdr:spPr>
        <a:xfrm>
          <a:off x="22212300" y="91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56576</xdr:rowOff>
    </xdr:from>
    <xdr:to>
      <xdr:col>31</xdr:col>
      <xdr:colOff>85725</xdr:colOff>
      <xdr:row>54</xdr:row>
      <xdr:rowOff>158176</xdr:rowOff>
    </xdr:to>
    <xdr:sp macro="" textlink="">
      <xdr:nvSpPr>
        <xdr:cNvPr id="783" name="円/楕円 782"/>
        <xdr:cNvSpPr/>
      </xdr:nvSpPr>
      <xdr:spPr>
        <a:xfrm>
          <a:off x="21272500" y="93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3253</xdr:rowOff>
    </xdr:from>
    <xdr:ext cx="534377" cy="259045"/>
    <xdr:sp macro="" textlink="">
      <xdr:nvSpPr>
        <xdr:cNvPr id="784" name="テキスト ボックス 783"/>
        <xdr:cNvSpPr txBox="1"/>
      </xdr:nvSpPr>
      <xdr:spPr>
        <a:xfrm>
          <a:off x="21056111" y="90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119304</xdr:rowOff>
    </xdr:from>
    <xdr:to>
      <xdr:col>29</xdr:col>
      <xdr:colOff>568325</xdr:colOff>
      <xdr:row>55</xdr:row>
      <xdr:rowOff>49454</xdr:rowOff>
    </xdr:to>
    <xdr:sp macro="" textlink="">
      <xdr:nvSpPr>
        <xdr:cNvPr id="785" name="円/楕円 784"/>
        <xdr:cNvSpPr/>
      </xdr:nvSpPr>
      <xdr:spPr>
        <a:xfrm>
          <a:off x="20383500" y="9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65981</xdr:rowOff>
    </xdr:from>
    <xdr:ext cx="534377" cy="259045"/>
    <xdr:sp macro="" textlink="">
      <xdr:nvSpPr>
        <xdr:cNvPr id="786" name="テキスト ボックス 785"/>
        <xdr:cNvSpPr txBox="1"/>
      </xdr:nvSpPr>
      <xdr:spPr>
        <a:xfrm>
          <a:off x="20167111" y="91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129636</xdr:rowOff>
    </xdr:from>
    <xdr:to>
      <xdr:col>28</xdr:col>
      <xdr:colOff>365125</xdr:colOff>
      <xdr:row>55</xdr:row>
      <xdr:rowOff>59786</xdr:rowOff>
    </xdr:to>
    <xdr:sp macro="" textlink="">
      <xdr:nvSpPr>
        <xdr:cNvPr id="787" name="円/楕円 786"/>
        <xdr:cNvSpPr/>
      </xdr:nvSpPr>
      <xdr:spPr>
        <a:xfrm>
          <a:off x="19494500" y="93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76313</xdr:rowOff>
    </xdr:from>
    <xdr:ext cx="534377" cy="259045"/>
    <xdr:sp macro="" textlink="">
      <xdr:nvSpPr>
        <xdr:cNvPr id="788" name="テキスト ボックス 787"/>
        <xdr:cNvSpPr txBox="1"/>
      </xdr:nvSpPr>
      <xdr:spPr>
        <a:xfrm>
          <a:off x="19278111" y="91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106959</xdr:rowOff>
    </xdr:from>
    <xdr:to>
      <xdr:col>27</xdr:col>
      <xdr:colOff>161925</xdr:colOff>
      <xdr:row>55</xdr:row>
      <xdr:rowOff>37109</xdr:rowOff>
    </xdr:to>
    <xdr:sp macro="" textlink="">
      <xdr:nvSpPr>
        <xdr:cNvPr id="789" name="円/楕円 788"/>
        <xdr:cNvSpPr/>
      </xdr:nvSpPr>
      <xdr:spPr>
        <a:xfrm>
          <a:off x="18605500" y="93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53636</xdr:rowOff>
    </xdr:from>
    <xdr:ext cx="534377" cy="259045"/>
    <xdr:sp macro="" textlink="">
      <xdr:nvSpPr>
        <xdr:cNvPr id="790" name="テキスト ボックス 789"/>
        <xdr:cNvSpPr txBox="1"/>
      </xdr:nvSpPr>
      <xdr:spPr>
        <a:xfrm>
          <a:off x="18389111" y="91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125870</xdr:rowOff>
    </xdr:from>
    <xdr:to>
      <xdr:col>32</xdr:col>
      <xdr:colOff>187325</xdr:colOff>
      <xdr:row>76</xdr:row>
      <xdr:rowOff>11585</xdr:rowOff>
    </xdr:to>
    <xdr:cxnSp macro="">
      <xdr:nvCxnSpPr>
        <xdr:cNvPr id="822" name="直線コネクタ 821"/>
        <xdr:cNvCxnSpPr/>
      </xdr:nvCxnSpPr>
      <xdr:spPr>
        <a:xfrm flipV="1">
          <a:off x="21323300" y="12984620"/>
          <a:ext cx="8382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11585</xdr:rowOff>
    </xdr:from>
    <xdr:to>
      <xdr:col>31</xdr:col>
      <xdr:colOff>34925</xdr:colOff>
      <xdr:row>76</xdr:row>
      <xdr:rowOff>35916</xdr:rowOff>
    </xdr:to>
    <xdr:cxnSp macro="">
      <xdr:nvCxnSpPr>
        <xdr:cNvPr id="825" name="直線コネクタ 824"/>
        <xdr:cNvCxnSpPr/>
      </xdr:nvCxnSpPr>
      <xdr:spPr>
        <a:xfrm flipV="1">
          <a:off x="20434300" y="13041785"/>
          <a:ext cx="8890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35916</xdr:rowOff>
    </xdr:from>
    <xdr:to>
      <xdr:col>29</xdr:col>
      <xdr:colOff>517525</xdr:colOff>
      <xdr:row>76</xdr:row>
      <xdr:rowOff>49076</xdr:rowOff>
    </xdr:to>
    <xdr:cxnSp macro="">
      <xdr:nvCxnSpPr>
        <xdr:cNvPr id="828" name="直線コネクタ 827"/>
        <xdr:cNvCxnSpPr/>
      </xdr:nvCxnSpPr>
      <xdr:spPr>
        <a:xfrm flipV="1">
          <a:off x="19545300" y="13066116"/>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0" name="テキスト ボックス 829"/>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49076</xdr:rowOff>
    </xdr:from>
    <xdr:to>
      <xdr:col>28</xdr:col>
      <xdr:colOff>314325</xdr:colOff>
      <xdr:row>76</xdr:row>
      <xdr:rowOff>83824</xdr:rowOff>
    </xdr:to>
    <xdr:cxnSp macro="">
      <xdr:nvCxnSpPr>
        <xdr:cNvPr id="831" name="直線コネクタ 830"/>
        <xdr:cNvCxnSpPr/>
      </xdr:nvCxnSpPr>
      <xdr:spPr>
        <a:xfrm flipV="1">
          <a:off x="18656300" y="13079276"/>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5" name="テキスト ボックス 834"/>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75070</xdr:rowOff>
    </xdr:from>
    <xdr:to>
      <xdr:col>32</xdr:col>
      <xdr:colOff>238125</xdr:colOff>
      <xdr:row>76</xdr:row>
      <xdr:rowOff>5220</xdr:rowOff>
    </xdr:to>
    <xdr:sp macro="" textlink="">
      <xdr:nvSpPr>
        <xdr:cNvPr id="841" name="円/楕円 840"/>
        <xdr:cNvSpPr/>
      </xdr:nvSpPr>
      <xdr:spPr>
        <a:xfrm>
          <a:off x="221107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97947</xdr:rowOff>
    </xdr:from>
    <xdr:ext cx="534377" cy="259045"/>
    <xdr:sp macro="" textlink="">
      <xdr:nvSpPr>
        <xdr:cNvPr id="842" name="繰出金該当値テキスト"/>
        <xdr:cNvSpPr txBox="1"/>
      </xdr:nvSpPr>
      <xdr:spPr>
        <a:xfrm>
          <a:off x="22212300" y="127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132236</xdr:rowOff>
    </xdr:from>
    <xdr:to>
      <xdr:col>31</xdr:col>
      <xdr:colOff>85725</xdr:colOff>
      <xdr:row>76</xdr:row>
      <xdr:rowOff>62387</xdr:rowOff>
    </xdr:to>
    <xdr:sp macro="" textlink="">
      <xdr:nvSpPr>
        <xdr:cNvPr id="843" name="円/楕円 842"/>
        <xdr:cNvSpPr/>
      </xdr:nvSpPr>
      <xdr:spPr>
        <a:xfrm>
          <a:off x="21272500" y="129909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78913</xdr:rowOff>
    </xdr:from>
    <xdr:ext cx="534377" cy="259045"/>
    <xdr:sp macro="" textlink="">
      <xdr:nvSpPr>
        <xdr:cNvPr id="844" name="テキスト ボックス 843"/>
        <xdr:cNvSpPr txBox="1"/>
      </xdr:nvSpPr>
      <xdr:spPr>
        <a:xfrm>
          <a:off x="21056111" y="127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156566</xdr:rowOff>
    </xdr:from>
    <xdr:to>
      <xdr:col>29</xdr:col>
      <xdr:colOff>568325</xdr:colOff>
      <xdr:row>76</xdr:row>
      <xdr:rowOff>86716</xdr:rowOff>
    </xdr:to>
    <xdr:sp macro="" textlink="">
      <xdr:nvSpPr>
        <xdr:cNvPr id="845" name="円/楕円 844"/>
        <xdr:cNvSpPr/>
      </xdr:nvSpPr>
      <xdr:spPr>
        <a:xfrm>
          <a:off x="20383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103243</xdr:rowOff>
    </xdr:from>
    <xdr:ext cx="534377" cy="259045"/>
    <xdr:sp macro="" textlink="">
      <xdr:nvSpPr>
        <xdr:cNvPr id="846" name="テキスト ボックス 845"/>
        <xdr:cNvSpPr txBox="1"/>
      </xdr:nvSpPr>
      <xdr:spPr>
        <a:xfrm>
          <a:off x="20167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169726</xdr:rowOff>
    </xdr:from>
    <xdr:to>
      <xdr:col>28</xdr:col>
      <xdr:colOff>365125</xdr:colOff>
      <xdr:row>76</xdr:row>
      <xdr:rowOff>99876</xdr:rowOff>
    </xdr:to>
    <xdr:sp macro="" textlink="">
      <xdr:nvSpPr>
        <xdr:cNvPr id="847" name="円/楕円 846"/>
        <xdr:cNvSpPr/>
      </xdr:nvSpPr>
      <xdr:spPr>
        <a:xfrm>
          <a:off x="19494500" y="130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116403</xdr:rowOff>
    </xdr:from>
    <xdr:ext cx="534377" cy="259045"/>
    <xdr:sp macro="" textlink="">
      <xdr:nvSpPr>
        <xdr:cNvPr id="848" name="テキスト ボックス 847"/>
        <xdr:cNvSpPr txBox="1"/>
      </xdr:nvSpPr>
      <xdr:spPr>
        <a:xfrm>
          <a:off x="19278111" y="128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33024</xdr:rowOff>
    </xdr:from>
    <xdr:to>
      <xdr:col>27</xdr:col>
      <xdr:colOff>161925</xdr:colOff>
      <xdr:row>76</xdr:row>
      <xdr:rowOff>134624</xdr:rowOff>
    </xdr:to>
    <xdr:sp macro="" textlink="">
      <xdr:nvSpPr>
        <xdr:cNvPr id="849" name="円/楕円 848"/>
        <xdr:cNvSpPr/>
      </xdr:nvSpPr>
      <xdr:spPr>
        <a:xfrm>
          <a:off x="18605500" y="1306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151151</xdr:rowOff>
    </xdr:from>
    <xdr:ext cx="534377" cy="259045"/>
    <xdr:sp macro="" textlink="">
      <xdr:nvSpPr>
        <xdr:cNvPr id="850" name="テキスト ボックス 849"/>
        <xdr:cNvSpPr txBox="1"/>
      </xdr:nvSpPr>
      <xdr:spPr>
        <a:xfrm>
          <a:off x="18389111" y="1283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歳出決算総額は、住民一人当たり</a:t>
          </a:r>
          <a:r>
            <a:rPr kumimoji="1" lang="en-US" altLang="ja-JP" sz="1100">
              <a:solidFill>
                <a:schemeClr val="dk1"/>
              </a:solidFill>
              <a:latin typeface="+mn-lt"/>
              <a:ea typeface="+mn-ea"/>
              <a:cs typeface="+mn-cs"/>
            </a:rPr>
            <a:t>762,668</a:t>
          </a:r>
          <a:r>
            <a:rPr kumimoji="1" lang="ja-JP" altLang="ja-JP" sz="1100">
              <a:solidFill>
                <a:schemeClr val="dk1"/>
              </a:solidFill>
              <a:latin typeface="+mn-lt"/>
              <a:ea typeface="+mn-ea"/>
              <a:cs typeface="+mn-cs"/>
            </a:rPr>
            <a:t>円となっている。中でも、主な構成項目である普通建設事業費については、住民一人当たり</a:t>
          </a:r>
          <a:r>
            <a:rPr kumimoji="1" lang="en-US" altLang="ja-JP" sz="1100">
              <a:solidFill>
                <a:schemeClr val="dk1"/>
              </a:solidFill>
              <a:latin typeface="+mn-lt"/>
              <a:ea typeface="+mn-ea"/>
              <a:cs typeface="+mn-cs"/>
            </a:rPr>
            <a:t>135,493</a:t>
          </a:r>
          <a:r>
            <a:rPr kumimoji="1" lang="ja-JP" altLang="ja-JP" sz="1100">
              <a:solidFill>
                <a:schemeClr val="dk1"/>
              </a:solidFill>
              <a:latin typeface="+mn-lt"/>
              <a:ea typeface="+mn-ea"/>
              <a:cs typeface="+mn-cs"/>
            </a:rPr>
            <a:t>円となっており、類似団体と比較して高い水準にある。平成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年度の主な事業として、消防救急無線デジタル化事業や地方卸売市場衛生管理対策事業などが挙げられる。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今後、既存施設の老朽化が進み、普通建設事業費の増嵩が見込まれるが、公共施設等総合管理計画に基づき、施設の在り方を見極めながら事業費の抑制に努める必要がある。</a:t>
          </a:r>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北海道八雲町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17,513
17,425
956.07
13,683,267
13,356,613
286,303
8,129,943
13,198,820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13589</xdr:rowOff>
    </xdr:from>
    <xdr:to>
      <xdr:col>6</xdr:col>
      <xdr:colOff>511175</xdr:colOff>
      <xdr:row>36</xdr:row>
      <xdr:rowOff>158369</xdr:rowOff>
    </xdr:to>
    <xdr:cxnSp macro="">
      <xdr:nvCxnSpPr>
        <xdr:cNvPr id="61" name="直線コネクタ 60"/>
        <xdr:cNvCxnSpPr/>
      </xdr:nvCxnSpPr>
      <xdr:spPr>
        <a:xfrm flipV="1">
          <a:off x="3797300" y="618578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87503</xdr:rowOff>
    </xdr:from>
    <xdr:to>
      <xdr:col>5</xdr:col>
      <xdr:colOff>358775</xdr:colOff>
      <xdr:row>36</xdr:row>
      <xdr:rowOff>158369</xdr:rowOff>
    </xdr:to>
    <xdr:cxnSp macro="">
      <xdr:nvCxnSpPr>
        <xdr:cNvPr id="64" name="直線コネクタ 63"/>
        <xdr:cNvCxnSpPr/>
      </xdr:nvCxnSpPr>
      <xdr:spPr>
        <a:xfrm>
          <a:off x="2908300" y="6088253"/>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87503</xdr:rowOff>
    </xdr:from>
    <xdr:to>
      <xdr:col>4</xdr:col>
      <xdr:colOff>155575</xdr:colOff>
      <xdr:row>35</xdr:row>
      <xdr:rowOff>136652</xdr:rowOff>
    </xdr:to>
    <xdr:cxnSp macro="">
      <xdr:nvCxnSpPr>
        <xdr:cNvPr id="67" name="直線コネクタ 66"/>
        <xdr:cNvCxnSpPr/>
      </xdr:nvCxnSpPr>
      <xdr:spPr>
        <a:xfrm flipV="1">
          <a:off x="2019300" y="608825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45974</xdr:rowOff>
    </xdr:from>
    <xdr:to>
      <xdr:col>2</xdr:col>
      <xdr:colOff>638175</xdr:colOff>
      <xdr:row>35</xdr:row>
      <xdr:rowOff>136652</xdr:rowOff>
    </xdr:to>
    <xdr:cxnSp macro="">
      <xdr:nvCxnSpPr>
        <xdr:cNvPr id="70" name="直線コネクタ 69"/>
        <xdr:cNvCxnSpPr/>
      </xdr:nvCxnSpPr>
      <xdr:spPr>
        <a:xfrm>
          <a:off x="1130300" y="5875274"/>
          <a:ext cx="8890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134239</xdr:rowOff>
    </xdr:from>
    <xdr:to>
      <xdr:col>6</xdr:col>
      <xdr:colOff>561975</xdr:colOff>
      <xdr:row>36</xdr:row>
      <xdr:rowOff>64389</xdr:rowOff>
    </xdr:to>
    <xdr:sp macro="" textlink="">
      <xdr:nvSpPr>
        <xdr:cNvPr id="80" name="円/楕円 79"/>
        <xdr:cNvSpPr/>
      </xdr:nvSpPr>
      <xdr:spPr>
        <a:xfrm>
          <a:off x="45847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112666</xdr:rowOff>
    </xdr:from>
    <xdr:ext cx="469744" cy="259045"/>
    <xdr:sp macro="" textlink="">
      <xdr:nvSpPr>
        <xdr:cNvPr id="81" name="議会費該当値テキスト"/>
        <xdr:cNvSpPr txBox="1"/>
      </xdr:nvSpPr>
      <xdr:spPr>
        <a:xfrm>
          <a:off x="4686300" y="61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107569</xdr:rowOff>
    </xdr:from>
    <xdr:to>
      <xdr:col>5</xdr:col>
      <xdr:colOff>409575</xdr:colOff>
      <xdr:row>37</xdr:row>
      <xdr:rowOff>37719</xdr:rowOff>
    </xdr:to>
    <xdr:sp macro="" textlink="">
      <xdr:nvSpPr>
        <xdr:cNvPr id="82" name="円/楕円 81"/>
        <xdr:cNvSpPr/>
      </xdr:nvSpPr>
      <xdr:spPr>
        <a:xfrm>
          <a:off x="3746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28846</xdr:rowOff>
    </xdr:from>
    <xdr:ext cx="469744" cy="259045"/>
    <xdr:sp macro="" textlink="">
      <xdr:nvSpPr>
        <xdr:cNvPr id="83" name="テキスト ボックス 82"/>
        <xdr:cNvSpPr txBox="1"/>
      </xdr:nvSpPr>
      <xdr:spPr>
        <a:xfrm>
          <a:off x="3562427"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36703</xdr:rowOff>
    </xdr:from>
    <xdr:to>
      <xdr:col>4</xdr:col>
      <xdr:colOff>206375</xdr:colOff>
      <xdr:row>35</xdr:row>
      <xdr:rowOff>138303</xdr:rowOff>
    </xdr:to>
    <xdr:sp macro="" textlink="">
      <xdr:nvSpPr>
        <xdr:cNvPr id="84" name="円/楕円 83"/>
        <xdr:cNvSpPr/>
      </xdr:nvSpPr>
      <xdr:spPr>
        <a:xfrm>
          <a:off x="2857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129430</xdr:rowOff>
    </xdr:from>
    <xdr:ext cx="469744" cy="259045"/>
    <xdr:sp macro="" textlink="">
      <xdr:nvSpPr>
        <xdr:cNvPr id="85" name="テキスト ボックス 84"/>
        <xdr:cNvSpPr txBox="1"/>
      </xdr:nvSpPr>
      <xdr:spPr>
        <a:xfrm>
          <a:off x="2673427" y="61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85852</xdr:rowOff>
    </xdr:from>
    <xdr:to>
      <xdr:col>3</xdr:col>
      <xdr:colOff>3175</xdr:colOff>
      <xdr:row>36</xdr:row>
      <xdr:rowOff>16002</xdr:rowOff>
    </xdr:to>
    <xdr:sp macro="" textlink="">
      <xdr:nvSpPr>
        <xdr:cNvPr id="86" name="円/楕円 85"/>
        <xdr:cNvSpPr/>
      </xdr:nvSpPr>
      <xdr:spPr>
        <a:xfrm>
          <a:off x="196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7129</xdr:rowOff>
    </xdr:from>
    <xdr:ext cx="469744" cy="259045"/>
    <xdr:sp macro="" textlink="">
      <xdr:nvSpPr>
        <xdr:cNvPr id="87" name="テキスト ボックス 86"/>
        <xdr:cNvSpPr txBox="1"/>
      </xdr:nvSpPr>
      <xdr:spPr>
        <a:xfrm>
          <a:off x="1784427"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166624</xdr:rowOff>
    </xdr:from>
    <xdr:to>
      <xdr:col>1</xdr:col>
      <xdr:colOff>485775</xdr:colOff>
      <xdr:row>34</xdr:row>
      <xdr:rowOff>96774</xdr:rowOff>
    </xdr:to>
    <xdr:sp macro="" textlink="">
      <xdr:nvSpPr>
        <xdr:cNvPr id="88" name="円/楕円 87"/>
        <xdr:cNvSpPr/>
      </xdr:nvSpPr>
      <xdr:spPr>
        <a:xfrm>
          <a:off x="1079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87901</xdr:rowOff>
    </xdr:from>
    <xdr:ext cx="469744" cy="259045"/>
    <xdr:sp macro="" textlink="">
      <xdr:nvSpPr>
        <xdr:cNvPr id="89" name="テキスト ボックス 88"/>
        <xdr:cNvSpPr txBox="1"/>
      </xdr:nvSpPr>
      <xdr:spPr>
        <a:xfrm>
          <a:off x="895427"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59386</xdr:rowOff>
    </xdr:from>
    <xdr:to>
      <xdr:col>6</xdr:col>
      <xdr:colOff>511175</xdr:colOff>
      <xdr:row>58</xdr:row>
      <xdr:rowOff>146253</xdr:rowOff>
    </xdr:to>
    <xdr:cxnSp macro="">
      <xdr:nvCxnSpPr>
        <xdr:cNvPr id="121" name="直線コネクタ 120"/>
        <xdr:cNvCxnSpPr/>
      </xdr:nvCxnSpPr>
      <xdr:spPr>
        <a:xfrm flipV="1">
          <a:off x="3797300" y="9832036"/>
          <a:ext cx="838200" cy="25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10454</xdr:rowOff>
    </xdr:from>
    <xdr:to>
      <xdr:col>5</xdr:col>
      <xdr:colOff>358775</xdr:colOff>
      <xdr:row>58</xdr:row>
      <xdr:rowOff>146253</xdr:rowOff>
    </xdr:to>
    <xdr:cxnSp macro="">
      <xdr:nvCxnSpPr>
        <xdr:cNvPr id="124" name="直線コネクタ 123"/>
        <xdr:cNvCxnSpPr/>
      </xdr:nvCxnSpPr>
      <xdr:spPr>
        <a:xfrm>
          <a:off x="2908300" y="9268754"/>
          <a:ext cx="889000" cy="8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10454</xdr:rowOff>
    </xdr:from>
    <xdr:to>
      <xdr:col>4</xdr:col>
      <xdr:colOff>155575</xdr:colOff>
      <xdr:row>58</xdr:row>
      <xdr:rowOff>109731</xdr:rowOff>
    </xdr:to>
    <xdr:cxnSp macro="">
      <xdr:nvCxnSpPr>
        <xdr:cNvPr id="127" name="直線コネクタ 126"/>
        <xdr:cNvCxnSpPr/>
      </xdr:nvCxnSpPr>
      <xdr:spPr>
        <a:xfrm flipV="1">
          <a:off x="2019300" y="9268754"/>
          <a:ext cx="889000" cy="7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109731</xdr:rowOff>
    </xdr:from>
    <xdr:to>
      <xdr:col>2</xdr:col>
      <xdr:colOff>638175</xdr:colOff>
      <xdr:row>58</xdr:row>
      <xdr:rowOff>131090</xdr:rowOff>
    </xdr:to>
    <xdr:cxnSp macro="">
      <xdr:nvCxnSpPr>
        <xdr:cNvPr id="130" name="直線コネクタ 129"/>
        <xdr:cNvCxnSpPr/>
      </xdr:nvCxnSpPr>
      <xdr:spPr>
        <a:xfrm flipV="1">
          <a:off x="1130300" y="10053831"/>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8586</xdr:rowOff>
    </xdr:from>
    <xdr:to>
      <xdr:col>6</xdr:col>
      <xdr:colOff>561975</xdr:colOff>
      <xdr:row>57</xdr:row>
      <xdr:rowOff>110186</xdr:rowOff>
    </xdr:to>
    <xdr:sp macro="" textlink="">
      <xdr:nvSpPr>
        <xdr:cNvPr id="140" name="円/楕円 139"/>
        <xdr:cNvSpPr/>
      </xdr:nvSpPr>
      <xdr:spPr>
        <a:xfrm>
          <a:off x="4584700" y="97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158463</xdr:rowOff>
    </xdr:from>
    <xdr:ext cx="534377" cy="259045"/>
    <xdr:sp macro="" textlink="">
      <xdr:nvSpPr>
        <xdr:cNvPr id="141" name="総務費該当値テキスト"/>
        <xdr:cNvSpPr txBox="1"/>
      </xdr:nvSpPr>
      <xdr:spPr>
        <a:xfrm>
          <a:off x="4686300" y="97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95453</xdr:rowOff>
    </xdr:from>
    <xdr:to>
      <xdr:col>5</xdr:col>
      <xdr:colOff>409575</xdr:colOff>
      <xdr:row>59</xdr:row>
      <xdr:rowOff>25603</xdr:rowOff>
    </xdr:to>
    <xdr:sp macro="" textlink="">
      <xdr:nvSpPr>
        <xdr:cNvPr id="142" name="円/楕円 141"/>
        <xdr:cNvSpPr/>
      </xdr:nvSpPr>
      <xdr:spPr>
        <a:xfrm>
          <a:off x="3746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16730</xdr:rowOff>
    </xdr:from>
    <xdr:ext cx="534377" cy="259045"/>
    <xdr:sp macro="" textlink="">
      <xdr:nvSpPr>
        <xdr:cNvPr id="143" name="テキスト ボックス 142"/>
        <xdr:cNvSpPr txBox="1"/>
      </xdr:nvSpPr>
      <xdr:spPr>
        <a:xfrm>
          <a:off x="3530111" y="101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131104</xdr:rowOff>
    </xdr:from>
    <xdr:to>
      <xdr:col>4</xdr:col>
      <xdr:colOff>206375</xdr:colOff>
      <xdr:row>54</xdr:row>
      <xdr:rowOff>61254</xdr:rowOff>
    </xdr:to>
    <xdr:sp macro="" textlink="">
      <xdr:nvSpPr>
        <xdr:cNvPr id="144" name="円/楕円 143"/>
        <xdr:cNvSpPr/>
      </xdr:nvSpPr>
      <xdr:spPr>
        <a:xfrm>
          <a:off x="2857500" y="92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77781</xdr:rowOff>
    </xdr:from>
    <xdr:ext cx="599010" cy="259045"/>
    <xdr:sp macro="" textlink="">
      <xdr:nvSpPr>
        <xdr:cNvPr id="145" name="テキスト ボックス 144"/>
        <xdr:cNvSpPr txBox="1"/>
      </xdr:nvSpPr>
      <xdr:spPr>
        <a:xfrm>
          <a:off x="2608794" y="899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58931</xdr:rowOff>
    </xdr:from>
    <xdr:to>
      <xdr:col>3</xdr:col>
      <xdr:colOff>3175</xdr:colOff>
      <xdr:row>58</xdr:row>
      <xdr:rowOff>160531</xdr:rowOff>
    </xdr:to>
    <xdr:sp macro="" textlink="">
      <xdr:nvSpPr>
        <xdr:cNvPr id="146" name="円/楕円 145"/>
        <xdr:cNvSpPr/>
      </xdr:nvSpPr>
      <xdr:spPr>
        <a:xfrm>
          <a:off x="1968500" y="100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151658</xdr:rowOff>
    </xdr:from>
    <xdr:ext cx="534377" cy="259045"/>
    <xdr:sp macro="" textlink="">
      <xdr:nvSpPr>
        <xdr:cNvPr id="147" name="テキスト ボックス 146"/>
        <xdr:cNvSpPr txBox="1"/>
      </xdr:nvSpPr>
      <xdr:spPr>
        <a:xfrm>
          <a:off x="1752111" y="100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80290</xdr:rowOff>
    </xdr:from>
    <xdr:to>
      <xdr:col>1</xdr:col>
      <xdr:colOff>485775</xdr:colOff>
      <xdr:row>59</xdr:row>
      <xdr:rowOff>10440</xdr:rowOff>
    </xdr:to>
    <xdr:sp macro="" textlink="">
      <xdr:nvSpPr>
        <xdr:cNvPr id="148" name="円/楕円 147"/>
        <xdr:cNvSpPr/>
      </xdr:nvSpPr>
      <xdr:spPr>
        <a:xfrm>
          <a:off x="1079500" y="100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1567</xdr:rowOff>
    </xdr:from>
    <xdr:ext cx="534377" cy="259045"/>
    <xdr:sp macro="" textlink="">
      <xdr:nvSpPr>
        <xdr:cNvPr id="149" name="テキスト ボックス 148"/>
        <xdr:cNvSpPr txBox="1"/>
      </xdr:nvSpPr>
      <xdr:spPr>
        <a:xfrm>
          <a:off x="863111" y="101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40705</xdr:rowOff>
    </xdr:from>
    <xdr:to>
      <xdr:col>6</xdr:col>
      <xdr:colOff>511175</xdr:colOff>
      <xdr:row>74</xdr:row>
      <xdr:rowOff>42469</xdr:rowOff>
    </xdr:to>
    <xdr:cxnSp macro="">
      <xdr:nvCxnSpPr>
        <xdr:cNvPr id="181" name="直線コネクタ 180"/>
        <xdr:cNvCxnSpPr/>
      </xdr:nvCxnSpPr>
      <xdr:spPr>
        <a:xfrm>
          <a:off x="3797300" y="12728005"/>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40705</xdr:rowOff>
    </xdr:from>
    <xdr:to>
      <xdr:col>5</xdr:col>
      <xdr:colOff>358775</xdr:colOff>
      <xdr:row>76</xdr:row>
      <xdr:rowOff>69999</xdr:rowOff>
    </xdr:to>
    <xdr:cxnSp macro="">
      <xdr:nvCxnSpPr>
        <xdr:cNvPr id="184" name="直線コネクタ 183"/>
        <xdr:cNvCxnSpPr/>
      </xdr:nvCxnSpPr>
      <xdr:spPr>
        <a:xfrm flipV="1">
          <a:off x="2908300" y="12728005"/>
          <a:ext cx="889000" cy="3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69999</xdr:rowOff>
    </xdr:from>
    <xdr:to>
      <xdr:col>4</xdr:col>
      <xdr:colOff>155575</xdr:colOff>
      <xdr:row>77</xdr:row>
      <xdr:rowOff>71338</xdr:rowOff>
    </xdr:to>
    <xdr:cxnSp macro="">
      <xdr:nvCxnSpPr>
        <xdr:cNvPr id="187" name="直線コネクタ 186"/>
        <xdr:cNvCxnSpPr/>
      </xdr:nvCxnSpPr>
      <xdr:spPr>
        <a:xfrm flipV="1">
          <a:off x="2019300" y="13100199"/>
          <a:ext cx="889000" cy="1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29928</xdr:rowOff>
    </xdr:from>
    <xdr:to>
      <xdr:col>2</xdr:col>
      <xdr:colOff>638175</xdr:colOff>
      <xdr:row>77</xdr:row>
      <xdr:rowOff>71338</xdr:rowOff>
    </xdr:to>
    <xdr:cxnSp macro="">
      <xdr:nvCxnSpPr>
        <xdr:cNvPr id="190" name="直線コネクタ 189"/>
        <xdr:cNvCxnSpPr/>
      </xdr:nvCxnSpPr>
      <xdr:spPr>
        <a:xfrm>
          <a:off x="1130300" y="13231578"/>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163119</xdr:rowOff>
    </xdr:from>
    <xdr:to>
      <xdr:col>6</xdr:col>
      <xdr:colOff>561975</xdr:colOff>
      <xdr:row>74</xdr:row>
      <xdr:rowOff>93269</xdr:rowOff>
    </xdr:to>
    <xdr:sp macro="" textlink="">
      <xdr:nvSpPr>
        <xdr:cNvPr id="200" name="円/楕円 199"/>
        <xdr:cNvSpPr/>
      </xdr:nvSpPr>
      <xdr:spPr>
        <a:xfrm>
          <a:off x="4584700" y="126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14546</xdr:rowOff>
    </xdr:from>
    <xdr:ext cx="599010" cy="259045"/>
    <xdr:sp macro="" textlink="">
      <xdr:nvSpPr>
        <xdr:cNvPr id="201" name="民生費該当値テキスト"/>
        <xdr:cNvSpPr txBox="1"/>
      </xdr:nvSpPr>
      <xdr:spPr>
        <a:xfrm>
          <a:off x="4686300" y="125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173,932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161355</xdr:rowOff>
    </xdr:from>
    <xdr:to>
      <xdr:col>5</xdr:col>
      <xdr:colOff>409575</xdr:colOff>
      <xdr:row>74</xdr:row>
      <xdr:rowOff>91505</xdr:rowOff>
    </xdr:to>
    <xdr:sp macro="" textlink="">
      <xdr:nvSpPr>
        <xdr:cNvPr id="202" name="円/楕円 201"/>
        <xdr:cNvSpPr/>
      </xdr:nvSpPr>
      <xdr:spPr>
        <a:xfrm>
          <a:off x="3746500" y="126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108032</xdr:rowOff>
    </xdr:from>
    <xdr:ext cx="599010" cy="259045"/>
    <xdr:sp macro="" textlink="">
      <xdr:nvSpPr>
        <xdr:cNvPr id="203" name="テキスト ボックス 202"/>
        <xdr:cNvSpPr txBox="1"/>
      </xdr:nvSpPr>
      <xdr:spPr>
        <a:xfrm>
          <a:off x="3497794" y="1245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19199</xdr:rowOff>
    </xdr:from>
    <xdr:to>
      <xdr:col>4</xdr:col>
      <xdr:colOff>206375</xdr:colOff>
      <xdr:row>76</xdr:row>
      <xdr:rowOff>120799</xdr:rowOff>
    </xdr:to>
    <xdr:sp macro="" textlink="">
      <xdr:nvSpPr>
        <xdr:cNvPr id="204" name="円/楕円 203"/>
        <xdr:cNvSpPr/>
      </xdr:nvSpPr>
      <xdr:spPr>
        <a:xfrm>
          <a:off x="2857500" y="130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111926</xdr:rowOff>
    </xdr:from>
    <xdr:ext cx="599010" cy="259045"/>
    <xdr:sp macro="" textlink="">
      <xdr:nvSpPr>
        <xdr:cNvPr id="205" name="テキスト ボックス 204"/>
        <xdr:cNvSpPr txBox="1"/>
      </xdr:nvSpPr>
      <xdr:spPr>
        <a:xfrm>
          <a:off x="2608794" y="1314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20538</xdr:rowOff>
    </xdr:from>
    <xdr:to>
      <xdr:col>3</xdr:col>
      <xdr:colOff>3175</xdr:colOff>
      <xdr:row>77</xdr:row>
      <xdr:rowOff>122138</xdr:rowOff>
    </xdr:to>
    <xdr:sp macro="" textlink="">
      <xdr:nvSpPr>
        <xdr:cNvPr id="206" name="円/楕円 205"/>
        <xdr:cNvSpPr/>
      </xdr:nvSpPr>
      <xdr:spPr>
        <a:xfrm>
          <a:off x="1968500" y="13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113265</xdr:rowOff>
    </xdr:from>
    <xdr:ext cx="599010" cy="259045"/>
    <xdr:sp macro="" textlink="">
      <xdr:nvSpPr>
        <xdr:cNvPr id="207" name="テキスト ボックス 206"/>
        <xdr:cNvSpPr txBox="1"/>
      </xdr:nvSpPr>
      <xdr:spPr>
        <a:xfrm>
          <a:off x="1719794" y="1331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150578</xdr:rowOff>
    </xdr:from>
    <xdr:to>
      <xdr:col>1</xdr:col>
      <xdr:colOff>485775</xdr:colOff>
      <xdr:row>77</xdr:row>
      <xdr:rowOff>80728</xdr:rowOff>
    </xdr:to>
    <xdr:sp macro="" textlink="">
      <xdr:nvSpPr>
        <xdr:cNvPr id="208" name="円/楕円 207"/>
        <xdr:cNvSpPr/>
      </xdr:nvSpPr>
      <xdr:spPr>
        <a:xfrm>
          <a:off x="1079500" y="131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71855</xdr:rowOff>
    </xdr:from>
    <xdr:ext cx="599010" cy="259045"/>
    <xdr:sp macro="" textlink="">
      <xdr:nvSpPr>
        <xdr:cNvPr id="209" name="テキスト ボックス 208"/>
        <xdr:cNvSpPr txBox="1"/>
      </xdr:nvSpPr>
      <xdr:spPr>
        <a:xfrm>
          <a:off x="830794" y="1327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127763</xdr:rowOff>
    </xdr:from>
    <xdr:to>
      <xdr:col>6</xdr:col>
      <xdr:colOff>511175</xdr:colOff>
      <xdr:row>90</xdr:row>
      <xdr:rowOff>15875</xdr:rowOff>
    </xdr:to>
    <xdr:cxnSp macro="">
      <xdr:nvCxnSpPr>
        <xdr:cNvPr id="238" name="直線コネクタ 237"/>
        <xdr:cNvCxnSpPr/>
      </xdr:nvCxnSpPr>
      <xdr:spPr>
        <a:xfrm flipV="1">
          <a:off x="3797300" y="15386813"/>
          <a:ext cx="8382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15875</xdr:rowOff>
    </xdr:from>
    <xdr:to>
      <xdr:col>5</xdr:col>
      <xdr:colOff>358775</xdr:colOff>
      <xdr:row>92</xdr:row>
      <xdr:rowOff>30048</xdr:rowOff>
    </xdr:to>
    <xdr:cxnSp macro="">
      <xdr:nvCxnSpPr>
        <xdr:cNvPr id="241" name="直線コネクタ 240"/>
        <xdr:cNvCxnSpPr/>
      </xdr:nvCxnSpPr>
      <xdr:spPr>
        <a:xfrm flipV="1">
          <a:off x="2908300" y="15446375"/>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30048</xdr:rowOff>
    </xdr:from>
    <xdr:to>
      <xdr:col>4</xdr:col>
      <xdr:colOff>155575</xdr:colOff>
      <xdr:row>92</xdr:row>
      <xdr:rowOff>33413</xdr:rowOff>
    </xdr:to>
    <xdr:cxnSp macro="">
      <xdr:nvCxnSpPr>
        <xdr:cNvPr id="244" name="直線コネクタ 243"/>
        <xdr:cNvCxnSpPr/>
      </xdr:nvCxnSpPr>
      <xdr:spPr>
        <a:xfrm flipV="1">
          <a:off x="2019300" y="1580344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75985</xdr:rowOff>
    </xdr:from>
    <xdr:to>
      <xdr:col>2</xdr:col>
      <xdr:colOff>638175</xdr:colOff>
      <xdr:row>92</xdr:row>
      <xdr:rowOff>33413</xdr:rowOff>
    </xdr:to>
    <xdr:cxnSp macro="">
      <xdr:nvCxnSpPr>
        <xdr:cNvPr id="247" name="直線コネクタ 246"/>
        <xdr:cNvCxnSpPr/>
      </xdr:nvCxnSpPr>
      <xdr:spPr>
        <a:xfrm>
          <a:off x="1130300" y="15677935"/>
          <a:ext cx="889000" cy="1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76963</xdr:rowOff>
    </xdr:from>
    <xdr:to>
      <xdr:col>6</xdr:col>
      <xdr:colOff>561975</xdr:colOff>
      <xdr:row>90</xdr:row>
      <xdr:rowOff>7113</xdr:rowOff>
    </xdr:to>
    <xdr:sp macro="" textlink="">
      <xdr:nvSpPr>
        <xdr:cNvPr id="257" name="円/楕円 256"/>
        <xdr:cNvSpPr/>
      </xdr:nvSpPr>
      <xdr:spPr>
        <a:xfrm>
          <a:off x="45847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29990</xdr:rowOff>
    </xdr:from>
    <xdr:ext cx="599010" cy="259045"/>
    <xdr:sp macro="" textlink="">
      <xdr:nvSpPr>
        <xdr:cNvPr id="258" name="衛生費該当値テキスト"/>
        <xdr:cNvSpPr txBox="1"/>
      </xdr:nvSpPr>
      <xdr:spPr>
        <a:xfrm>
          <a:off x="4686300" y="152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128,440</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136525</xdr:rowOff>
    </xdr:from>
    <xdr:to>
      <xdr:col>5</xdr:col>
      <xdr:colOff>409575</xdr:colOff>
      <xdr:row>90</xdr:row>
      <xdr:rowOff>66675</xdr:rowOff>
    </xdr:to>
    <xdr:sp macro="" textlink="">
      <xdr:nvSpPr>
        <xdr:cNvPr id="259" name="円/楕円 258"/>
        <xdr:cNvSpPr/>
      </xdr:nvSpPr>
      <xdr:spPr>
        <a:xfrm>
          <a:off x="3746500" y="15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83202</xdr:rowOff>
    </xdr:from>
    <xdr:ext cx="599010" cy="259045"/>
    <xdr:sp macro="" textlink="">
      <xdr:nvSpPr>
        <xdr:cNvPr id="260" name="テキスト ボックス 259"/>
        <xdr:cNvSpPr txBox="1"/>
      </xdr:nvSpPr>
      <xdr:spPr>
        <a:xfrm>
          <a:off x="3497794" y="151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150698</xdr:rowOff>
    </xdr:from>
    <xdr:to>
      <xdr:col>4</xdr:col>
      <xdr:colOff>206375</xdr:colOff>
      <xdr:row>92</xdr:row>
      <xdr:rowOff>80848</xdr:rowOff>
    </xdr:to>
    <xdr:sp macro="" textlink="">
      <xdr:nvSpPr>
        <xdr:cNvPr id="261" name="円/楕円 260"/>
        <xdr:cNvSpPr/>
      </xdr:nvSpPr>
      <xdr:spPr>
        <a:xfrm>
          <a:off x="2857500" y="157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97375</xdr:rowOff>
    </xdr:from>
    <xdr:ext cx="534377" cy="259045"/>
    <xdr:sp macro="" textlink="">
      <xdr:nvSpPr>
        <xdr:cNvPr id="262" name="テキスト ボックス 261"/>
        <xdr:cNvSpPr txBox="1"/>
      </xdr:nvSpPr>
      <xdr:spPr>
        <a:xfrm>
          <a:off x="2641111" y="155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154063</xdr:rowOff>
    </xdr:from>
    <xdr:to>
      <xdr:col>3</xdr:col>
      <xdr:colOff>3175</xdr:colOff>
      <xdr:row>92</xdr:row>
      <xdr:rowOff>84213</xdr:rowOff>
    </xdr:to>
    <xdr:sp macro="" textlink="">
      <xdr:nvSpPr>
        <xdr:cNvPr id="263" name="円/楕円 262"/>
        <xdr:cNvSpPr/>
      </xdr:nvSpPr>
      <xdr:spPr>
        <a:xfrm>
          <a:off x="1968500" y="157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100740</xdr:rowOff>
    </xdr:from>
    <xdr:ext cx="534377" cy="259045"/>
    <xdr:sp macro="" textlink="">
      <xdr:nvSpPr>
        <xdr:cNvPr id="264" name="テキスト ボックス 263"/>
        <xdr:cNvSpPr txBox="1"/>
      </xdr:nvSpPr>
      <xdr:spPr>
        <a:xfrm>
          <a:off x="1752111" y="155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95,369</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25185</xdr:rowOff>
    </xdr:from>
    <xdr:to>
      <xdr:col>1</xdr:col>
      <xdr:colOff>485775</xdr:colOff>
      <xdr:row>91</xdr:row>
      <xdr:rowOff>126785</xdr:rowOff>
    </xdr:to>
    <xdr:sp macro="" textlink="">
      <xdr:nvSpPr>
        <xdr:cNvPr id="265" name="円/楕円 264"/>
        <xdr:cNvSpPr/>
      </xdr:nvSpPr>
      <xdr:spPr>
        <a:xfrm>
          <a:off x="1079500" y="156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143312</xdr:rowOff>
    </xdr:from>
    <xdr:ext cx="599010" cy="259045"/>
    <xdr:sp macro="" textlink="">
      <xdr:nvSpPr>
        <xdr:cNvPr id="266" name="テキスト ボックス 265"/>
        <xdr:cNvSpPr txBox="1"/>
      </xdr:nvSpPr>
      <xdr:spPr>
        <a:xfrm>
          <a:off x="830794" y="1540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21780</xdr:rowOff>
    </xdr:from>
    <xdr:to>
      <xdr:col>15</xdr:col>
      <xdr:colOff>180340</xdr:colOff>
      <xdr:row>39</xdr:row>
      <xdr:rowOff>44450</xdr:rowOff>
    </xdr:to>
    <xdr:cxnSp macro="">
      <xdr:nvCxnSpPr>
        <xdr:cNvPr id="290" name="直線コネクタ 289"/>
        <xdr:cNvCxnSpPr/>
      </xdr:nvCxnSpPr>
      <xdr:spPr>
        <a:xfrm flipV="1">
          <a:off x="10475595" y="5679630"/>
          <a:ext cx="1270" cy="1051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139907</xdr:rowOff>
    </xdr:from>
    <xdr:ext cx="469744" cy="259045"/>
    <xdr:sp macro="" textlink="">
      <xdr:nvSpPr>
        <xdr:cNvPr id="293" name="労働費最大値テキスト"/>
        <xdr:cNvSpPr txBox="1"/>
      </xdr:nvSpPr>
      <xdr:spPr>
        <a:xfrm>
          <a:off x="10528300" y="545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33</xdr:row>
      <xdr:rowOff>21780</xdr:rowOff>
    </xdr:from>
    <xdr:to>
      <xdr:col>15</xdr:col>
      <xdr:colOff>269875</xdr:colOff>
      <xdr:row>33</xdr:row>
      <xdr:rowOff>21780</xdr:rowOff>
    </xdr:to>
    <xdr:cxnSp macro="">
      <xdr:nvCxnSpPr>
        <xdr:cNvPr id="294" name="直線コネクタ 293"/>
        <xdr:cNvCxnSpPr/>
      </xdr:nvCxnSpPr>
      <xdr:spPr>
        <a:xfrm>
          <a:off x="10388600" y="567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86741</xdr:rowOff>
    </xdr:from>
    <xdr:to>
      <xdr:col>15</xdr:col>
      <xdr:colOff>180975</xdr:colOff>
      <xdr:row>35</xdr:row>
      <xdr:rowOff>11684</xdr:rowOff>
    </xdr:to>
    <xdr:cxnSp macro="">
      <xdr:nvCxnSpPr>
        <xdr:cNvPr id="295" name="直線コネクタ 294"/>
        <xdr:cNvCxnSpPr/>
      </xdr:nvCxnSpPr>
      <xdr:spPr>
        <a:xfrm>
          <a:off x="9639300" y="5916041"/>
          <a:ext cx="8382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162006</xdr:rowOff>
    </xdr:from>
    <xdr:ext cx="378565" cy="259045"/>
    <xdr:sp macro="" textlink="">
      <xdr:nvSpPr>
        <xdr:cNvPr id="296" name="労働費平均値テキスト"/>
        <xdr:cNvSpPr txBox="1"/>
      </xdr:nvSpPr>
      <xdr:spPr>
        <a:xfrm>
          <a:off x="10528300" y="65056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12129</xdr:rowOff>
    </xdr:from>
    <xdr:to>
      <xdr:col>15</xdr:col>
      <xdr:colOff>231775</xdr:colOff>
      <xdr:row>38</xdr:row>
      <xdr:rowOff>113729</xdr:rowOff>
    </xdr:to>
    <xdr:sp macro="" textlink="">
      <xdr:nvSpPr>
        <xdr:cNvPr id="297" name="フローチャート : 判断 296"/>
        <xdr:cNvSpPr/>
      </xdr:nvSpPr>
      <xdr:spPr>
        <a:xfrm>
          <a:off x="10426700" y="652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39688</xdr:rowOff>
    </xdr:from>
    <xdr:to>
      <xdr:col>14</xdr:col>
      <xdr:colOff>28575</xdr:colOff>
      <xdr:row>34</xdr:row>
      <xdr:rowOff>86741</xdr:rowOff>
    </xdr:to>
    <xdr:cxnSp macro="">
      <xdr:nvCxnSpPr>
        <xdr:cNvPr id="298" name="直線コネクタ 297"/>
        <xdr:cNvCxnSpPr/>
      </xdr:nvCxnSpPr>
      <xdr:spPr>
        <a:xfrm>
          <a:off x="8750300" y="5697538"/>
          <a:ext cx="889000" cy="2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77279</xdr:rowOff>
    </xdr:from>
    <xdr:to>
      <xdr:col>14</xdr:col>
      <xdr:colOff>79375</xdr:colOff>
      <xdr:row>38</xdr:row>
      <xdr:rowOff>7429</xdr:rowOff>
    </xdr:to>
    <xdr:sp macro="" textlink="">
      <xdr:nvSpPr>
        <xdr:cNvPr id="299" name="フローチャート : 判断 298"/>
        <xdr:cNvSpPr/>
      </xdr:nvSpPr>
      <xdr:spPr>
        <a:xfrm>
          <a:off x="9588500" y="642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170007</xdr:rowOff>
    </xdr:from>
    <xdr:ext cx="469744" cy="259045"/>
    <xdr:sp macro="" textlink="">
      <xdr:nvSpPr>
        <xdr:cNvPr id="300" name="テキスト ボックス 299"/>
        <xdr:cNvSpPr txBox="1"/>
      </xdr:nvSpPr>
      <xdr:spPr>
        <a:xfrm>
          <a:off x="9404427"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39688</xdr:rowOff>
    </xdr:from>
    <xdr:to>
      <xdr:col>12</xdr:col>
      <xdr:colOff>511175</xdr:colOff>
      <xdr:row>35</xdr:row>
      <xdr:rowOff>11493</xdr:rowOff>
    </xdr:to>
    <xdr:cxnSp macro="">
      <xdr:nvCxnSpPr>
        <xdr:cNvPr id="301" name="直線コネクタ 300"/>
        <xdr:cNvCxnSpPr/>
      </xdr:nvCxnSpPr>
      <xdr:spPr>
        <a:xfrm flipV="1">
          <a:off x="7861300" y="5697538"/>
          <a:ext cx="889000" cy="3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145288</xdr:rowOff>
    </xdr:from>
    <xdr:to>
      <xdr:col>12</xdr:col>
      <xdr:colOff>561975</xdr:colOff>
      <xdr:row>37</xdr:row>
      <xdr:rowOff>75438</xdr:rowOff>
    </xdr:to>
    <xdr:sp macro="" textlink="">
      <xdr:nvSpPr>
        <xdr:cNvPr id="302" name="フローチャート : 判断 301"/>
        <xdr:cNvSpPr/>
      </xdr:nvSpPr>
      <xdr:spPr>
        <a:xfrm>
          <a:off x="8699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66565</xdr:rowOff>
    </xdr:from>
    <xdr:ext cx="469744" cy="259045"/>
    <xdr:sp macro="" textlink="">
      <xdr:nvSpPr>
        <xdr:cNvPr id="303" name="テキスト ボックス 302"/>
        <xdr:cNvSpPr txBox="1"/>
      </xdr:nvSpPr>
      <xdr:spPr>
        <a:xfrm>
          <a:off x="851542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89408</xdr:rowOff>
    </xdr:from>
    <xdr:to>
      <xdr:col>11</xdr:col>
      <xdr:colOff>307975</xdr:colOff>
      <xdr:row>35</xdr:row>
      <xdr:rowOff>11493</xdr:rowOff>
    </xdr:to>
    <xdr:cxnSp macro="">
      <xdr:nvCxnSpPr>
        <xdr:cNvPr id="304" name="直線コネクタ 303"/>
        <xdr:cNvCxnSpPr/>
      </xdr:nvCxnSpPr>
      <xdr:spPr>
        <a:xfrm>
          <a:off x="6972300" y="5404358"/>
          <a:ext cx="889000" cy="6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157480</xdr:rowOff>
    </xdr:from>
    <xdr:to>
      <xdr:col>11</xdr:col>
      <xdr:colOff>358775</xdr:colOff>
      <xdr:row>36</xdr:row>
      <xdr:rowOff>87630</xdr:rowOff>
    </xdr:to>
    <xdr:sp macro="" textlink="">
      <xdr:nvSpPr>
        <xdr:cNvPr id="305" name="フローチャート : 判断 304"/>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78757</xdr:rowOff>
    </xdr:from>
    <xdr:ext cx="469744" cy="259045"/>
    <xdr:sp macro="" textlink="">
      <xdr:nvSpPr>
        <xdr:cNvPr id="306" name="テキスト ボックス 305"/>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95948</xdr:rowOff>
    </xdr:from>
    <xdr:to>
      <xdr:col>10</xdr:col>
      <xdr:colOff>155575</xdr:colOff>
      <xdr:row>33</xdr:row>
      <xdr:rowOff>26098</xdr:rowOff>
    </xdr:to>
    <xdr:sp macro="" textlink="">
      <xdr:nvSpPr>
        <xdr:cNvPr id="307" name="フローチャート : 判断 306"/>
        <xdr:cNvSpPr/>
      </xdr:nvSpPr>
      <xdr:spPr>
        <a:xfrm>
          <a:off x="6921500" y="558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17225</xdr:rowOff>
    </xdr:from>
    <xdr:ext cx="469744" cy="259045"/>
    <xdr:sp macro="" textlink="">
      <xdr:nvSpPr>
        <xdr:cNvPr id="308" name="テキスト ボックス 307"/>
        <xdr:cNvSpPr txBox="1"/>
      </xdr:nvSpPr>
      <xdr:spPr>
        <a:xfrm>
          <a:off x="6737427" y="567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132334</xdr:rowOff>
    </xdr:from>
    <xdr:to>
      <xdr:col>15</xdr:col>
      <xdr:colOff>231775</xdr:colOff>
      <xdr:row>35</xdr:row>
      <xdr:rowOff>62484</xdr:rowOff>
    </xdr:to>
    <xdr:sp macro="" textlink="">
      <xdr:nvSpPr>
        <xdr:cNvPr id="314" name="円/楕円 313"/>
        <xdr:cNvSpPr/>
      </xdr:nvSpPr>
      <xdr:spPr>
        <a:xfrm>
          <a:off x="10426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155211</xdr:rowOff>
    </xdr:from>
    <xdr:ext cx="469744" cy="259045"/>
    <xdr:sp macro="" textlink="">
      <xdr:nvSpPr>
        <xdr:cNvPr id="315" name="労働費該当値テキスト"/>
        <xdr:cNvSpPr txBox="1"/>
      </xdr:nvSpPr>
      <xdr:spPr>
        <a:xfrm>
          <a:off x="10528300"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35941</xdr:rowOff>
    </xdr:from>
    <xdr:to>
      <xdr:col>14</xdr:col>
      <xdr:colOff>79375</xdr:colOff>
      <xdr:row>34</xdr:row>
      <xdr:rowOff>137541</xdr:rowOff>
    </xdr:to>
    <xdr:sp macro="" textlink="">
      <xdr:nvSpPr>
        <xdr:cNvPr id="316" name="円/楕円 315"/>
        <xdr:cNvSpPr/>
      </xdr:nvSpPr>
      <xdr:spPr>
        <a:xfrm>
          <a:off x="9588500" y="58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154068</xdr:rowOff>
    </xdr:from>
    <xdr:ext cx="469744" cy="259045"/>
    <xdr:sp macro="" textlink="">
      <xdr:nvSpPr>
        <xdr:cNvPr id="317" name="テキスト ボックス 316"/>
        <xdr:cNvSpPr txBox="1"/>
      </xdr:nvSpPr>
      <xdr:spPr>
        <a:xfrm>
          <a:off x="9404427"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160338</xdr:rowOff>
    </xdr:from>
    <xdr:to>
      <xdr:col>12</xdr:col>
      <xdr:colOff>561975</xdr:colOff>
      <xdr:row>33</xdr:row>
      <xdr:rowOff>90488</xdr:rowOff>
    </xdr:to>
    <xdr:sp macro="" textlink="">
      <xdr:nvSpPr>
        <xdr:cNvPr id="318" name="円/楕円 317"/>
        <xdr:cNvSpPr/>
      </xdr:nvSpPr>
      <xdr:spPr>
        <a:xfrm>
          <a:off x="8699500" y="5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107015</xdr:rowOff>
    </xdr:from>
    <xdr:ext cx="469744" cy="259045"/>
    <xdr:sp macro="" textlink="">
      <xdr:nvSpPr>
        <xdr:cNvPr id="319" name="テキスト ボックス 318"/>
        <xdr:cNvSpPr txBox="1"/>
      </xdr:nvSpPr>
      <xdr:spPr>
        <a:xfrm>
          <a:off x="8515427" y="5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132143</xdr:rowOff>
    </xdr:from>
    <xdr:to>
      <xdr:col>11</xdr:col>
      <xdr:colOff>358775</xdr:colOff>
      <xdr:row>35</xdr:row>
      <xdr:rowOff>62293</xdr:rowOff>
    </xdr:to>
    <xdr:sp macro="" textlink="">
      <xdr:nvSpPr>
        <xdr:cNvPr id="320" name="円/楕円 319"/>
        <xdr:cNvSpPr/>
      </xdr:nvSpPr>
      <xdr:spPr>
        <a:xfrm>
          <a:off x="7810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78820</xdr:rowOff>
    </xdr:from>
    <xdr:ext cx="469744" cy="259045"/>
    <xdr:sp macro="" textlink="">
      <xdr:nvSpPr>
        <xdr:cNvPr id="321" name="テキスト ボックス 320"/>
        <xdr:cNvSpPr txBox="1"/>
      </xdr:nvSpPr>
      <xdr:spPr>
        <a:xfrm>
          <a:off x="7626427"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38608</xdr:rowOff>
    </xdr:from>
    <xdr:to>
      <xdr:col>10</xdr:col>
      <xdr:colOff>155575</xdr:colOff>
      <xdr:row>31</xdr:row>
      <xdr:rowOff>140208</xdr:rowOff>
    </xdr:to>
    <xdr:sp macro="" textlink="">
      <xdr:nvSpPr>
        <xdr:cNvPr id="322" name="円/楕円 321"/>
        <xdr:cNvSpPr/>
      </xdr:nvSpPr>
      <xdr:spPr>
        <a:xfrm>
          <a:off x="6921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156735</xdr:rowOff>
    </xdr:from>
    <xdr:ext cx="469744" cy="259045"/>
    <xdr:sp macro="" textlink="">
      <xdr:nvSpPr>
        <xdr:cNvPr id="323" name="テキスト ボックス 322"/>
        <xdr:cNvSpPr txBox="1"/>
      </xdr:nvSpPr>
      <xdr:spPr>
        <a:xfrm>
          <a:off x="6737427" y="51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3" name="直線コネクタ 342"/>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4"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5" name="直線コネクタ 344"/>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6"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7" name="直線コネクタ 346"/>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45300</xdr:rowOff>
    </xdr:from>
    <xdr:to>
      <xdr:col>15</xdr:col>
      <xdr:colOff>180975</xdr:colOff>
      <xdr:row>56</xdr:row>
      <xdr:rowOff>126675</xdr:rowOff>
    </xdr:to>
    <xdr:cxnSp macro="">
      <xdr:nvCxnSpPr>
        <xdr:cNvPr id="348" name="直線コネクタ 347"/>
        <xdr:cNvCxnSpPr/>
      </xdr:nvCxnSpPr>
      <xdr:spPr>
        <a:xfrm flipV="1">
          <a:off x="9639300" y="9646500"/>
          <a:ext cx="838200" cy="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9"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50" name="フローチャート : 判断 349"/>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126675</xdr:rowOff>
    </xdr:from>
    <xdr:to>
      <xdr:col>14</xdr:col>
      <xdr:colOff>28575</xdr:colOff>
      <xdr:row>57</xdr:row>
      <xdr:rowOff>9701</xdr:rowOff>
    </xdr:to>
    <xdr:cxnSp macro="">
      <xdr:nvCxnSpPr>
        <xdr:cNvPr id="351" name="直線コネクタ 350"/>
        <xdr:cNvCxnSpPr/>
      </xdr:nvCxnSpPr>
      <xdr:spPr>
        <a:xfrm flipV="1">
          <a:off x="8750300" y="9727875"/>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2" name="フローチャート : 判断 351"/>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3" name="テキスト ボックス 352"/>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156102</xdr:rowOff>
    </xdr:from>
    <xdr:to>
      <xdr:col>12</xdr:col>
      <xdr:colOff>511175</xdr:colOff>
      <xdr:row>57</xdr:row>
      <xdr:rowOff>9701</xdr:rowOff>
    </xdr:to>
    <xdr:cxnSp macro="">
      <xdr:nvCxnSpPr>
        <xdr:cNvPr id="354" name="直線コネクタ 353"/>
        <xdr:cNvCxnSpPr/>
      </xdr:nvCxnSpPr>
      <xdr:spPr>
        <a:xfrm>
          <a:off x="7861300" y="9757302"/>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5" name="フローチャート : 判断 354"/>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6" name="テキスト ボックス 355"/>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117954</xdr:rowOff>
    </xdr:from>
    <xdr:to>
      <xdr:col>11</xdr:col>
      <xdr:colOff>307975</xdr:colOff>
      <xdr:row>56</xdr:row>
      <xdr:rowOff>156102</xdr:rowOff>
    </xdr:to>
    <xdr:cxnSp macro="">
      <xdr:nvCxnSpPr>
        <xdr:cNvPr id="357" name="直線コネクタ 356"/>
        <xdr:cNvCxnSpPr/>
      </xdr:nvCxnSpPr>
      <xdr:spPr>
        <a:xfrm>
          <a:off x="6972300" y="9719154"/>
          <a:ext cx="889000" cy="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8" name="フローチャート : 判断 357"/>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9" name="テキスト ボックス 358"/>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60" name="フローチャート : 判断 359"/>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61" name="テキスト ボックス 360"/>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165950</xdr:rowOff>
    </xdr:from>
    <xdr:to>
      <xdr:col>15</xdr:col>
      <xdr:colOff>231775</xdr:colOff>
      <xdr:row>56</xdr:row>
      <xdr:rowOff>96100</xdr:rowOff>
    </xdr:to>
    <xdr:sp macro="" textlink="">
      <xdr:nvSpPr>
        <xdr:cNvPr id="367" name="円/楕円 366"/>
        <xdr:cNvSpPr/>
      </xdr:nvSpPr>
      <xdr:spPr>
        <a:xfrm>
          <a:off x="10426700" y="95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144377</xdr:rowOff>
    </xdr:from>
    <xdr:ext cx="534377" cy="259045"/>
    <xdr:sp macro="" textlink="">
      <xdr:nvSpPr>
        <xdr:cNvPr id="368" name="農林水産業費該当値テキスト"/>
        <xdr:cNvSpPr txBox="1"/>
      </xdr:nvSpPr>
      <xdr:spPr>
        <a:xfrm>
          <a:off x="10528300" y="95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75875</xdr:rowOff>
    </xdr:from>
    <xdr:to>
      <xdr:col>14</xdr:col>
      <xdr:colOff>79375</xdr:colOff>
      <xdr:row>57</xdr:row>
      <xdr:rowOff>6025</xdr:rowOff>
    </xdr:to>
    <xdr:sp macro="" textlink="">
      <xdr:nvSpPr>
        <xdr:cNvPr id="369" name="円/楕円 368"/>
        <xdr:cNvSpPr/>
      </xdr:nvSpPr>
      <xdr:spPr>
        <a:xfrm>
          <a:off x="9588500" y="96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168602</xdr:rowOff>
    </xdr:from>
    <xdr:ext cx="534377" cy="259045"/>
    <xdr:sp macro="" textlink="">
      <xdr:nvSpPr>
        <xdr:cNvPr id="370" name="テキスト ボックス 369"/>
        <xdr:cNvSpPr txBox="1"/>
      </xdr:nvSpPr>
      <xdr:spPr>
        <a:xfrm>
          <a:off x="9372111" y="97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130351</xdr:rowOff>
    </xdr:from>
    <xdr:to>
      <xdr:col>12</xdr:col>
      <xdr:colOff>561975</xdr:colOff>
      <xdr:row>57</xdr:row>
      <xdr:rowOff>60501</xdr:rowOff>
    </xdr:to>
    <xdr:sp macro="" textlink="">
      <xdr:nvSpPr>
        <xdr:cNvPr id="371" name="円/楕円 370"/>
        <xdr:cNvSpPr/>
      </xdr:nvSpPr>
      <xdr:spPr>
        <a:xfrm>
          <a:off x="8699500" y="97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51628</xdr:rowOff>
    </xdr:from>
    <xdr:ext cx="534377" cy="259045"/>
    <xdr:sp macro="" textlink="">
      <xdr:nvSpPr>
        <xdr:cNvPr id="372" name="テキスト ボックス 371"/>
        <xdr:cNvSpPr txBox="1"/>
      </xdr:nvSpPr>
      <xdr:spPr>
        <a:xfrm>
          <a:off x="8483111" y="982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105302</xdr:rowOff>
    </xdr:from>
    <xdr:to>
      <xdr:col>11</xdr:col>
      <xdr:colOff>358775</xdr:colOff>
      <xdr:row>57</xdr:row>
      <xdr:rowOff>35452</xdr:rowOff>
    </xdr:to>
    <xdr:sp macro="" textlink="">
      <xdr:nvSpPr>
        <xdr:cNvPr id="373" name="円/楕円 372"/>
        <xdr:cNvSpPr/>
      </xdr:nvSpPr>
      <xdr:spPr>
        <a:xfrm>
          <a:off x="7810500" y="97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26579</xdr:rowOff>
    </xdr:from>
    <xdr:ext cx="534377" cy="259045"/>
    <xdr:sp macro="" textlink="">
      <xdr:nvSpPr>
        <xdr:cNvPr id="374" name="テキスト ボックス 373"/>
        <xdr:cNvSpPr txBox="1"/>
      </xdr:nvSpPr>
      <xdr:spPr>
        <a:xfrm>
          <a:off x="7594111" y="97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67154</xdr:rowOff>
    </xdr:from>
    <xdr:to>
      <xdr:col>10</xdr:col>
      <xdr:colOff>155575</xdr:colOff>
      <xdr:row>56</xdr:row>
      <xdr:rowOff>168754</xdr:rowOff>
    </xdr:to>
    <xdr:sp macro="" textlink="">
      <xdr:nvSpPr>
        <xdr:cNvPr id="375" name="円/楕円 374"/>
        <xdr:cNvSpPr/>
      </xdr:nvSpPr>
      <xdr:spPr>
        <a:xfrm>
          <a:off x="6921500" y="96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159881</xdr:rowOff>
    </xdr:from>
    <xdr:ext cx="534377" cy="259045"/>
    <xdr:sp macro="" textlink="">
      <xdr:nvSpPr>
        <xdr:cNvPr id="376" name="テキスト ボックス 375"/>
        <xdr:cNvSpPr txBox="1"/>
      </xdr:nvSpPr>
      <xdr:spPr>
        <a:xfrm>
          <a:off x="6705111" y="97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400" name="直線コネクタ 399"/>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401"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2" name="直線コネクタ 401"/>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3"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4" name="直線コネクタ 403"/>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71996</xdr:rowOff>
    </xdr:from>
    <xdr:to>
      <xdr:col>15</xdr:col>
      <xdr:colOff>180975</xdr:colOff>
      <xdr:row>73</xdr:row>
      <xdr:rowOff>44259</xdr:rowOff>
    </xdr:to>
    <xdr:cxnSp macro="">
      <xdr:nvCxnSpPr>
        <xdr:cNvPr id="405" name="直線コネクタ 404"/>
        <xdr:cNvCxnSpPr/>
      </xdr:nvCxnSpPr>
      <xdr:spPr>
        <a:xfrm>
          <a:off x="9639300" y="12416396"/>
          <a:ext cx="838200" cy="1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6"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7" name="フローチャート : 判断 406"/>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71996</xdr:rowOff>
    </xdr:from>
    <xdr:to>
      <xdr:col>14</xdr:col>
      <xdr:colOff>28575</xdr:colOff>
      <xdr:row>74</xdr:row>
      <xdr:rowOff>56718</xdr:rowOff>
    </xdr:to>
    <xdr:cxnSp macro="">
      <xdr:nvCxnSpPr>
        <xdr:cNvPr id="408" name="直線コネクタ 407"/>
        <xdr:cNvCxnSpPr/>
      </xdr:nvCxnSpPr>
      <xdr:spPr>
        <a:xfrm flipV="1">
          <a:off x="8750300" y="12416396"/>
          <a:ext cx="889000" cy="3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9" name="フローチャート : 判断 408"/>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10" name="テキスト ボックス 409"/>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56718</xdr:rowOff>
    </xdr:from>
    <xdr:to>
      <xdr:col>12</xdr:col>
      <xdr:colOff>511175</xdr:colOff>
      <xdr:row>75</xdr:row>
      <xdr:rowOff>86437</xdr:rowOff>
    </xdr:to>
    <xdr:cxnSp macro="">
      <xdr:nvCxnSpPr>
        <xdr:cNvPr id="411" name="直線コネクタ 410"/>
        <xdr:cNvCxnSpPr/>
      </xdr:nvCxnSpPr>
      <xdr:spPr>
        <a:xfrm flipV="1">
          <a:off x="7861300" y="1274401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2" name="フローチャート : 判断 411"/>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3" name="テキスト ボックス 412"/>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46089</xdr:rowOff>
    </xdr:from>
    <xdr:to>
      <xdr:col>11</xdr:col>
      <xdr:colOff>307975</xdr:colOff>
      <xdr:row>75</xdr:row>
      <xdr:rowOff>86437</xdr:rowOff>
    </xdr:to>
    <xdr:cxnSp macro="">
      <xdr:nvCxnSpPr>
        <xdr:cNvPr id="414" name="直線コネクタ 413"/>
        <xdr:cNvCxnSpPr/>
      </xdr:nvCxnSpPr>
      <xdr:spPr>
        <a:xfrm>
          <a:off x="6972300" y="12904839"/>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5" name="フローチャート : 判断 414"/>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6" name="テキスト ボックス 415"/>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7" name="フローチャート : 判断 416"/>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18" name="テキスト ボックス 417"/>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164909</xdr:rowOff>
    </xdr:from>
    <xdr:to>
      <xdr:col>15</xdr:col>
      <xdr:colOff>231775</xdr:colOff>
      <xdr:row>73</xdr:row>
      <xdr:rowOff>95059</xdr:rowOff>
    </xdr:to>
    <xdr:sp macro="" textlink="">
      <xdr:nvSpPr>
        <xdr:cNvPr id="424" name="円/楕円 423"/>
        <xdr:cNvSpPr/>
      </xdr:nvSpPr>
      <xdr:spPr>
        <a:xfrm>
          <a:off x="10426700" y="125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16336</xdr:rowOff>
    </xdr:from>
    <xdr:ext cx="534377" cy="259045"/>
    <xdr:sp macro="" textlink="">
      <xdr:nvSpPr>
        <xdr:cNvPr id="425" name="商工費該当値テキスト"/>
        <xdr:cNvSpPr txBox="1"/>
      </xdr:nvSpPr>
      <xdr:spPr>
        <a:xfrm>
          <a:off x="10528300" y="123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21196</xdr:rowOff>
    </xdr:from>
    <xdr:to>
      <xdr:col>14</xdr:col>
      <xdr:colOff>79375</xdr:colOff>
      <xdr:row>72</xdr:row>
      <xdr:rowOff>122796</xdr:rowOff>
    </xdr:to>
    <xdr:sp macro="" textlink="">
      <xdr:nvSpPr>
        <xdr:cNvPr id="426" name="円/楕円 425"/>
        <xdr:cNvSpPr/>
      </xdr:nvSpPr>
      <xdr:spPr>
        <a:xfrm>
          <a:off x="9588500" y="123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139323</xdr:rowOff>
    </xdr:from>
    <xdr:ext cx="534377" cy="259045"/>
    <xdr:sp macro="" textlink="">
      <xdr:nvSpPr>
        <xdr:cNvPr id="427" name="テキスト ボックス 426"/>
        <xdr:cNvSpPr txBox="1"/>
      </xdr:nvSpPr>
      <xdr:spPr>
        <a:xfrm>
          <a:off x="9372111" y="121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5918</xdr:rowOff>
    </xdr:from>
    <xdr:to>
      <xdr:col>12</xdr:col>
      <xdr:colOff>561975</xdr:colOff>
      <xdr:row>74</xdr:row>
      <xdr:rowOff>107518</xdr:rowOff>
    </xdr:to>
    <xdr:sp macro="" textlink="">
      <xdr:nvSpPr>
        <xdr:cNvPr id="428" name="円/楕円 427"/>
        <xdr:cNvSpPr/>
      </xdr:nvSpPr>
      <xdr:spPr>
        <a:xfrm>
          <a:off x="8699500" y="126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124045</xdr:rowOff>
    </xdr:from>
    <xdr:ext cx="534377" cy="259045"/>
    <xdr:sp macro="" textlink="">
      <xdr:nvSpPr>
        <xdr:cNvPr id="429" name="テキスト ボックス 428"/>
        <xdr:cNvSpPr txBox="1"/>
      </xdr:nvSpPr>
      <xdr:spPr>
        <a:xfrm>
          <a:off x="8483111" y="124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35637</xdr:rowOff>
    </xdr:from>
    <xdr:to>
      <xdr:col>11</xdr:col>
      <xdr:colOff>358775</xdr:colOff>
      <xdr:row>75</xdr:row>
      <xdr:rowOff>137237</xdr:rowOff>
    </xdr:to>
    <xdr:sp macro="" textlink="">
      <xdr:nvSpPr>
        <xdr:cNvPr id="430" name="円/楕円 429"/>
        <xdr:cNvSpPr/>
      </xdr:nvSpPr>
      <xdr:spPr>
        <a:xfrm>
          <a:off x="7810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153764</xdr:rowOff>
    </xdr:from>
    <xdr:ext cx="534377" cy="259045"/>
    <xdr:sp macro="" textlink="">
      <xdr:nvSpPr>
        <xdr:cNvPr id="431" name="テキスト ボックス 430"/>
        <xdr:cNvSpPr txBox="1"/>
      </xdr:nvSpPr>
      <xdr:spPr>
        <a:xfrm>
          <a:off x="7594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166739</xdr:rowOff>
    </xdr:from>
    <xdr:to>
      <xdr:col>10</xdr:col>
      <xdr:colOff>155575</xdr:colOff>
      <xdr:row>75</xdr:row>
      <xdr:rowOff>96889</xdr:rowOff>
    </xdr:to>
    <xdr:sp macro="" textlink="">
      <xdr:nvSpPr>
        <xdr:cNvPr id="432" name="円/楕円 431"/>
        <xdr:cNvSpPr/>
      </xdr:nvSpPr>
      <xdr:spPr>
        <a:xfrm>
          <a:off x="6921500" y="12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113416</xdr:rowOff>
    </xdr:from>
    <xdr:ext cx="534377" cy="259045"/>
    <xdr:sp macro="" textlink="">
      <xdr:nvSpPr>
        <xdr:cNvPr id="433" name="テキスト ボックス 432"/>
        <xdr:cNvSpPr txBox="1"/>
      </xdr:nvSpPr>
      <xdr:spPr>
        <a:xfrm>
          <a:off x="6705111" y="12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7" name="直線コネクタ 456"/>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8"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9" name="直線コネクタ 458"/>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60"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61" name="直線コネクタ 460"/>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69456</xdr:rowOff>
    </xdr:from>
    <xdr:to>
      <xdr:col>15</xdr:col>
      <xdr:colOff>180975</xdr:colOff>
      <xdr:row>94</xdr:row>
      <xdr:rowOff>19786</xdr:rowOff>
    </xdr:to>
    <xdr:cxnSp macro="">
      <xdr:nvCxnSpPr>
        <xdr:cNvPr id="462" name="直線コネクタ 461"/>
        <xdr:cNvCxnSpPr/>
      </xdr:nvCxnSpPr>
      <xdr:spPr>
        <a:xfrm flipV="1">
          <a:off x="9639300" y="16014306"/>
          <a:ext cx="8382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3"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4" name="フローチャート : 判断 463"/>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19786</xdr:rowOff>
    </xdr:from>
    <xdr:to>
      <xdr:col>14</xdr:col>
      <xdr:colOff>28575</xdr:colOff>
      <xdr:row>94</xdr:row>
      <xdr:rowOff>88621</xdr:rowOff>
    </xdr:to>
    <xdr:cxnSp macro="">
      <xdr:nvCxnSpPr>
        <xdr:cNvPr id="465" name="直線コネクタ 464"/>
        <xdr:cNvCxnSpPr/>
      </xdr:nvCxnSpPr>
      <xdr:spPr>
        <a:xfrm flipV="1">
          <a:off x="8750300" y="16136086"/>
          <a:ext cx="889000" cy="6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6" name="フローチャート : 判断 465"/>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7" name="テキスト ボックス 466"/>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168478</xdr:rowOff>
    </xdr:from>
    <xdr:to>
      <xdr:col>12</xdr:col>
      <xdr:colOff>511175</xdr:colOff>
      <xdr:row>94</xdr:row>
      <xdr:rowOff>88621</xdr:rowOff>
    </xdr:to>
    <xdr:cxnSp macro="">
      <xdr:nvCxnSpPr>
        <xdr:cNvPr id="468" name="直線コネクタ 467"/>
        <xdr:cNvCxnSpPr/>
      </xdr:nvCxnSpPr>
      <xdr:spPr>
        <a:xfrm>
          <a:off x="7861300" y="16113328"/>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9" name="フローチャート : 判断 468"/>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70" name="テキスト ボックス 469"/>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79666</xdr:rowOff>
    </xdr:from>
    <xdr:to>
      <xdr:col>11</xdr:col>
      <xdr:colOff>307975</xdr:colOff>
      <xdr:row>93</xdr:row>
      <xdr:rowOff>168478</xdr:rowOff>
    </xdr:to>
    <xdr:cxnSp macro="">
      <xdr:nvCxnSpPr>
        <xdr:cNvPr id="471" name="直線コネクタ 470"/>
        <xdr:cNvCxnSpPr/>
      </xdr:nvCxnSpPr>
      <xdr:spPr>
        <a:xfrm>
          <a:off x="6972300" y="16024516"/>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2" name="フローチャート : 判断 471"/>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3" name="テキスト ボックス 472"/>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4" name="フローチャート : 判断 473"/>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5" name="テキスト ボックス 474"/>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18656</xdr:rowOff>
    </xdr:from>
    <xdr:to>
      <xdr:col>15</xdr:col>
      <xdr:colOff>231775</xdr:colOff>
      <xdr:row>93</xdr:row>
      <xdr:rowOff>120256</xdr:rowOff>
    </xdr:to>
    <xdr:sp macro="" textlink="">
      <xdr:nvSpPr>
        <xdr:cNvPr id="481" name="円/楕円 480"/>
        <xdr:cNvSpPr/>
      </xdr:nvSpPr>
      <xdr:spPr>
        <a:xfrm>
          <a:off x="10426700" y="15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41533</xdr:rowOff>
    </xdr:from>
    <xdr:ext cx="534377" cy="259045"/>
    <xdr:sp macro="" textlink="">
      <xdr:nvSpPr>
        <xdr:cNvPr id="482" name="土木費該当値テキスト"/>
        <xdr:cNvSpPr txBox="1"/>
      </xdr:nvSpPr>
      <xdr:spPr>
        <a:xfrm>
          <a:off x="10528300" y="158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140436</xdr:rowOff>
    </xdr:from>
    <xdr:to>
      <xdr:col>14</xdr:col>
      <xdr:colOff>79375</xdr:colOff>
      <xdr:row>94</xdr:row>
      <xdr:rowOff>70586</xdr:rowOff>
    </xdr:to>
    <xdr:sp macro="" textlink="">
      <xdr:nvSpPr>
        <xdr:cNvPr id="483" name="円/楕円 482"/>
        <xdr:cNvSpPr/>
      </xdr:nvSpPr>
      <xdr:spPr>
        <a:xfrm>
          <a:off x="9588500" y="160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87113</xdr:rowOff>
    </xdr:from>
    <xdr:ext cx="534377" cy="259045"/>
    <xdr:sp macro="" textlink="">
      <xdr:nvSpPr>
        <xdr:cNvPr id="484" name="テキスト ボックス 483"/>
        <xdr:cNvSpPr txBox="1"/>
      </xdr:nvSpPr>
      <xdr:spPr>
        <a:xfrm>
          <a:off x="9372111" y="158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37821</xdr:rowOff>
    </xdr:from>
    <xdr:to>
      <xdr:col>12</xdr:col>
      <xdr:colOff>561975</xdr:colOff>
      <xdr:row>94</xdr:row>
      <xdr:rowOff>139421</xdr:rowOff>
    </xdr:to>
    <xdr:sp macro="" textlink="">
      <xdr:nvSpPr>
        <xdr:cNvPr id="485" name="円/楕円 484"/>
        <xdr:cNvSpPr/>
      </xdr:nvSpPr>
      <xdr:spPr>
        <a:xfrm>
          <a:off x="86995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155948</xdr:rowOff>
    </xdr:from>
    <xdr:ext cx="534377" cy="259045"/>
    <xdr:sp macro="" textlink="">
      <xdr:nvSpPr>
        <xdr:cNvPr id="486" name="テキスト ボックス 485"/>
        <xdr:cNvSpPr txBox="1"/>
      </xdr:nvSpPr>
      <xdr:spPr>
        <a:xfrm>
          <a:off x="8483111" y="159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117678</xdr:rowOff>
    </xdr:from>
    <xdr:to>
      <xdr:col>11</xdr:col>
      <xdr:colOff>358775</xdr:colOff>
      <xdr:row>94</xdr:row>
      <xdr:rowOff>47828</xdr:rowOff>
    </xdr:to>
    <xdr:sp macro="" textlink="">
      <xdr:nvSpPr>
        <xdr:cNvPr id="487" name="円/楕円 486"/>
        <xdr:cNvSpPr/>
      </xdr:nvSpPr>
      <xdr:spPr>
        <a:xfrm>
          <a:off x="7810500" y="16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64355</xdr:rowOff>
    </xdr:from>
    <xdr:ext cx="534377" cy="259045"/>
    <xdr:sp macro="" textlink="">
      <xdr:nvSpPr>
        <xdr:cNvPr id="488" name="テキスト ボックス 487"/>
        <xdr:cNvSpPr txBox="1"/>
      </xdr:nvSpPr>
      <xdr:spPr>
        <a:xfrm>
          <a:off x="7594111" y="15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71,234</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28866</xdr:rowOff>
    </xdr:from>
    <xdr:to>
      <xdr:col>10</xdr:col>
      <xdr:colOff>155575</xdr:colOff>
      <xdr:row>93</xdr:row>
      <xdr:rowOff>130466</xdr:rowOff>
    </xdr:to>
    <xdr:sp macro="" textlink="">
      <xdr:nvSpPr>
        <xdr:cNvPr id="489" name="円/楕円 488"/>
        <xdr:cNvSpPr/>
      </xdr:nvSpPr>
      <xdr:spPr>
        <a:xfrm>
          <a:off x="6921500" y="15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146993</xdr:rowOff>
    </xdr:from>
    <xdr:ext cx="534377" cy="259045"/>
    <xdr:sp macro="" textlink="">
      <xdr:nvSpPr>
        <xdr:cNvPr id="490" name="テキスト ボックス 489"/>
        <xdr:cNvSpPr txBox="1"/>
      </xdr:nvSpPr>
      <xdr:spPr>
        <a:xfrm>
          <a:off x="6705111" y="157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7" name="直線コネクタ 516"/>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8"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9" name="直線コネクタ 518"/>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20"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21" name="直線コネクタ 520"/>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144044</xdr:rowOff>
    </xdr:from>
    <xdr:to>
      <xdr:col>23</xdr:col>
      <xdr:colOff>517525</xdr:colOff>
      <xdr:row>36</xdr:row>
      <xdr:rowOff>78664</xdr:rowOff>
    </xdr:to>
    <xdr:cxnSp macro="">
      <xdr:nvCxnSpPr>
        <xdr:cNvPr id="522" name="直線コネクタ 521"/>
        <xdr:cNvCxnSpPr/>
      </xdr:nvCxnSpPr>
      <xdr:spPr>
        <a:xfrm flipV="1">
          <a:off x="15481300" y="5630444"/>
          <a:ext cx="838200" cy="6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110859</xdr:rowOff>
    </xdr:from>
    <xdr:ext cx="534377" cy="259045"/>
    <xdr:sp macro="" textlink="">
      <xdr:nvSpPr>
        <xdr:cNvPr id="523" name="消防費平均値テキスト"/>
        <xdr:cNvSpPr txBox="1"/>
      </xdr:nvSpPr>
      <xdr:spPr>
        <a:xfrm>
          <a:off x="16370300" y="61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4" name="フローチャート : 判断 523"/>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78664</xdr:rowOff>
    </xdr:from>
    <xdr:to>
      <xdr:col>22</xdr:col>
      <xdr:colOff>365125</xdr:colOff>
      <xdr:row>36</xdr:row>
      <xdr:rowOff>119550</xdr:rowOff>
    </xdr:to>
    <xdr:cxnSp macro="">
      <xdr:nvCxnSpPr>
        <xdr:cNvPr id="525" name="直線コネクタ 524"/>
        <xdr:cNvCxnSpPr/>
      </xdr:nvCxnSpPr>
      <xdr:spPr>
        <a:xfrm flipV="1">
          <a:off x="14592300" y="6250864"/>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6" name="フローチャート : 判断 525"/>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7" name="テキスト ボックス 526"/>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77423</xdr:rowOff>
    </xdr:from>
    <xdr:to>
      <xdr:col>21</xdr:col>
      <xdr:colOff>161925</xdr:colOff>
      <xdr:row>36</xdr:row>
      <xdr:rowOff>119550</xdr:rowOff>
    </xdr:to>
    <xdr:cxnSp macro="">
      <xdr:nvCxnSpPr>
        <xdr:cNvPr id="528" name="直線コネクタ 527"/>
        <xdr:cNvCxnSpPr/>
      </xdr:nvCxnSpPr>
      <xdr:spPr>
        <a:xfrm>
          <a:off x="13703300" y="6249623"/>
          <a:ext cx="88900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9" name="フローチャート : 判断 528"/>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30" name="テキスト ボックス 529"/>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6981</xdr:rowOff>
    </xdr:from>
    <xdr:to>
      <xdr:col>19</xdr:col>
      <xdr:colOff>644525</xdr:colOff>
      <xdr:row>36</xdr:row>
      <xdr:rowOff>77423</xdr:rowOff>
    </xdr:to>
    <xdr:cxnSp macro="">
      <xdr:nvCxnSpPr>
        <xdr:cNvPr id="531" name="直線コネクタ 530"/>
        <xdr:cNvCxnSpPr/>
      </xdr:nvCxnSpPr>
      <xdr:spPr>
        <a:xfrm>
          <a:off x="12814300" y="5664831"/>
          <a:ext cx="889000" cy="5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2" name="フローチャート : 判断 531"/>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19256</xdr:rowOff>
    </xdr:from>
    <xdr:ext cx="534377" cy="259045"/>
    <xdr:sp macro="" textlink="">
      <xdr:nvSpPr>
        <xdr:cNvPr id="533" name="テキスト ボックス 532"/>
        <xdr:cNvSpPr txBox="1"/>
      </xdr:nvSpPr>
      <xdr:spPr>
        <a:xfrm>
          <a:off x="13436111" y="63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4" name="フローチャート : 判断 533"/>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5" name="テキスト ボックス 534"/>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93244</xdr:rowOff>
    </xdr:from>
    <xdr:to>
      <xdr:col>23</xdr:col>
      <xdr:colOff>568325</xdr:colOff>
      <xdr:row>33</xdr:row>
      <xdr:rowOff>23394</xdr:rowOff>
    </xdr:to>
    <xdr:sp macro="" textlink="">
      <xdr:nvSpPr>
        <xdr:cNvPr id="541" name="円/楕円 540"/>
        <xdr:cNvSpPr/>
      </xdr:nvSpPr>
      <xdr:spPr>
        <a:xfrm>
          <a:off x="16268700" y="55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116121</xdr:rowOff>
    </xdr:from>
    <xdr:ext cx="534377" cy="259045"/>
    <xdr:sp macro="" textlink="">
      <xdr:nvSpPr>
        <xdr:cNvPr id="542" name="消防費該当値テキスト"/>
        <xdr:cNvSpPr txBox="1"/>
      </xdr:nvSpPr>
      <xdr:spPr>
        <a:xfrm>
          <a:off x="16370300" y="543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27864</xdr:rowOff>
    </xdr:from>
    <xdr:to>
      <xdr:col>22</xdr:col>
      <xdr:colOff>415925</xdr:colOff>
      <xdr:row>36</xdr:row>
      <xdr:rowOff>129464</xdr:rowOff>
    </xdr:to>
    <xdr:sp macro="" textlink="">
      <xdr:nvSpPr>
        <xdr:cNvPr id="543" name="円/楕円 542"/>
        <xdr:cNvSpPr/>
      </xdr:nvSpPr>
      <xdr:spPr>
        <a:xfrm>
          <a:off x="15430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120591</xdr:rowOff>
    </xdr:from>
    <xdr:ext cx="534377" cy="259045"/>
    <xdr:sp macro="" textlink="">
      <xdr:nvSpPr>
        <xdr:cNvPr id="544" name="テキスト ボックス 543"/>
        <xdr:cNvSpPr txBox="1"/>
      </xdr:nvSpPr>
      <xdr:spPr>
        <a:xfrm>
          <a:off x="15214111" y="62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68750</xdr:rowOff>
    </xdr:from>
    <xdr:to>
      <xdr:col>21</xdr:col>
      <xdr:colOff>212725</xdr:colOff>
      <xdr:row>36</xdr:row>
      <xdr:rowOff>170350</xdr:rowOff>
    </xdr:to>
    <xdr:sp macro="" textlink="">
      <xdr:nvSpPr>
        <xdr:cNvPr id="545" name="円/楕円 544"/>
        <xdr:cNvSpPr/>
      </xdr:nvSpPr>
      <xdr:spPr>
        <a:xfrm>
          <a:off x="14541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15427</xdr:rowOff>
    </xdr:from>
    <xdr:ext cx="534377" cy="259045"/>
    <xdr:sp macro="" textlink="">
      <xdr:nvSpPr>
        <xdr:cNvPr id="546" name="テキスト ボックス 545"/>
        <xdr:cNvSpPr txBox="1"/>
      </xdr:nvSpPr>
      <xdr:spPr>
        <a:xfrm>
          <a:off x="14325111" y="60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26623</xdr:rowOff>
    </xdr:from>
    <xdr:to>
      <xdr:col>20</xdr:col>
      <xdr:colOff>9525</xdr:colOff>
      <xdr:row>36</xdr:row>
      <xdr:rowOff>128223</xdr:rowOff>
    </xdr:to>
    <xdr:sp macro="" textlink="">
      <xdr:nvSpPr>
        <xdr:cNvPr id="547" name="円/楕円 546"/>
        <xdr:cNvSpPr/>
      </xdr:nvSpPr>
      <xdr:spPr>
        <a:xfrm>
          <a:off x="13652500" y="619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144750</xdr:rowOff>
    </xdr:from>
    <xdr:ext cx="534377" cy="259045"/>
    <xdr:sp macro="" textlink="">
      <xdr:nvSpPr>
        <xdr:cNvPr id="548" name="テキスト ボックス 547"/>
        <xdr:cNvSpPr txBox="1"/>
      </xdr:nvSpPr>
      <xdr:spPr>
        <a:xfrm>
          <a:off x="13436111" y="59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127631</xdr:rowOff>
    </xdr:from>
    <xdr:to>
      <xdr:col>18</xdr:col>
      <xdr:colOff>492125</xdr:colOff>
      <xdr:row>33</xdr:row>
      <xdr:rowOff>57781</xdr:rowOff>
    </xdr:to>
    <xdr:sp macro="" textlink="">
      <xdr:nvSpPr>
        <xdr:cNvPr id="549" name="円/楕円 548"/>
        <xdr:cNvSpPr/>
      </xdr:nvSpPr>
      <xdr:spPr>
        <a:xfrm>
          <a:off x="12763500" y="56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74308</xdr:rowOff>
    </xdr:from>
    <xdr:ext cx="534377" cy="259045"/>
    <xdr:sp macro="" textlink="">
      <xdr:nvSpPr>
        <xdr:cNvPr id="550" name="テキスト ボックス 549"/>
        <xdr:cNvSpPr txBox="1"/>
      </xdr:nvSpPr>
      <xdr:spPr>
        <a:xfrm>
          <a:off x="12547111" y="53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7" name="直線コネクタ 576"/>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8"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9" name="直線コネクタ 578"/>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80"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81" name="直線コネクタ 580"/>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76944</xdr:rowOff>
    </xdr:from>
    <xdr:to>
      <xdr:col>23</xdr:col>
      <xdr:colOff>517525</xdr:colOff>
      <xdr:row>58</xdr:row>
      <xdr:rowOff>18052</xdr:rowOff>
    </xdr:to>
    <xdr:cxnSp macro="">
      <xdr:nvCxnSpPr>
        <xdr:cNvPr id="582" name="直線コネクタ 581"/>
        <xdr:cNvCxnSpPr/>
      </xdr:nvCxnSpPr>
      <xdr:spPr>
        <a:xfrm flipV="1">
          <a:off x="15481300" y="9849594"/>
          <a:ext cx="838200" cy="1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3"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4" name="フローチャート : 判断 583"/>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152458</xdr:rowOff>
    </xdr:from>
    <xdr:to>
      <xdr:col>22</xdr:col>
      <xdr:colOff>365125</xdr:colOff>
      <xdr:row>58</xdr:row>
      <xdr:rowOff>18052</xdr:rowOff>
    </xdr:to>
    <xdr:cxnSp macro="">
      <xdr:nvCxnSpPr>
        <xdr:cNvPr id="585" name="直線コネクタ 584"/>
        <xdr:cNvCxnSpPr/>
      </xdr:nvCxnSpPr>
      <xdr:spPr>
        <a:xfrm>
          <a:off x="14592300" y="9410758"/>
          <a:ext cx="889000" cy="5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6" name="フローチャート : 判断 585"/>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7" name="テキスト ボックス 586"/>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152458</xdr:rowOff>
    </xdr:from>
    <xdr:to>
      <xdr:col>21</xdr:col>
      <xdr:colOff>161925</xdr:colOff>
      <xdr:row>55</xdr:row>
      <xdr:rowOff>119823</xdr:rowOff>
    </xdr:to>
    <xdr:cxnSp macro="">
      <xdr:nvCxnSpPr>
        <xdr:cNvPr id="588" name="直線コネクタ 587"/>
        <xdr:cNvCxnSpPr/>
      </xdr:nvCxnSpPr>
      <xdr:spPr>
        <a:xfrm flipV="1">
          <a:off x="13703300" y="9410758"/>
          <a:ext cx="889000" cy="13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9" name="フローチャート : 判断 588"/>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90" name="テキスト ボックス 589"/>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119823</xdr:rowOff>
    </xdr:from>
    <xdr:to>
      <xdr:col>19</xdr:col>
      <xdr:colOff>644525</xdr:colOff>
      <xdr:row>57</xdr:row>
      <xdr:rowOff>140777</xdr:rowOff>
    </xdr:to>
    <xdr:cxnSp macro="">
      <xdr:nvCxnSpPr>
        <xdr:cNvPr id="591" name="直線コネクタ 590"/>
        <xdr:cNvCxnSpPr/>
      </xdr:nvCxnSpPr>
      <xdr:spPr>
        <a:xfrm flipV="1">
          <a:off x="12814300" y="9549573"/>
          <a:ext cx="889000" cy="3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2" name="フローチャート : 判断 591"/>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3" name="テキスト ボックス 592"/>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4" name="フローチャート : 判断 593"/>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5" name="テキスト ボックス 594"/>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26144</xdr:rowOff>
    </xdr:from>
    <xdr:to>
      <xdr:col>23</xdr:col>
      <xdr:colOff>568325</xdr:colOff>
      <xdr:row>57</xdr:row>
      <xdr:rowOff>127744</xdr:rowOff>
    </xdr:to>
    <xdr:sp macro="" textlink="">
      <xdr:nvSpPr>
        <xdr:cNvPr id="601" name="円/楕円 600"/>
        <xdr:cNvSpPr/>
      </xdr:nvSpPr>
      <xdr:spPr>
        <a:xfrm>
          <a:off x="16268700" y="97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49021</xdr:rowOff>
    </xdr:from>
    <xdr:ext cx="534377" cy="259045"/>
    <xdr:sp macro="" textlink="">
      <xdr:nvSpPr>
        <xdr:cNvPr id="602" name="教育費該当値テキスト"/>
        <xdr:cNvSpPr txBox="1"/>
      </xdr:nvSpPr>
      <xdr:spPr>
        <a:xfrm>
          <a:off x="16370300" y="96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138702</xdr:rowOff>
    </xdr:from>
    <xdr:to>
      <xdr:col>22</xdr:col>
      <xdr:colOff>415925</xdr:colOff>
      <xdr:row>58</xdr:row>
      <xdr:rowOff>68852</xdr:rowOff>
    </xdr:to>
    <xdr:sp macro="" textlink="">
      <xdr:nvSpPr>
        <xdr:cNvPr id="603" name="円/楕円 602"/>
        <xdr:cNvSpPr/>
      </xdr:nvSpPr>
      <xdr:spPr>
        <a:xfrm>
          <a:off x="15430500" y="99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59979</xdr:rowOff>
    </xdr:from>
    <xdr:ext cx="534377" cy="259045"/>
    <xdr:sp macro="" textlink="">
      <xdr:nvSpPr>
        <xdr:cNvPr id="604" name="テキスト ボックス 603"/>
        <xdr:cNvSpPr txBox="1"/>
      </xdr:nvSpPr>
      <xdr:spPr>
        <a:xfrm>
          <a:off x="15214111" y="100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101658</xdr:rowOff>
    </xdr:from>
    <xdr:to>
      <xdr:col>21</xdr:col>
      <xdr:colOff>212725</xdr:colOff>
      <xdr:row>55</xdr:row>
      <xdr:rowOff>31808</xdr:rowOff>
    </xdr:to>
    <xdr:sp macro="" textlink="">
      <xdr:nvSpPr>
        <xdr:cNvPr id="605" name="円/楕円 604"/>
        <xdr:cNvSpPr/>
      </xdr:nvSpPr>
      <xdr:spPr>
        <a:xfrm>
          <a:off x="14541500" y="93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48335</xdr:rowOff>
    </xdr:from>
    <xdr:ext cx="599010" cy="259045"/>
    <xdr:sp macro="" textlink="">
      <xdr:nvSpPr>
        <xdr:cNvPr id="606" name="テキスト ボックス 605"/>
        <xdr:cNvSpPr txBox="1"/>
      </xdr:nvSpPr>
      <xdr:spPr>
        <a:xfrm>
          <a:off x="14292794" y="913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69023</xdr:rowOff>
    </xdr:from>
    <xdr:to>
      <xdr:col>20</xdr:col>
      <xdr:colOff>9525</xdr:colOff>
      <xdr:row>55</xdr:row>
      <xdr:rowOff>170623</xdr:rowOff>
    </xdr:to>
    <xdr:sp macro="" textlink="">
      <xdr:nvSpPr>
        <xdr:cNvPr id="607" name="円/楕円 606"/>
        <xdr:cNvSpPr/>
      </xdr:nvSpPr>
      <xdr:spPr>
        <a:xfrm>
          <a:off x="13652500" y="94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15700</xdr:rowOff>
    </xdr:from>
    <xdr:ext cx="534377" cy="259045"/>
    <xdr:sp macro="" textlink="">
      <xdr:nvSpPr>
        <xdr:cNvPr id="608" name="テキスト ボックス 607"/>
        <xdr:cNvSpPr txBox="1"/>
      </xdr:nvSpPr>
      <xdr:spPr>
        <a:xfrm>
          <a:off x="13436111" y="92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89977</xdr:rowOff>
    </xdr:from>
    <xdr:to>
      <xdr:col>18</xdr:col>
      <xdr:colOff>492125</xdr:colOff>
      <xdr:row>58</xdr:row>
      <xdr:rowOff>20127</xdr:rowOff>
    </xdr:to>
    <xdr:sp macro="" textlink="">
      <xdr:nvSpPr>
        <xdr:cNvPr id="609" name="円/楕円 608"/>
        <xdr:cNvSpPr/>
      </xdr:nvSpPr>
      <xdr:spPr>
        <a:xfrm>
          <a:off x="127635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11254</xdr:rowOff>
    </xdr:from>
    <xdr:ext cx="534377" cy="259045"/>
    <xdr:sp macro="" textlink="">
      <xdr:nvSpPr>
        <xdr:cNvPr id="610" name="テキスト ボックス 609"/>
        <xdr:cNvSpPr txBox="1"/>
      </xdr:nvSpPr>
      <xdr:spPr>
        <a:xfrm>
          <a:off x="12547111" y="99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4" name="直線コネクタ 633"/>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7"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8" name="直線コネクタ 637"/>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170980</xdr:rowOff>
    </xdr:from>
    <xdr:to>
      <xdr:col>23</xdr:col>
      <xdr:colOff>517525</xdr:colOff>
      <xdr:row>78</xdr:row>
      <xdr:rowOff>49403</xdr:rowOff>
    </xdr:to>
    <xdr:cxnSp macro="">
      <xdr:nvCxnSpPr>
        <xdr:cNvPr id="639" name="直線コネクタ 638"/>
        <xdr:cNvCxnSpPr/>
      </xdr:nvCxnSpPr>
      <xdr:spPr>
        <a:xfrm flipV="1">
          <a:off x="15481300" y="13372630"/>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151604</xdr:rowOff>
    </xdr:from>
    <xdr:ext cx="469744" cy="259045"/>
    <xdr:sp macro="" textlink="">
      <xdr:nvSpPr>
        <xdr:cNvPr id="640" name="災害復旧費平均値テキスト"/>
        <xdr:cNvSpPr txBox="1"/>
      </xdr:nvSpPr>
      <xdr:spPr>
        <a:xfrm>
          <a:off x="16370300" y="1335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41" name="フローチャート : 判断 640"/>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49403</xdr:rowOff>
    </xdr:from>
    <xdr:to>
      <xdr:col>22</xdr:col>
      <xdr:colOff>365125</xdr:colOff>
      <xdr:row>78</xdr:row>
      <xdr:rowOff>64072</xdr:rowOff>
    </xdr:to>
    <xdr:cxnSp macro="">
      <xdr:nvCxnSpPr>
        <xdr:cNvPr id="642" name="直線コネクタ 641"/>
        <xdr:cNvCxnSpPr/>
      </xdr:nvCxnSpPr>
      <xdr:spPr>
        <a:xfrm flipV="1">
          <a:off x="14592300" y="1342250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3" name="フローチャート : 判断 642"/>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4" name="テキスト ボックス 643"/>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23952</xdr:rowOff>
    </xdr:from>
    <xdr:to>
      <xdr:col>21</xdr:col>
      <xdr:colOff>161925</xdr:colOff>
      <xdr:row>78</xdr:row>
      <xdr:rowOff>64072</xdr:rowOff>
    </xdr:to>
    <xdr:cxnSp macro="">
      <xdr:nvCxnSpPr>
        <xdr:cNvPr id="645" name="直線コネクタ 644"/>
        <xdr:cNvCxnSpPr/>
      </xdr:nvCxnSpPr>
      <xdr:spPr>
        <a:xfrm>
          <a:off x="13703300" y="12196902"/>
          <a:ext cx="889000" cy="124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6" name="フローチャート : 判断 645"/>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7" name="テキスト ボックス 646"/>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23952</xdr:rowOff>
    </xdr:from>
    <xdr:to>
      <xdr:col>19</xdr:col>
      <xdr:colOff>644525</xdr:colOff>
      <xdr:row>71</xdr:row>
      <xdr:rowOff>153378</xdr:rowOff>
    </xdr:to>
    <xdr:cxnSp macro="">
      <xdr:nvCxnSpPr>
        <xdr:cNvPr id="648" name="直線コネクタ 647"/>
        <xdr:cNvCxnSpPr/>
      </xdr:nvCxnSpPr>
      <xdr:spPr>
        <a:xfrm flipV="1">
          <a:off x="12814300" y="12196902"/>
          <a:ext cx="8890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9" name="フローチャート : 判断 648"/>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96893</xdr:rowOff>
    </xdr:from>
    <xdr:ext cx="469744" cy="259045"/>
    <xdr:sp macro="" textlink="">
      <xdr:nvSpPr>
        <xdr:cNvPr id="650" name="テキスト ボックス 649"/>
        <xdr:cNvSpPr txBox="1"/>
      </xdr:nvSpPr>
      <xdr:spPr>
        <a:xfrm>
          <a:off x="13468427" y="132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51" name="フローチャート : 判断 650"/>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6557</xdr:rowOff>
    </xdr:from>
    <xdr:ext cx="534377" cy="259045"/>
    <xdr:sp macro="" textlink="">
      <xdr:nvSpPr>
        <xdr:cNvPr id="652" name="テキスト ボックス 651"/>
        <xdr:cNvSpPr txBox="1"/>
      </xdr:nvSpPr>
      <xdr:spPr>
        <a:xfrm>
          <a:off x="12547111" y="132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120180</xdr:rowOff>
    </xdr:from>
    <xdr:to>
      <xdr:col>23</xdr:col>
      <xdr:colOff>568325</xdr:colOff>
      <xdr:row>78</xdr:row>
      <xdr:rowOff>50330</xdr:rowOff>
    </xdr:to>
    <xdr:sp macro="" textlink="">
      <xdr:nvSpPr>
        <xdr:cNvPr id="658" name="円/楕円 657"/>
        <xdr:cNvSpPr/>
      </xdr:nvSpPr>
      <xdr:spPr>
        <a:xfrm>
          <a:off x="16268700" y="133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143057</xdr:rowOff>
    </xdr:from>
    <xdr:ext cx="469744" cy="259045"/>
    <xdr:sp macro="" textlink="">
      <xdr:nvSpPr>
        <xdr:cNvPr id="659" name="災害復旧費該当値テキスト"/>
        <xdr:cNvSpPr txBox="1"/>
      </xdr:nvSpPr>
      <xdr:spPr>
        <a:xfrm>
          <a:off x="16370300" y="131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170053</xdr:rowOff>
    </xdr:from>
    <xdr:to>
      <xdr:col>22</xdr:col>
      <xdr:colOff>415925</xdr:colOff>
      <xdr:row>78</xdr:row>
      <xdr:rowOff>100203</xdr:rowOff>
    </xdr:to>
    <xdr:sp macro="" textlink="">
      <xdr:nvSpPr>
        <xdr:cNvPr id="660" name="円/楕円 659"/>
        <xdr:cNvSpPr/>
      </xdr:nvSpPr>
      <xdr:spPr>
        <a:xfrm>
          <a:off x="15430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91330</xdr:rowOff>
    </xdr:from>
    <xdr:ext cx="469744" cy="259045"/>
    <xdr:sp macro="" textlink="">
      <xdr:nvSpPr>
        <xdr:cNvPr id="661" name="テキスト ボックス 660"/>
        <xdr:cNvSpPr txBox="1"/>
      </xdr:nvSpPr>
      <xdr:spPr>
        <a:xfrm>
          <a:off x="15246427"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13272</xdr:rowOff>
    </xdr:from>
    <xdr:to>
      <xdr:col>21</xdr:col>
      <xdr:colOff>212725</xdr:colOff>
      <xdr:row>78</xdr:row>
      <xdr:rowOff>114872</xdr:rowOff>
    </xdr:to>
    <xdr:sp macro="" textlink="">
      <xdr:nvSpPr>
        <xdr:cNvPr id="662" name="円/楕円 661"/>
        <xdr:cNvSpPr/>
      </xdr:nvSpPr>
      <xdr:spPr>
        <a:xfrm>
          <a:off x="14541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105999</xdr:rowOff>
    </xdr:from>
    <xdr:ext cx="469744" cy="259045"/>
    <xdr:sp macro="" textlink="">
      <xdr:nvSpPr>
        <xdr:cNvPr id="663" name="テキスト ボックス 662"/>
        <xdr:cNvSpPr txBox="1"/>
      </xdr:nvSpPr>
      <xdr:spPr>
        <a:xfrm>
          <a:off x="14357427"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144602</xdr:rowOff>
    </xdr:from>
    <xdr:to>
      <xdr:col>20</xdr:col>
      <xdr:colOff>9525</xdr:colOff>
      <xdr:row>71</xdr:row>
      <xdr:rowOff>74752</xdr:rowOff>
    </xdr:to>
    <xdr:sp macro="" textlink="">
      <xdr:nvSpPr>
        <xdr:cNvPr id="664" name="円/楕円 663"/>
        <xdr:cNvSpPr/>
      </xdr:nvSpPr>
      <xdr:spPr>
        <a:xfrm>
          <a:off x="13652500" y="121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91279</xdr:rowOff>
    </xdr:from>
    <xdr:ext cx="534377" cy="259045"/>
    <xdr:sp macro="" textlink="">
      <xdr:nvSpPr>
        <xdr:cNvPr id="665" name="テキスト ボックス 664"/>
        <xdr:cNvSpPr txBox="1"/>
      </xdr:nvSpPr>
      <xdr:spPr>
        <a:xfrm>
          <a:off x="13436111" y="119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102578</xdr:rowOff>
    </xdr:from>
    <xdr:to>
      <xdr:col>18</xdr:col>
      <xdr:colOff>492125</xdr:colOff>
      <xdr:row>72</xdr:row>
      <xdr:rowOff>32728</xdr:rowOff>
    </xdr:to>
    <xdr:sp macro="" textlink="">
      <xdr:nvSpPr>
        <xdr:cNvPr id="666" name="円/楕円 665"/>
        <xdr:cNvSpPr/>
      </xdr:nvSpPr>
      <xdr:spPr>
        <a:xfrm>
          <a:off x="12763500" y="122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49255</xdr:rowOff>
    </xdr:from>
    <xdr:ext cx="534377" cy="259045"/>
    <xdr:sp macro="" textlink="">
      <xdr:nvSpPr>
        <xdr:cNvPr id="667" name="テキスト ボックス 666"/>
        <xdr:cNvSpPr txBox="1"/>
      </xdr:nvSpPr>
      <xdr:spPr>
        <a:xfrm>
          <a:off x="12547111" y="120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2" name="直線コネクタ 691"/>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3"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4" name="直線コネクタ 693"/>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5"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6" name="直線コネクタ 695"/>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109410</xdr:rowOff>
    </xdr:from>
    <xdr:to>
      <xdr:col>23</xdr:col>
      <xdr:colOff>517525</xdr:colOff>
      <xdr:row>95</xdr:row>
      <xdr:rowOff>109855</xdr:rowOff>
    </xdr:to>
    <xdr:cxnSp macro="">
      <xdr:nvCxnSpPr>
        <xdr:cNvPr id="697" name="直線コネクタ 696"/>
        <xdr:cNvCxnSpPr/>
      </xdr:nvCxnSpPr>
      <xdr:spPr>
        <a:xfrm>
          <a:off x="15481300" y="16397160"/>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8"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9" name="フローチャート : 判断 698"/>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109410</xdr:rowOff>
    </xdr:from>
    <xdr:to>
      <xdr:col>22</xdr:col>
      <xdr:colOff>365125</xdr:colOff>
      <xdr:row>95</xdr:row>
      <xdr:rowOff>131445</xdr:rowOff>
    </xdr:to>
    <xdr:cxnSp macro="">
      <xdr:nvCxnSpPr>
        <xdr:cNvPr id="700" name="直線コネクタ 699"/>
        <xdr:cNvCxnSpPr/>
      </xdr:nvCxnSpPr>
      <xdr:spPr>
        <a:xfrm flipV="1">
          <a:off x="14592300" y="16397160"/>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701" name="フローチャート : 判断 700"/>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2" name="テキスト ボックス 701"/>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131445</xdr:rowOff>
    </xdr:from>
    <xdr:to>
      <xdr:col>21</xdr:col>
      <xdr:colOff>161925</xdr:colOff>
      <xdr:row>95</xdr:row>
      <xdr:rowOff>165595</xdr:rowOff>
    </xdr:to>
    <xdr:cxnSp macro="">
      <xdr:nvCxnSpPr>
        <xdr:cNvPr id="703" name="直線コネクタ 702"/>
        <xdr:cNvCxnSpPr/>
      </xdr:nvCxnSpPr>
      <xdr:spPr>
        <a:xfrm flipV="1">
          <a:off x="13703300" y="16419195"/>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4" name="フローチャート : 判断 703"/>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5" name="テキスト ボックス 704"/>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158459</xdr:rowOff>
    </xdr:from>
    <xdr:to>
      <xdr:col>19</xdr:col>
      <xdr:colOff>644525</xdr:colOff>
      <xdr:row>95</xdr:row>
      <xdr:rowOff>165595</xdr:rowOff>
    </xdr:to>
    <xdr:cxnSp macro="">
      <xdr:nvCxnSpPr>
        <xdr:cNvPr id="706" name="直線コネクタ 705"/>
        <xdr:cNvCxnSpPr/>
      </xdr:nvCxnSpPr>
      <xdr:spPr>
        <a:xfrm>
          <a:off x="12814300" y="1644620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7" name="フローチャート : 判断 706"/>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8" name="テキスト ボックス 707"/>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9" name="フローチャート : 判断 708"/>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10" name="テキスト ボックス 709"/>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59055</xdr:rowOff>
    </xdr:from>
    <xdr:to>
      <xdr:col>23</xdr:col>
      <xdr:colOff>568325</xdr:colOff>
      <xdr:row>95</xdr:row>
      <xdr:rowOff>160655</xdr:rowOff>
    </xdr:to>
    <xdr:sp macro="" textlink="">
      <xdr:nvSpPr>
        <xdr:cNvPr id="716" name="円/楕円 715"/>
        <xdr:cNvSpPr/>
      </xdr:nvSpPr>
      <xdr:spPr>
        <a:xfrm>
          <a:off x="162687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37482</xdr:rowOff>
    </xdr:from>
    <xdr:ext cx="534377" cy="259045"/>
    <xdr:sp macro="" textlink="">
      <xdr:nvSpPr>
        <xdr:cNvPr id="717" name="公債費該当値テキスト"/>
        <xdr:cNvSpPr txBox="1"/>
      </xdr:nvSpPr>
      <xdr:spPr>
        <a:xfrm>
          <a:off x="16370300" y="163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58610</xdr:rowOff>
    </xdr:from>
    <xdr:to>
      <xdr:col>22</xdr:col>
      <xdr:colOff>415925</xdr:colOff>
      <xdr:row>95</xdr:row>
      <xdr:rowOff>160210</xdr:rowOff>
    </xdr:to>
    <xdr:sp macro="" textlink="">
      <xdr:nvSpPr>
        <xdr:cNvPr id="718" name="円/楕円 717"/>
        <xdr:cNvSpPr/>
      </xdr:nvSpPr>
      <xdr:spPr>
        <a:xfrm>
          <a:off x="15430500" y="1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151337</xdr:rowOff>
    </xdr:from>
    <xdr:ext cx="534377" cy="259045"/>
    <xdr:sp macro="" textlink="">
      <xdr:nvSpPr>
        <xdr:cNvPr id="719" name="テキスト ボックス 718"/>
        <xdr:cNvSpPr txBox="1"/>
      </xdr:nvSpPr>
      <xdr:spPr>
        <a:xfrm>
          <a:off x="15214111" y="164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80645</xdr:rowOff>
    </xdr:from>
    <xdr:to>
      <xdr:col>21</xdr:col>
      <xdr:colOff>212725</xdr:colOff>
      <xdr:row>96</xdr:row>
      <xdr:rowOff>10795</xdr:rowOff>
    </xdr:to>
    <xdr:sp macro="" textlink="">
      <xdr:nvSpPr>
        <xdr:cNvPr id="720" name="円/楕円 719"/>
        <xdr:cNvSpPr/>
      </xdr:nvSpPr>
      <xdr:spPr>
        <a:xfrm>
          <a:off x="14541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1922</xdr:rowOff>
    </xdr:from>
    <xdr:ext cx="534377" cy="259045"/>
    <xdr:sp macro="" textlink="">
      <xdr:nvSpPr>
        <xdr:cNvPr id="721" name="テキスト ボックス 720"/>
        <xdr:cNvSpPr txBox="1"/>
      </xdr:nvSpPr>
      <xdr:spPr>
        <a:xfrm>
          <a:off x="14325111" y="164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114795</xdr:rowOff>
    </xdr:from>
    <xdr:to>
      <xdr:col>20</xdr:col>
      <xdr:colOff>9525</xdr:colOff>
      <xdr:row>96</xdr:row>
      <xdr:rowOff>44945</xdr:rowOff>
    </xdr:to>
    <xdr:sp macro="" textlink="">
      <xdr:nvSpPr>
        <xdr:cNvPr id="722" name="円/楕円 721"/>
        <xdr:cNvSpPr/>
      </xdr:nvSpPr>
      <xdr:spPr>
        <a:xfrm>
          <a:off x="13652500" y="164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36072</xdr:rowOff>
    </xdr:from>
    <xdr:ext cx="534377" cy="259045"/>
    <xdr:sp macro="" textlink="">
      <xdr:nvSpPr>
        <xdr:cNvPr id="723" name="テキスト ボックス 722"/>
        <xdr:cNvSpPr txBox="1"/>
      </xdr:nvSpPr>
      <xdr:spPr>
        <a:xfrm>
          <a:off x="13436111" y="16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107659</xdr:rowOff>
    </xdr:from>
    <xdr:to>
      <xdr:col>18</xdr:col>
      <xdr:colOff>492125</xdr:colOff>
      <xdr:row>96</xdr:row>
      <xdr:rowOff>37809</xdr:rowOff>
    </xdr:to>
    <xdr:sp macro="" textlink="">
      <xdr:nvSpPr>
        <xdr:cNvPr id="724" name="円/楕円 723"/>
        <xdr:cNvSpPr/>
      </xdr:nvSpPr>
      <xdr:spPr>
        <a:xfrm>
          <a:off x="12763500" y="163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28936</xdr:rowOff>
    </xdr:from>
    <xdr:ext cx="534377" cy="259045"/>
    <xdr:sp macro="" textlink="">
      <xdr:nvSpPr>
        <xdr:cNvPr id="725" name="テキスト ボックス 724"/>
        <xdr:cNvSpPr txBox="1"/>
      </xdr:nvSpPr>
      <xdr:spPr>
        <a:xfrm>
          <a:off x="12547111" y="164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9" name="直線コネクタ 748"/>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2"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3" name="直線コネクタ 752"/>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5"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6" name="フローチャート : 判断 755"/>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8" name="フローチャート : 判断 757"/>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9" name="テキスト ボックス 758"/>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61" name="フローチャート : 判断 760"/>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2" name="テキスト ボックス 761"/>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4" name="フローチャート : 判断 763"/>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5" name="テキスト ボックス 764"/>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6" name="フローチャート : 判断 765"/>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7" name="テキスト ボックス 766"/>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4"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歳出決算総額は、住民一人当たり</a:t>
          </a:r>
          <a:r>
            <a:rPr kumimoji="1" lang="en-US" altLang="ja-JP" sz="1100">
              <a:solidFill>
                <a:schemeClr val="dk1"/>
              </a:solidFill>
              <a:latin typeface="+mn-lt"/>
              <a:ea typeface="+mn-ea"/>
              <a:cs typeface="+mn-cs"/>
            </a:rPr>
            <a:t>762,668</a:t>
          </a:r>
          <a:r>
            <a:rPr kumimoji="1" lang="ja-JP" altLang="ja-JP" sz="1100">
              <a:solidFill>
                <a:schemeClr val="dk1"/>
              </a:solidFill>
              <a:latin typeface="+mn-lt"/>
              <a:ea typeface="+mn-ea"/>
              <a:cs typeface="+mn-cs"/>
            </a:rPr>
            <a:t>円となっている。消防費は住民一人当たり</a:t>
          </a:r>
          <a:r>
            <a:rPr kumimoji="1" lang="en-US" altLang="ja-JP" sz="1100">
              <a:solidFill>
                <a:schemeClr val="dk1"/>
              </a:solidFill>
              <a:latin typeface="+mn-lt"/>
              <a:ea typeface="+mn-ea"/>
              <a:cs typeface="+mn-cs"/>
            </a:rPr>
            <a:t>45,367</a:t>
          </a:r>
          <a:r>
            <a:rPr kumimoji="1" lang="ja-JP" altLang="ja-JP" sz="1100">
              <a:solidFill>
                <a:schemeClr val="dk1"/>
              </a:solidFill>
              <a:latin typeface="+mn-lt"/>
              <a:ea typeface="+mn-ea"/>
              <a:cs typeface="+mn-cs"/>
            </a:rPr>
            <a:t>円となっており、前年度と比較し急激な増嵩を示しているが、これは平成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年度に実施した消防救急無線デジタル化事業に係る経費が主な要因である。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また、衛生費は住民一人当たり</a:t>
          </a:r>
          <a:r>
            <a:rPr kumimoji="1" lang="en-US" altLang="ja-JP" sz="1100">
              <a:solidFill>
                <a:schemeClr val="dk1"/>
              </a:solidFill>
              <a:latin typeface="+mn-lt"/>
              <a:ea typeface="+mn-ea"/>
              <a:cs typeface="+mn-cs"/>
            </a:rPr>
            <a:t>128,440</a:t>
          </a:r>
          <a:r>
            <a:rPr kumimoji="1" lang="ja-JP" altLang="ja-JP" sz="1100">
              <a:solidFill>
                <a:schemeClr val="dk1"/>
              </a:solidFill>
              <a:latin typeface="+mn-lt"/>
              <a:ea typeface="+mn-ea"/>
              <a:cs typeface="+mn-cs"/>
            </a:rPr>
            <a:t>円となっており、類似団体と比較して高い水準にあるのは、病院事業会計に対する資金不足解消対策等の繰出金が多額であることが影響していると考えられる。ついては、病院事業会計においては、普通会計からの基準外繰出を必要としない健全な財政運営を目指すよう引き続き努力していく必要があ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地方税については回復傾向にあるものの、地方交付税は減収が続いている状況にある。平成２７年度においても財源不足を補うため財政調整基金を取り崩しての財政運営となり、実質単年度収支は引き続きマイナス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今後においても、人件費削減や事務事業の見直しによる大胆な歳出削減により財政の健全化を図っていくこととするが、財政調整基金をはじめとする各種基金の運用による財政運営が求められるため、実質単年度収支の黒字確保が厳しい状況が続くことが考えられ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赤字額は生じなかったものの、病院事業会計への資金不足解消対策等、一般会計から各会計への繰出しは多額で、一般会計の負担は大きい。今後においては、普通会計からの基準外繰出を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13683267</v>
      </c>
      <c r="BO4" s="379"/>
      <c r="BP4" s="379"/>
      <c r="BQ4" s="379"/>
      <c r="BR4" s="379"/>
      <c r="BS4" s="379"/>
      <c r="BT4" s="379"/>
      <c r="BU4" s="380"/>
      <c r="BV4" s="378">
        <v>12838079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7.5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13356613</v>
      </c>
      <c r="BO5" s="384"/>
      <c r="BP5" s="384"/>
      <c r="BQ5" s="384"/>
      <c r="BR5" s="384"/>
      <c r="BS5" s="384"/>
      <c r="BT5" s="384"/>
      <c r="BU5" s="385"/>
      <c r="BV5" s="383">
        <v>12208412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84.6</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326654</v>
      </c>
      <c r="BO6" s="384"/>
      <c r="BP6" s="384"/>
      <c r="BQ6" s="384"/>
      <c r="BR6" s="384"/>
      <c r="BS6" s="384"/>
      <c r="BT6" s="384"/>
      <c r="BU6" s="385"/>
      <c r="BV6" s="383">
        <v>629667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89.1</v>
      </c>
      <c r="CU6" s="530"/>
      <c r="CV6" s="530"/>
      <c r="CW6" s="530"/>
      <c r="CX6" s="530"/>
      <c r="CY6" s="530"/>
      <c r="CZ6" s="530"/>
      <c r="DA6" s="531"/>
      <c r="DB6" s="529">
        <v>89.2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40351</v>
      </c>
      <c r="BO7" s="384"/>
      <c r="BP7" s="384"/>
      <c r="BQ7" s="384"/>
      <c r="BR7" s="384"/>
      <c r="BS7" s="384"/>
      <c r="BT7" s="384"/>
      <c r="BU7" s="385"/>
      <c r="BV7" s="383">
        <v>35060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8129943</v>
      </c>
      <c r="CU7" s="384"/>
      <c r="CV7" s="384"/>
      <c r="CW7" s="384"/>
      <c r="CX7" s="384"/>
      <c r="CY7" s="384"/>
      <c r="CZ7" s="384"/>
      <c r="DA7" s="385"/>
      <c r="DB7" s="383">
        <v>8038194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286303</v>
      </c>
      <c r="BO8" s="384"/>
      <c r="BP8" s="384"/>
      <c r="BQ8" s="384"/>
      <c r="BR8" s="384"/>
      <c r="BS8" s="384"/>
      <c r="BT8" s="384"/>
      <c r="BU8" s="385"/>
      <c r="BV8" s="383">
        <v>594607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17252</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-308304</v>
      </c>
      <c r="BO9" s="384"/>
      <c r="BP9" s="384"/>
      <c r="BQ9" s="384"/>
      <c r="BR9" s="384"/>
      <c r="BS9" s="384"/>
      <c r="BT9" s="384"/>
      <c r="BU9" s="385"/>
      <c r="BV9" s="383">
        <v>225393</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18896</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700</v>
      </c>
      <c r="BO10" s="384"/>
      <c r="BP10" s="384"/>
      <c r="BQ10" s="384"/>
      <c r="BR10" s="384"/>
      <c r="BS10" s="384"/>
      <c r="BT10" s="384"/>
      <c r="BU10" s="385"/>
      <c r="BV10" s="383">
        <v>580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17513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366214</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17425</v>
      </c>
      <c r="S13" s="485"/>
      <c r="T13" s="485"/>
      <c r="U13" s="485"/>
      <c r="V13" s="486"/>
      <c r="W13" s="472" t="s">
        <v>120</v>
      </c>
      <c r="X13" s="396"/>
      <c r="Y13" s="396"/>
      <c r="Z13" s="396"/>
      <c r="AA13" s="396"/>
      <c r="AB13" s="397"/>
      <c r="AC13" s="359">
        <v>1796</v>
      </c>
      <c r="AD13" s="360"/>
      <c r="AE13" s="360"/>
      <c r="AF13" s="360"/>
      <c r="AG13" s="361"/>
      <c r="AH13" s="359">
        <v>1929</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-507604</v>
      </c>
      <c r="BO13" s="384"/>
      <c r="BP13" s="384"/>
      <c r="BQ13" s="384"/>
      <c r="BR13" s="384"/>
      <c r="BS13" s="384"/>
      <c r="BT13" s="384"/>
      <c r="BU13" s="385"/>
      <c r="BV13" s="383">
        <v>-140241</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17852</v>
      </c>
      <c r="S14" s="485"/>
      <c r="T14" s="485"/>
      <c r="U14" s="485"/>
      <c r="V14" s="486"/>
      <c r="W14" s="487"/>
      <c r="X14" s="399"/>
      <c r="Y14" s="399"/>
      <c r="Z14" s="399"/>
      <c r="AA14" s="399"/>
      <c r="AB14" s="400"/>
      <c r="AC14" s="477">
        <v>20</v>
      </c>
      <c r="AD14" s="478"/>
      <c r="AE14" s="478"/>
      <c r="AF14" s="478"/>
      <c r="AG14" s="479"/>
      <c r="AH14" s="477">
        <v>19.5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50.8</v>
      </c>
      <c r="CU14" s="456"/>
      <c r="CV14" s="456"/>
      <c r="CW14" s="456"/>
      <c r="CX14" s="456"/>
      <c r="CY14" s="456"/>
      <c r="CZ14" s="456"/>
      <c r="DA14" s="457"/>
      <c r="DB14" s="488">
        <v>29.8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17775</v>
      </c>
      <c r="S15" s="485"/>
      <c r="T15" s="485"/>
      <c r="U15" s="485"/>
      <c r="V15" s="486"/>
      <c r="W15" s="472" t="s">
        <v>126</v>
      </c>
      <c r="X15" s="396"/>
      <c r="Y15" s="396"/>
      <c r="Z15" s="396"/>
      <c r="AA15" s="396"/>
      <c r="AB15" s="397"/>
      <c r="AC15" s="359">
        <v>1775</v>
      </c>
      <c r="AD15" s="360"/>
      <c r="AE15" s="360"/>
      <c r="AF15" s="360"/>
      <c r="AG15" s="361"/>
      <c r="AH15" s="359">
        <v>2049</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1836727</v>
      </c>
      <c r="BO15" s="379"/>
      <c r="BP15" s="379"/>
      <c r="BQ15" s="379"/>
      <c r="BR15" s="379"/>
      <c r="BS15" s="379"/>
      <c r="BT15" s="379"/>
      <c r="BU15" s="380"/>
      <c r="BV15" s="378">
        <v>1717607</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19.8</v>
      </c>
      <c r="AD16" s="478"/>
      <c r="AE16" s="478"/>
      <c r="AF16" s="478"/>
      <c r="AG16" s="479"/>
      <c r="AH16" s="477">
        <v>20.7</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6859097</v>
      </c>
      <c r="BO16" s="384"/>
      <c r="BP16" s="384"/>
      <c r="BQ16" s="384"/>
      <c r="BR16" s="384"/>
      <c r="BS16" s="384"/>
      <c r="BT16" s="384"/>
      <c r="BU16" s="385"/>
      <c r="BV16" s="383">
        <v>6632060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5391</v>
      </c>
      <c r="AD17" s="360"/>
      <c r="AE17" s="360"/>
      <c r="AF17" s="360"/>
      <c r="AG17" s="361"/>
      <c r="AH17" s="359">
        <v>5876</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2313313</v>
      </c>
      <c r="BO17" s="384"/>
      <c r="BP17" s="384"/>
      <c r="BQ17" s="384"/>
      <c r="BR17" s="384"/>
      <c r="BS17" s="384"/>
      <c r="BT17" s="384"/>
      <c r="BU17" s="385"/>
      <c r="BV17" s="383">
        <v>2166323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956.07</v>
      </c>
      <c r="M18" s="448"/>
      <c r="N18" s="448"/>
      <c r="O18" s="448"/>
      <c r="P18" s="448"/>
      <c r="Q18" s="448"/>
      <c r="R18" s="449"/>
      <c r="S18" s="449"/>
      <c r="T18" s="449"/>
      <c r="U18" s="449"/>
      <c r="V18" s="450"/>
      <c r="W18" s="464"/>
      <c r="X18" s="465"/>
      <c r="Y18" s="465"/>
      <c r="Z18" s="465"/>
      <c r="AA18" s="465"/>
      <c r="AB18" s="473"/>
      <c r="AC18" s="347">
        <v>60.2</v>
      </c>
      <c r="AD18" s="348"/>
      <c r="AE18" s="348"/>
      <c r="AF18" s="348"/>
      <c r="AG18" s="451"/>
      <c r="AH18" s="347">
        <v>59.4</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7084445</v>
      </c>
      <c r="BO18" s="384"/>
      <c r="BP18" s="384"/>
      <c r="BQ18" s="384"/>
      <c r="BR18" s="384"/>
      <c r="BS18" s="384"/>
      <c r="BT18" s="384"/>
      <c r="BU18" s="385"/>
      <c r="BV18" s="383">
        <v>6962618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9344413</v>
      </c>
      <c r="BO19" s="384"/>
      <c r="BP19" s="384"/>
      <c r="BQ19" s="384"/>
      <c r="BR19" s="384"/>
      <c r="BS19" s="384"/>
      <c r="BT19" s="384"/>
      <c r="BU19" s="385"/>
      <c r="BV19" s="383">
        <v>9506624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7523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13198820</v>
      </c>
      <c r="BO23" s="384"/>
      <c r="BP23" s="384"/>
      <c r="BQ23" s="384"/>
      <c r="BR23" s="384"/>
      <c r="BS23" s="384"/>
      <c r="BT23" s="384"/>
      <c r="BU23" s="385"/>
      <c r="BV23" s="383">
        <v>12875417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8100</v>
      </c>
      <c r="R24" s="360"/>
      <c r="S24" s="360"/>
      <c r="T24" s="360"/>
      <c r="U24" s="360"/>
      <c r="V24" s="361"/>
      <c r="W24" s="425"/>
      <c r="X24" s="416"/>
      <c r="Y24" s="417"/>
      <c r="Z24" s="356" t="s">
        <v>150</v>
      </c>
      <c r="AA24" s="357"/>
      <c r="AB24" s="357"/>
      <c r="AC24" s="357"/>
      <c r="AD24" s="357"/>
      <c r="AE24" s="357"/>
      <c r="AF24" s="357"/>
      <c r="AG24" s="358"/>
      <c r="AH24" s="359">
        <v>225</v>
      </c>
      <c r="AI24" s="360"/>
      <c r="AJ24" s="360"/>
      <c r="AK24" s="360"/>
      <c r="AL24" s="361"/>
      <c r="AM24" s="359">
        <v>677025</v>
      </c>
      <c r="AN24" s="360"/>
      <c r="AO24" s="360"/>
      <c r="AP24" s="360"/>
      <c r="AQ24" s="360"/>
      <c r="AR24" s="361"/>
      <c r="AS24" s="359">
        <v>3009</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11064798</v>
      </c>
      <c r="BO24" s="384"/>
      <c r="BP24" s="384"/>
      <c r="BQ24" s="384"/>
      <c r="BR24" s="384"/>
      <c r="BS24" s="384"/>
      <c r="BT24" s="384"/>
      <c r="BU24" s="385"/>
      <c r="BV24" s="383">
        <v>10673898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2</v>
      </c>
      <c r="M25" s="360"/>
      <c r="N25" s="360"/>
      <c r="O25" s="360"/>
      <c r="P25" s="361"/>
      <c r="Q25" s="359">
        <v>6700</v>
      </c>
      <c r="R25" s="360"/>
      <c r="S25" s="360"/>
      <c r="T25" s="360"/>
      <c r="U25" s="360"/>
      <c r="V25" s="361"/>
      <c r="W25" s="425"/>
      <c r="X25" s="416"/>
      <c r="Y25" s="417"/>
      <c r="Z25" s="356" t="s">
        <v>153</v>
      </c>
      <c r="AA25" s="357"/>
      <c r="AB25" s="357"/>
      <c r="AC25" s="357"/>
      <c r="AD25" s="357"/>
      <c r="AE25" s="357"/>
      <c r="AF25" s="357"/>
      <c r="AG25" s="358"/>
      <c r="AH25" s="359">
        <v>51</v>
      </c>
      <c r="AI25" s="360"/>
      <c r="AJ25" s="360"/>
      <c r="AK25" s="360"/>
      <c r="AL25" s="361"/>
      <c r="AM25" s="359">
        <v>150552</v>
      </c>
      <c r="AN25" s="360"/>
      <c r="AO25" s="360"/>
      <c r="AP25" s="360"/>
      <c r="AQ25" s="360"/>
      <c r="AR25" s="361"/>
      <c r="AS25" s="359">
        <v>2952</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722441</v>
      </c>
      <c r="BO25" s="379"/>
      <c r="BP25" s="379"/>
      <c r="BQ25" s="379"/>
      <c r="BR25" s="379"/>
      <c r="BS25" s="379"/>
      <c r="BT25" s="379"/>
      <c r="BU25" s="380"/>
      <c r="BV25" s="378">
        <v>319272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6020</v>
      </c>
      <c r="R26" s="360"/>
      <c r="S26" s="360"/>
      <c r="T26" s="360"/>
      <c r="U26" s="360"/>
      <c r="V26" s="361"/>
      <c r="W26" s="425"/>
      <c r="X26" s="416"/>
      <c r="Y26" s="417"/>
      <c r="Z26" s="356" t="s">
        <v>156</v>
      </c>
      <c r="AA26" s="438"/>
      <c r="AB26" s="438"/>
      <c r="AC26" s="438"/>
      <c r="AD26" s="438"/>
      <c r="AE26" s="438"/>
      <c r="AF26" s="438"/>
      <c r="AG26" s="439"/>
      <c r="AH26" s="359">
        <v>4</v>
      </c>
      <c r="AI26" s="360"/>
      <c r="AJ26" s="360"/>
      <c r="AK26" s="360"/>
      <c r="AL26" s="361"/>
      <c r="AM26" s="359">
        <v>12816</v>
      </c>
      <c r="AN26" s="360"/>
      <c r="AO26" s="360"/>
      <c r="AP26" s="360"/>
      <c r="AQ26" s="360"/>
      <c r="AR26" s="361"/>
      <c r="AS26" s="359">
        <v>3204</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2655</v>
      </c>
      <c r="R27" s="360"/>
      <c r="S27" s="360"/>
      <c r="T27" s="360"/>
      <c r="U27" s="360"/>
      <c r="V27" s="361"/>
      <c r="W27" s="425"/>
      <c r="X27" s="416"/>
      <c r="Y27" s="417"/>
      <c r="Z27" s="356" t="s">
        <v>159</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303469</v>
      </c>
      <c r="BO27" s="387"/>
      <c r="BP27" s="387"/>
      <c r="BQ27" s="387"/>
      <c r="BR27" s="387"/>
      <c r="BS27" s="387"/>
      <c r="BT27" s="387"/>
      <c r="BU27" s="388"/>
      <c r="BV27" s="386">
        <v>303444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2116</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2373258</v>
      </c>
      <c r="BO28" s="379"/>
      <c r="BP28" s="379"/>
      <c r="BQ28" s="379"/>
      <c r="BR28" s="379"/>
      <c r="BS28" s="379"/>
      <c r="BT28" s="379"/>
      <c r="BU28" s="380"/>
      <c r="BV28" s="378">
        <v>2062558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1833</v>
      </c>
      <c r="R29" s="360"/>
      <c r="S29" s="360"/>
      <c r="T29" s="360"/>
      <c r="U29" s="360"/>
      <c r="V29" s="361"/>
      <c r="W29" s="426"/>
      <c r="X29" s="427"/>
      <c r="Y29" s="428"/>
      <c r="Z29" s="356" t="s">
        <v>166</v>
      </c>
      <c r="AA29" s="357"/>
      <c r="AB29" s="357"/>
      <c r="AC29" s="357"/>
      <c r="AD29" s="357"/>
      <c r="AE29" s="357"/>
      <c r="AF29" s="357"/>
      <c r="AG29" s="358"/>
      <c r="AH29" s="359">
        <v>225</v>
      </c>
      <c r="AI29" s="360"/>
      <c r="AJ29" s="360"/>
      <c r="AK29" s="360"/>
      <c r="AL29" s="361"/>
      <c r="AM29" s="359">
        <v>677025</v>
      </c>
      <c r="AN29" s="360"/>
      <c r="AO29" s="360"/>
      <c r="AP29" s="360"/>
      <c r="AQ29" s="360"/>
      <c r="AR29" s="361"/>
      <c r="AS29" s="359">
        <v>3009</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544114</v>
      </c>
      <c r="BO29" s="384"/>
      <c r="BP29" s="384"/>
      <c r="BQ29" s="384"/>
      <c r="BR29" s="384"/>
      <c r="BS29" s="384"/>
      <c r="BT29" s="384"/>
      <c r="BU29" s="385"/>
      <c r="BV29" s="383">
        <v>543874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3570295</v>
      </c>
      <c r="BO30" s="387"/>
      <c r="BP30" s="387"/>
      <c r="BQ30" s="387"/>
      <c r="BR30" s="387"/>
      <c r="BS30" s="387"/>
      <c r="BT30" s="387"/>
      <c r="BU30" s="388"/>
      <c r="BV30" s="386">
        <v>3219340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八雲町病院事業会計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八雲町八雲地域簡易水道事業特別会計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山越郡衛生処理組合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八雲町水道事業会計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八雲町熊石地域簡易水道事業特別会計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渡島・檜山地方税滞納整理機構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八雲町下水道事業特別会計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渡島廃棄物処理広域連合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八雲町農業集落排水事業特別会計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南部檜山衛生処理組合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518</v>
      </c>
      <c r="D34" s="1151"/>
      <c r="E34" s="1152"/>
      <c r="F34" s="32">
        <v>2.2400000000000002</v>
      </c>
      <c r="G34" s="33">
        <v>3.66</v>
      </c>
      <c r="H34" s="33">
        <v>4.28</v>
      </c>
      <c r="I34" s="33">
        <v>7.53</v>
      </c>
      <c r="J34" s="34">
        <v>8.6199999999999992</v>
      </c>
      <c r="K34" s="22"/>
      <c r="L34" s="22"/>
      <c r="M34" s="22"/>
      <c r="N34" s="22"/>
      <c r="O34" s="22"/>
      <c r="P34" s="22"/>
    </row>
    <row r="35" spans="1:16" ht="39" customHeight="1">
      <c r="A35" s="22"/>
      <c r="B35" s="35"/>
      <c r="C35" s="1145" t="s">
        <v>519</v>
      </c>
      <c r="D35" s="1146"/>
      <c r="E35" s="1147"/>
      <c r="F35" s="36">
        <v>4.4000000000000004</v>
      </c>
      <c r="G35" s="37">
        <v>4.4000000000000004</v>
      </c>
      <c r="H35" s="37">
        <v>4.5199999999999996</v>
      </c>
      <c r="I35" s="37">
        <v>5.1100000000000003</v>
      </c>
      <c r="J35" s="38">
        <v>5.13</v>
      </c>
      <c r="K35" s="22"/>
      <c r="L35" s="22"/>
      <c r="M35" s="22"/>
      <c r="N35" s="22"/>
      <c r="O35" s="22"/>
      <c r="P35" s="22"/>
    </row>
    <row r="36" spans="1:16" ht="39" customHeight="1">
      <c r="A36" s="22"/>
      <c r="B36" s="35"/>
      <c r="C36" s="1145" t="s">
        <v>520</v>
      </c>
      <c r="D36" s="1146"/>
      <c r="E36" s="1147"/>
      <c r="F36" s="36">
        <v>6.46</v>
      </c>
      <c r="G36" s="37">
        <v>12.3</v>
      </c>
      <c r="H36" s="37">
        <v>4.5</v>
      </c>
      <c r="I36" s="37">
        <v>7.49</v>
      </c>
      <c r="J36" s="38">
        <v>3.52</v>
      </c>
      <c r="K36" s="22"/>
      <c r="L36" s="22"/>
      <c r="M36" s="22"/>
      <c r="N36" s="22"/>
      <c r="O36" s="22"/>
      <c r="P36" s="22"/>
    </row>
    <row r="37" spans="1:16" ht="39" customHeight="1">
      <c r="A37" s="22"/>
      <c r="B37" s="35"/>
      <c r="C37" s="1145" t="s">
        <v>521</v>
      </c>
      <c r="D37" s="1146"/>
      <c r="E37" s="1147"/>
      <c r="F37" s="36">
        <v>7.0000000000000007E-2</v>
      </c>
      <c r="G37" s="37">
        <v>0.18</v>
      </c>
      <c r="H37" s="37">
        <v>0.09</v>
      </c>
      <c r="I37" s="37">
        <v>0.2</v>
      </c>
      <c r="J37" s="38">
        <v>0.65</v>
      </c>
      <c r="K37" s="22"/>
      <c r="L37" s="22"/>
      <c r="M37" s="22"/>
      <c r="N37" s="22"/>
      <c r="O37" s="22"/>
      <c r="P37" s="22"/>
    </row>
    <row r="38" spans="1:16" ht="39" customHeight="1">
      <c r="A38" s="22"/>
      <c r="B38" s="35"/>
      <c r="C38" s="1145" t="s">
        <v>522</v>
      </c>
      <c r="D38" s="1146"/>
      <c r="E38" s="1147"/>
      <c r="F38" s="36">
        <v>0.79</v>
      </c>
      <c r="G38" s="37">
        <v>0.21</v>
      </c>
      <c r="H38" s="37" t="s">
        <v>523</v>
      </c>
      <c r="I38" s="37">
        <v>0.45</v>
      </c>
      <c r="J38" s="38">
        <v>0.04</v>
      </c>
      <c r="K38" s="22"/>
      <c r="L38" s="22"/>
      <c r="M38" s="22"/>
      <c r="N38" s="22"/>
      <c r="O38" s="22"/>
      <c r="P38" s="22"/>
    </row>
    <row r="39" spans="1:16" ht="39" customHeight="1">
      <c r="A39" s="22"/>
      <c r="B39" s="35"/>
      <c r="C39" s="1145" t="s">
        <v>524</v>
      </c>
      <c r="D39" s="1146"/>
      <c r="E39" s="1147"/>
      <c r="F39" s="36">
        <v>0</v>
      </c>
      <c r="G39" s="37">
        <v>0</v>
      </c>
      <c r="H39" s="37">
        <v>0</v>
      </c>
      <c r="I39" s="37">
        <v>0</v>
      </c>
      <c r="J39" s="38">
        <v>0.02</v>
      </c>
      <c r="K39" s="22"/>
      <c r="L39" s="22"/>
      <c r="M39" s="22"/>
      <c r="N39" s="22"/>
      <c r="O39" s="22"/>
      <c r="P39" s="22"/>
    </row>
    <row r="40" spans="1:16" ht="39" customHeight="1">
      <c r="A40" s="22"/>
      <c r="B40" s="35"/>
      <c r="C40" s="1145" t="s">
        <v>525</v>
      </c>
      <c r="D40" s="1146"/>
      <c r="E40" s="1147"/>
      <c r="F40" s="36">
        <v>0</v>
      </c>
      <c r="G40" s="37">
        <v>0</v>
      </c>
      <c r="H40" s="37">
        <v>0</v>
      </c>
      <c r="I40" s="37">
        <v>0</v>
      </c>
      <c r="J40" s="38">
        <v>0</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528</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10</v>
      </c>
      <c r="C45" s="1162"/>
      <c r="D45" s="58"/>
      <c r="E45" s="1167" t="s">
        <v>11</v>
      </c>
      <c r="F45" s="1167"/>
      <c r="G45" s="1167"/>
      <c r="H45" s="1167"/>
      <c r="I45" s="1167"/>
      <c r="J45" s="1168"/>
      <c r="K45" s="59">
        <v>1389</v>
      </c>
      <c r="L45" s="60">
        <v>1361</v>
      </c>
      <c r="M45" s="60">
        <v>1382</v>
      </c>
      <c r="N45" s="60">
        <v>1408</v>
      </c>
      <c r="O45" s="61">
        <v>1380</v>
      </c>
      <c r="P45" s="48"/>
      <c r="Q45" s="48"/>
      <c r="R45" s="48"/>
      <c r="S45" s="48"/>
      <c r="T45" s="48"/>
      <c r="U45" s="48"/>
    </row>
    <row r="46" spans="1:21" ht="30.75" customHeight="1">
      <c r="A46" s="48"/>
      <c r="B46" s="1163"/>
      <c r="C46" s="1164"/>
      <c r="D46" s="62"/>
      <c r="E46" s="1155" t="s">
        <v>12</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13</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14</v>
      </c>
      <c r="F48" s="1155"/>
      <c r="G48" s="1155"/>
      <c r="H48" s="1155"/>
      <c r="I48" s="1155"/>
      <c r="J48" s="1156"/>
      <c r="K48" s="63">
        <v>747</v>
      </c>
      <c r="L48" s="64">
        <v>674</v>
      </c>
      <c r="M48" s="64">
        <v>582</v>
      </c>
      <c r="N48" s="64">
        <v>576</v>
      </c>
      <c r="O48" s="65">
        <v>605</v>
      </c>
      <c r="P48" s="48"/>
      <c r="Q48" s="48"/>
      <c r="R48" s="48"/>
      <c r="S48" s="48"/>
      <c r="T48" s="48"/>
      <c r="U48" s="48"/>
    </row>
    <row r="49" spans="1:21" ht="30.75" customHeight="1">
      <c r="A49" s="48"/>
      <c r="B49" s="1163"/>
      <c r="C49" s="1164"/>
      <c r="D49" s="62"/>
      <c r="E49" s="1155" t="s">
        <v>15</v>
      </c>
      <c r="F49" s="1155"/>
      <c r="G49" s="1155"/>
      <c r="H49" s="1155"/>
      <c r="I49" s="1155"/>
      <c r="J49" s="1156"/>
      <c r="K49" s="63">
        <v>49</v>
      </c>
      <c r="L49" s="64">
        <v>49</v>
      </c>
      <c r="M49" s="64">
        <v>48</v>
      </c>
      <c r="N49" s="64">
        <v>49</v>
      </c>
      <c r="O49" s="65">
        <v>49</v>
      </c>
      <c r="P49" s="48"/>
      <c r="Q49" s="48"/>
      <c r="R49" s="48"/>
      <c r="S49" s="48"/>
      <c r="T49" s="48"/>
      <c r="U49" s="48"/>
    </row>
    <row r="50" spans="1:21" ht="30.75" customHeight="1">
      <c r="A50" s="48"/>
      <c r="B50" s="1163"/>
      <c r="C50" s="1164"/>
      <c r="D50" s="62"/>
      <c r="E50" s="1155" t="s">
        <v>16</v>
      </c>
      <c r="F50" s="1155"/>
      <c r="G50" s="1155"/>
      <c r="H50" s="1155"/>
      <c r="I50" s="1155"/>
      <c r="J50" s="1156"/>
      <c r="K50" s="63">
        <v>67</v>
      </c>
      <c r="L50" s="64">
        <v>62</v>
      </c>
      <c r="M50" s="64">
        <v>19</v>
      </c>
      <c r="N50" s="64">
        <v>20</v>
      </c>
      <c r="O50" s="65">
        <v>16</v>
      </c>
      <c r="P50" s="48"/>
      <c r="Q50" s="48"/>
      <c r="R50" s="48"/>
      <c r="S50" s="48"/>
      <c r="T50" s="48"/>
      <c r="U50" s="48"/>
    </row>
    <row r="51" spans="1:21" ht="30.75" customHeight="1">
      <c r="A51" s="48"/>
      <c r="B51" s="1165"/>
      <c r="C51" s="1166"/>
      <c r="D51" s="66"/>
      <c r="E51" s="1155" t="s">
        <v>17</v>
      </c>
      <c r="F51" s="1155"/>
      <c r="G51" s="1155"/>
      <c r="H51" s="1155"/>
      <c r="I51" s="1155"/>
      <c r="J51" s="1156"/>
      <c r="K51" s="63" t="s">
        <v>469</v>
      </c>
      <c r="L51" s="64" t="s">
        <v>469</v>
      </c>
      <c r="M51" s="64" t="s">
        <v>469</v>
      </c>
      <c r="N51" s="64" t="s">
        <v>469</v>
      </c>
      <c r="O51" s="65" t="s">
        <v>469</v>
      </c>
      <c r="P51" s="48"/>
      <c r="Q51" s="48"/>
      <c r="R51" s="48"/>
      <c r="S51" s="48"/>
      <c r="T51" s="48"/>
      <c r="U51" s="48"/>
    </row>
    <row r="52" spans="1:21" ht="30.75" customHeight="1">
      <c r="A52" s="48"/>
      <c r="B52" s="1153" t="s">
        <v>18</v>
      </c>
      <c r="C52" s="1154"/>
      <c r="D52" s="66"/>
      <c r="E52" s="1155" t="s">
        <v>19</v>
      </c>
      <c r="F52" s="1155"/>
      <c r="G52" s="1155"/>
      <c r="H52" s="1155"/>
      <c r="I52" s="1155"/>
      <c r="J52" s="1156"/>
      <c r="K52" s="63">
        <v>1298</v>
      </c>
      <c r="L52" s="64">
        <v>1327</v>
      </c>
      <c r="M52" s="64">
        <v>1351</v>
      </c>
      <c r="N52" s="64">
        <v>1402</v>
      </c>
      <c r="O52" s="65">
        <v>1400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954</v>
      </c>
      <c r="L53" s="69">
        <v>819</v>
      </c>
      <c r="M53" s="69">
        <v>680</v>
      </c>
      <c r="N53" s="69">
        <v>651</v>
      </c>
      <c r="O53" s="70">
        <v>650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509</v>
      </c>
      <c r="J40" s="79" t="s">
        <v>510</v>
      </c>
      <c r="K40" s="79" t="s">
        <v>511</v>
      </c>
      <c r="L40" s="79" t="s">
        <v>512</v>
      </c>
      <c r="M40" s="80" t="s">
        <v>513</v>
      </c>
    </row>
    <row r="41" spans="2:13" ht="27.75" customHeight="1">
      <c r="B41" s="1181" t="s">
        <v>23</v>
      </c>
      <c r="C41" s="1182"/>
      <c r="D41" s="81"/>
      <c r="E41" s="1183" t="s">
        <v>24</v>
      </c>
      <c r="F41" s="1183"/>
      <c r="G41" s="1183"/>
      <c r="H41" s="1184"/>
      <c r="I41" s="82">
        <v>13320</v>
      </c>
      <c r="J41" s="83">
        <v>13197</v>
      </c>
      <c r="K41" s="83">
        <v>12830</v>
      </c>
      <c r="L41" s="83">
        <v>12875</v>
      </c>
      <c r="M41" s="84">
        <v>13199</v>
      </c>
    </row>
    <row r="42" spans="2:13" ht="27.75" customHeight="1">
      <c r="B42" s="1171"/>
      <c r="C42" s="1172"/>
      <c r="D42" s="85"/>
      <c r="E42" s="1175" t="s">
        <v>25</v>
      </c>
      <c r="F42" s="1175"/>
      <c r="G42" s="1175"/>
      <c r="H42" s="1176"/>
      <c r="I42" s="86">
        <v>175</v>
      </c>
      <c r="J42" s="87">
        <v>113</v>
      </c>
      <c r="K42" s="87">
        <v>99</v>
      </c>
      <c r="L42" s="87">
        <v>84</v>
      </c>
      <c r="M42" s="88">
        <v>70</v>
      </c>
    </row>
    <row r="43" spans="2:13" ht="27.75" customHeight="1">
      <c r="B43" s="1171"/>
      <c r="C43" s="1172"/>
      <c r="D43" s="85"/>
      <c r="E43" s="1175" t="s">
        <v>26</v>
      </c>
      <c r="F43" s="1175"/>
      <c r="G43" s="1175"/>
      <c r="H43" s="1176"/>
      <c r="I43" s="86">
        <v>7506</v>
      </c>
      <c r="J43" s="87">
        <v>7448</v>
      </c>
      <c r="K43" s="87">
        <v>7407</v>
      </c>
      <c r="L43" s="87">
        <v>7399</v>
      </c>
      <c r="M43" s="88">
        <v>8435</v>
      </c>
    </row>
    <row r="44" spans="2:13" ht="27.75" customHeight="1">
      <c r="B44" s="1171"/>
      <c r="C44" s="1172"/>
      <c r="D44" s="85"/>
      <c r="E44" s="1175" t="s">
        <v>27</v>
      </c>
      <c r="F44" s="1175"/>
      <c r="G44" s="1175"/>
      <c r="H44" s="1176"/>
      <c r="I44" s="86">
        <v>272</v>
      </c>
      <c r="J44" s="87">
        <v>225</v>
      </c>
      <c r="K44" s="87">
        <v>180</v>
      </c>
      <c r="L44" s="87">
        <v>136</v>
      </c>
      <c r="M44" s="88">
        <v>89</v>
      </c>
    </row>
    <row r="45" spans="2:13" ht="27.75" customHeight="1">
      <c r="B45" s="1171"/>
      <c r="C45" s="1172"/>
      <c r="D45" s="85"/>
      <c r="E45" s="1175" t="s">
        <v>28</v>
      </c>
      <c r="F45" s="1175"/>
      <c r="G45" s="1175"/>
      <c r="H45" s="1176"/>
      <c r="I45" s="86">
        <v>2184</v>
      </c>
      <c r="J45" s="87">
        <v>1868</v>
      </c>
      <c r="K45" s="87">
        <v>1618</v>
      </c>
      <c r="L45" s="87">
        <v>1426</v>
      </c>
      <c r="M45" s="88">
        <v>1144</v>
      </c>
    </row>
    <row r="46" spans="2:13" ht="27.75" customHeight="1">
      <c r="B46" s="1171"/>
      <c r="C46" s="1172"/>
      <c r="D46" s="85"/>
      <c r="E46" s="1175" t="s">
        <v>29</v>
      </c>
      <c r="F46" s="1175"/>
      <c r="G46" s="1175"/>
      <c r="H46" s="1176"/>
      <c r="I46" s="86" t="s">
        <v>469</v>
      </c>
      <c r="J46" s="87" t="s">
        <v>469</v>
      </c>
      <c r="K46" s="87" t="s">
        <v>469</v>
      </c>
      <c r="L46" s="87" t="s">
        <v>469</v>
      </c>
      <c r="M46" s="88" t="s">
        <v>469</v>
      </c>
    </row>
    <row r="47" spans="2:13" ht="27.75" customHeight="1">
      <c r="B47" s="1171"/>
      <c r="C47" s="1172"/>
      <c r="D47" s="85"/>
      <c r="E47" s="1175" t="s">
        <v>30</v>
      </c>
      <c r="F47" s="1175"/>
      <c r="G47" s="1175"/>
      <c r="H47" s="1176"/>
      <c r="I47" s="86" t="s">
        <v>469</v>
      </c>
      <c r="J47" s="87" t="s">
        <v>469</v>
      </c>
      <c r="K47" s="87" t="s">
        <v>469</v>
      </c>
      <c r="L47" s="87" t="s">
        <v>469</v>
      </c>
      <c r="M47" s="88" t="s">
        <v>469</v>
      </c>
    </row>
    <row r="48" spans="2:13" ht="27.75" customHeight="1">
      <c r="B48" s="1173"/>
      <c r="C48" s="1174"/>
      <c r="D48" s="85"/>
      <c r="E48" s="1175" t="s">
        <v>31</v>
      </c>
      <c r="F48" s="1175"/>
      <c r="G48" s="1175"/>
      <c r="H48" s="1176"/>
      <c r="I48" s="86" t="s">
        <v>469</v>
      </c>
      <c r="J48" s="87" t="s">
        <v>469</v>
      </c>
      <c r="K48" s="87" t="s">
        <v>469</v>
      </c>
      <c r="L48" s="87" t="s">
        <v>469</v>
      </c>
      <c r="M48" s="88" t="s">
        <v>469</v>
      </c>
    </row>
    <row r="49" spans="2:13" ht="27.75" customHeight="1">
      <c r="B49" s="1169" t="s">
        <v>32</v>
      </c>
      <c r="C49" s="1170"/>
      <c r="D49" s="89"/>
      <c r="E49" s="1175" t="s">
        <v>33</v>
      </c>
      <c r="F49" s="1175"/>
      <c r="G49" s="1175"/>
      <c r="H49" s="1176"/>
      <c r="I49" s="86">
        <v>2888</v>
      </c>
      <c r="J49" s="87">
        <v>3628</v>
      </c>
      <c r="K49" s="87">
        <v>4964</v>
      </c>
      <c r="L49" s="87">
        <v>5097</v>
      </c>
      <c r="M49" s="88">
        <v>3378</v>
      </c>
    </row>
    <row r="50" spans="2:13" ht="27.75" customHeight="1">
      <c r="B50" s="1171"/>
      <c r="C50" s="1172"/>
      <c r="D50" s="85"/>
      <c r="E50" s="1175" t="s">
        <v>34</v>
      </c>
      <c r="F50" s="1175"/>
      <c r="G50" s="1175"/>
      <c r="H50" s="1176"/>
      <c r="I50" s="86">
        <v>1086</v>
      </c>
      <c r="J50" s="87">
        <v>958</v>
      </c>
      <c r="K50" s="87">
        <v>839</v>
      </c>
      <c r="L50" s="87">
        <v>729</v>
      </c>
      <c r="M50" s="88">
        <v>613</v>
      </c>
    </row>
    <row r="51" spans="2:13" ht="27.75" customHeight="1">
      <c r="B51" s="1173"/>
      <c r="C51" s="1174"/>
      <c r="D51" s="85"/>
      <c r="E51" s="1175" t="s">
        <v>35</v>
      </c>
      <c r="F51" s="1175"/>
      <c r="G51" s="1175"/>
      <c r="H51" s="1176"/>
      <c r="I51" s="86">
        <v>13502</v>
      </c>
      <c r="J51" s="87">
        <v>13615</v>
      </c>
      <c r="K51" s="87">
        <v>13613</v>
      </c>
      <c r="L51" s="87">
        <v>14088</v>
      </c>
      <c r="M51" s="88">
        <v>15488</v>
      </c>
    </row>
    <row r="52" spans="2:13" ht="27.75" customHeight="1" thickBot="1">
      <c r="B52" s="1177" t="s">
        <v>36</v>
      </c>
      <c r="C52" s="1178"/>
      <c r="D52" s="90"/>
      <c r="E52" s="1179" t="s">
        <v>37</v>
      </c>
      <c r="F52" s="1179"/>
      <c r="G52" s="1179"/>
      <c r="H52" s="1180"/>
      <c r="I52" s="91">
        <v>5982</v>
      </c>
      <c r="J52" s="92">
        <v>4651</v>
      </c>
      <c r="K52" s="92">
        <v>2718</v>
      </c>
      <c r="L52" s="92">
        <v>2007</v>
      </c>
      <c r="M52" s="93">
        <v>3458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553</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553</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1194" t="s">
        <v>555</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556</v>
      </c>
    </row>
    <row r="50" spans="1:17">
      <c r="B50" s="248"/>
      <c r="C50" s="244"/>
      <c r="D50" s="244"/>
      <c r="E50" s="244"/>
      <c r="F50" s="244"/>
      <c r="G50" s="1206"/>
      <c r="H50" s="1207"/>
      <c r="I50" s="1207"/>
      <c r="J50" s="1208"/>
      <c r="K50" s="1209" t="s">
        <v>509</v>
      </c>
      <c r="L50" s="1209" t="s">
        <v>510</v>
      </c>
      <c r="M50" s="1209" t="s">
        <v>511</v>
      </c>
      <c r="N50" s="1209" t="s">
        <v>512</v>
      </c>
      <c r="O50" s="1209" t="s">
        <v>513</v>
      </c>
    </row>
    <row r="51" spans="1:17">
      <c r="B51" s="248"/>
      <c r="C51" s="244"/>
      <c r="D51" s="244"/>
      <c r="E51" s="244"/>
      <c r="F51" s="244"/>
      <c r="G51" s="1210" t="s">
        <v>557</v>
      </c>
      <c r="H51" s="1211"/>
      <c r="I51" s="1212" t="s">
        <v>558</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559</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560</v>
      </c>
      <c r="H55" s="1225"/>
      <c r="I55" s="1219" t="s">
        <v>558</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559</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1194" t="s">
        <v>555</v>
      </c>
      <c r="I64" s="1195"/>
      <c r="J64" s="1195"/>
      <c r="K64" s="1195"/>
      <c r="L64" s="244"/>
      <c r="M64" s="244"/>
      <c r="N64" s="244"/>
      <c r="O64" s="244"/>
    </row>
    <row r="65" spans="2:30">
      <c r="B65" s="248"/>
      <c r="C65" s="244"/>
      <c r="D65" s="244"/>
      <c r="E65" s="244"/>
      <c r="F65" s="244"/>
      <c r="G65" s="1251" t="s">
        <v>564</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562</v>
      </c>
      <c r="I71" s="1243"/>
      <c r="J71" s="1239"/>
      <c r="K71" s="1239"/>
      <c r="L71" s="1240"/>
      <c r="M71" s="1239"/>
      <c r="N71" s="1240"/>
      <c r="O71" s="1241"/>
    </row>
    <row r="72" spans="2:30">
      <c r="B72" s="248"/>
      <c r="C72" s="244"/>
      <c r="D72" s="244"/>
      <c r="E72" s="244"/>
      <c r="F72" s="244"/>
      <c r="G72" s="1206"/>
      <c r="H72" s="1207"/>
      <c r="I72" s="1207"/>
      <c r="J72" s="1208"/>
      <c r="K72" s="1209" t="s">
        <v>509</v>
      </c>
      <c r="L72" s="1209" t="s">
        <v>510</v>
      </c>
      <c r="M72" s="1209" t="s">
        <v>511</v>
      </c>
      <c r="N72" s="1209" t="s">
        <v>512</v>
      </c>
      <c r="O72" s="1209" t="s">
        <v>513</v>
      </c>
    </row>
    <row r="73" spans="2:30">
      <c r="B73" s="248"/>
      <c r="C73" s="244"/>
      <c r="D73" s="244"/>
      <c r="E73" s="244"/>
      <c r="F73" s="244"/>
      <c r="G73" s="1210" t="s">
        <v>557</v>
      </c>
      <c r="H73" s="1211"/>
      <c r="I73" s="1212" t="s">
        <v>558</v>
      </c>
      <c r="J73" s="1212"/>
      <c r="K73" s="1244">
        <v>87.1</v>
      </c>
      <c r="L73" s="1244">
        <v>66.8</v>
      </c>
      <c r="M73" s="1217">
        <v>39.200000000000003</v>
      </c>
      <c r="N73" s="1217">
        <v>29.8</v>
      </c>
      <c r="O73" s="1217">
        <v>50.8</v>
      </c>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563</v>
      </c>
      <c r="J75" s="1219"/>
      <c r="K75" s="1245">
        <v>14.6</v>
      </c>
      <c r="L75" s="1245">
        <v>13.3</v>
      </c>
      <c r="M75" s="1245">
        <v>11.8</v>
      </c>
      <c r="N75" s="1245">
        <v>10.4</v>
      </c>
      <c r="O75" s="1245">
        <v>9.6</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560</v>
      </c>
      <c r="H77" s="1225"/>
      <c r="I77" s="1219" t="s">
        <v>558</v>
      </c>
      <c r="J77" s="1219"/>
      <c r="K77" s="1244">
        <v>86</v>
      </c>
      <c r="L77" s="1244">
        <v>72</v>
      </c>
      <c r="M77" s="1217">
        <v>58.8</v>
      </c>
      <c r="N77" s="1217">
        <v>49.7</v>
      </c>
      <c r="O77" s="1217">
        <v>37.200000000000003</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563</v>
      </c>
      <c r="J79" s="1229"/>
      <c r="K79" s="1247">
        <v>14.5</v>
      </c>
      <c r="L79" s="1247">
        <v>13.3</v>
      </c>
      <c r="M79" s="1247">
        <v>12.4</v>
      </c>
      <c r="N79" s="1247">
        <v>11.2</v>
      </c>
      <c r="O79" s="1247">
        <v>10.1</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508</v>
      </c>
      <c r="G2" s="111"/>
      <c r="H2" s="112"/>
    </row>
    <row r="3" spans="1:8">
      <c r="A3" s="108" t="s">
        <v>501</v>
      </c>
      <c r="B3" s="113"/>
      <c r="C3" s="114"/>
      <c r="D3" s="115">
        <v>84443</v>
      </c>
      <c r="E3" s="116"/>
      <c r="F3" s="117">
        <v>90833</v>
      </c>
      <c r="G3" s="118"/>
      <c r="H3" s="119"/>
    </row>
    <row r="4" spans="1:8">
      <c r="A4" s="120"/>
      <c r="B4" s="121"/>
      <c r="C4" s="122"/>
      <c r="D4" s="123">
        <v>47533</v>
      </c>
      <c r="E4" s="124"/>
      <c r="F4" s="125">
        <v>47037</v>
      </c>
      <c r="G4" s="126"/>
      <c r="H4" s="127"/>
    </row>
    <row r="5" spans="1:8">
      <c r="A5" s="108" t="s">
        <v>503</v>
      </c>
      <c r="B5" s="113"/>
      <c r="C5" s="114"/>
      <c r="D5" s="115">
        <v>89804</v>
      </c>
      <c r="E5" s="116"/>
      <c r="F5" s="117">
        <v>79181</v>
      </c>
      <c r="G5" s="118"/>
      <c r="H5" s="119"/>
    </row>
    <row r="6" spans="1:8">
      <c r="A6" s="120"/>
      <c r="B6" s="121"/>
      <c r="C6" s="122"/>
      <c r="D6" s="123">
        <v>20664</v>
      </c>
      <c r="E6" s="124"/>
      <c r="F6" s="125">
        <v>40448</v>
      </c>
      <c r="G6" s="126"/>
      <c r="H6" s="127"/>
    </row>
    <row r="7" spans="1:8">
      <c r="A7" s="108" t="s">
        <v>504</v>
      </c>
      <c r="B7" s="113"/>
      <c r="C7" s="114"/>
      <c r="D7" s="115">
        <v>102279</v>
      </c>
      <c r="E7" s="116"/>
      <c r="F7" s="117">
        <v>118124</v>
      </c>
      <c r="G7" s="118"/>
      <c r="H7" s="119"/>
    </row>
    <row r="8" spans="1:8">
      <c r="A8" s="120"/>
      <c r="B8" s="121"/>
      <c r="C8" s="122"/>
      <c r="D8" s="123">
        <v>49855</v>
      </c>
      <c r="E8" s="124"/>
      <c r="F8" s="125">
        <v>54614</v>
      </c>
      <c r="G8" s="126"/>
      <c r="H8" s="127"/>
    </row>
    <row r="9" spans="1:8">
      <c r="A9" s="108" t="s">
        <v>505</v>
      </c>
      <c r="B9" s="113"/>
      <c r="C9" s="114"/>
      <c r="D9" s="115">
        <v>100980</v>
      </c>
      <c r="E9" s="116"/>
      <c r="F9" s="117">
        <v>101693</v>
      </c>
      <c r="G9" s="118"/>
      <c r="H9" s="119"/>
    </row>
    <row r="10" spans="1:8">
      <c r="A10" s="120"/>
      <c r="B10" s="121"/>
      <c r="C10" s="122"/>
      <c r="D10" s="123">
        <v>61741</v>
      </c>
      <c r="E10" s="124"/>
      <c r="F10" s="125">
        <v>51066</v>
      </c>
      <c r="G10" s="126"/>
      <c r="H10" s="127"/>
    </row>
    <row r="11" spans="1:8">
      <c r="A11" s="108" t="s">
        <v>506</v>
      </c>
      <c r="B11" s="113"/>
      <c r="C11" s="114"/>
      <c r="D11" s="115">
        <v>135493</v>
      </c>
      <c r="E11" s="116"/>
      <c r="F11" s="117">
        <v>96635</v>
      </c>
      <c r="G11" s="118"/>
      <c r="H11" s="119"/>
    </row>
    <row r="12" spans="1:8">
      <c r="A12" s="120"/>
      <c r="B12" s="121"/>
      <c r="C12" s="128"/>
      <c r="D12" s="123">
        <v>68597</v>
      </c>
      <c r="E12" s="124"/>
      <c r="F12" s="125">
        <v>44408</v>
      </c>
      <c r="G12" s="126"/>
      <c r="H12" s="127"/>
    </row>
    <row r="13" spans="1:8">
      <c r="A13" s="108"/>
      <c r="B13" s="113"/>
      <c r="C13" s="129"/>
      <c r="D13" s="130">
        <v>102600</v>
      </c>
      <c r="E13" s="131"/>
      <c r="F13" s="132">
        <v>97293</v>
      </c>
      <c r="G13" s="133"/>
      <c r="H13" s="119"/>
    </row>
    <row r="14" spans="1:8">
      <c r="A14" s="120"/>
      <c r="B14" s="121"/>
      <c r="C14" s="122"/>
      <c r="D14" s="123">
        <v>49678</v>
      </c>
      <c r="E14" s="124"/>
      <c r="F14" s="125">
        <v>47515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6.46</v>
      </c>
      <c r="C19" s="134">
        <f>ROUND(VALUE(SUBSTITUTE(実質収支比率等に係る経年分析!G$48,"▲","-")),2)</f>
        <v>12.31</v>
      </c>
      <c r="D19" s="134">
        <f>ROUND(VALUE(SUBSTITUTE(実質収支比率等に係る経年分析!H$48,"▲","-")),2)</f>
        <v>4.5</v>
      </c>
      <c r="E19" s="134">
        <f>ROUND(VALUE(SUBSTITUTE(実質収支比率等に係る経年分析!I$48,"▲","-")),2)</f>
        <v>7.5</v>
      </c>
      <c r="F19" s="134">
        <f>ROUND(VALUE(SUBSTITUTE(実質収支比率等に係る経年分析!J$48,"▲","-")),2)</f>
        <v>3.52</v>
      </c>
    </row>
    <row r="20" spans="1:11">
      <c r="A20" s="134" t="s">
        <v>42</v>
      </c>
      <c r="B20" s="134">
        <f>ROUND(VALUE(SUBSTITUTE(実質収支比率等に係る経年分析!F$47,"▲","-")),2)</f>
        <v>19.03</v>
      </c>
      <c r="C20" s="134">
        <f>ROUND(VALUE(SUBSTITUTE(実質収支比率等に係る経年分析!G$47,"▲","-")),2)</f>
        <v>28.27</v>
      </c>
      <c r="D20" s="134">
        <f>ROUND(VALUE(SUBSTITUTE(実質収支比率等に係る経年分析!H$47,"▲","-")),2)</f>
        <v>25.95</v>
      </c>
      <c r="E20" s="134">
        <f>ROUND(VALUE(SUBSTITUTE(実質収支比率等に係る経年分析!I$47,"▲","-")),2)</f>
        <v>25.66</v>
      </c>
      <c r="F20" s="134">
        <f>ROUND(VALUE(SUBSTITUTE(実質収支比率等に係る経年分析!J$47,"▲","-")),2)</f>
        <v>29.19</v>
      </c>
    </row>
    <row r="21" spans="1:11">
      <c r="A21" s="134" t="s">
        <v>43</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10.25</v>
      </c>
      <c r="D21" s="134">
        <f>IF(ISNUMBER(VALUE(SUBSTITUTE(実質収支比率等に係る経年分析!H$49,"▲","-"))),ROUND(VALUE(SUBSTITUTE(実質収支比率等に係る経年分析!H$49,"▲","-")),2),NA())</f>
        <v>-21.02</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-6.24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八雲町八雲地域簡易水道事業特別会計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f>IF(ROUND(VALUE(SUBSTITUTE(連結実質赤字比率に係る赤字・黒字の構成分析!H$38,"▲", "-")), 2) &lt; 0, ABS(ROUND(VALUE(SUBSTITUTE(連結実質赤字比率に係る赤字・黒字の構成分析!H$38,"▲", "-")), 2)), NA())</f>
        <v>0.4</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c r="A35" s="135" t="str">
        <f>IF(連結実質赤字比率に係る赤字・黒字の構成分析!C$35="",NA(),連結実質赤字比率に係る赤字・黒字の構成分析!C$35)</f>
        <v>八雲町水道事業会計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c r="A36" s="135" t="str">
        <f>IF(連結実質赤字比率に係る赤字・黒字の構成分析!C$34="",NA(),連結実質赤字比率に係る赤字・黒字の構成分析!C$34)</f>
        <v>八雲町病院事業会計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2.2400000000000002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8.6199999999999992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1298</v>
      </c>
      <c r="E42" s="136"/>
      <c r="F42" s="136"/>
      <c r="G42" s="136">
        <f>'実質公債費比率（分子）の構造'!L$52</f>
        <v>1327</v>
      </c>
      <c r="H42" s="136"/>
      <c r="I42" s="136"/>
      <c r="J42" s="136">
        <f>'実質公債費比率（分子）の構造'!M$52</f>
        <v>1351</v>
      </c>
      <c r="K42" s="136"/>
      <c r="L42" s="136"/>
      <c r="M42" s="136">
        <f>'実質公債費比率（分子）の構造'!N$52</f>
        <v>1402</v>
      </c>
      <c r="N42" s="136"/>
      <c r="O42" s="136"/>
      <c r="P42" s="136">
        <f>'実質公債費比率（分子）の構造'!O$52</f>
        <v>1400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67</v>
      </c>
      <c r="C44" s="136"/>
      <c r="D44" s="136"/>
      <c r="E44" s="136">
        <f>'実質公債費比率（分子）の構造'!L$50</f>
        <v>62</v>
      </c>
      <c r="F44" s="136"/>
      <c r="G44" s="136"/>
      <c r="H44" s="136">
        <f>'実質公債費比率（分子）の構造'!M$50</f>
        <v>19</v>
      </c>
      <c r="I44" s="136"/>
      <c r="J44" s="136"/>
      <c r="K44" s="136">
        <f>'実質公債費比率（分子）の構造'!N$50</f>
        <v>20</v>
      </c>
      <c r="L44" s="136"/>
      <c r="M44" s="136"/>
      <c r="N44" s="136">
        <f>'実質公債費比率（分子）の構造'!O$50</f>
        <v>16</v>
      </c>
      <c r="O44" s="136"/>
      <c r="P44" s="136"/>
    </row>
    <row r="45" spans="1:16">
      <c r="A45" s="136" t="s">
        <v>53</v>
      </c>
      <c r="B45" s="136">
        <f>'実質公債費比率（分子）の構造'!K$49</f>
        <v>49</v>
      </c>
      <c r="C45" s="136"/>
      <c r="D45" s="136"/>
      <c r="E45" s="136">
        <f>'実質公債費比率（分子）の構造'!L$49</f>
        <v>49</v>
      </c>
      <c r="F45" s="136"/>
      <c r="G45" s="136"/>
      <c r="H45" s="136">
        <f>'実質公債費比率（分子）の構造'!M$49</f>
        <v>48</v>
      </c>
      <c r="I45" s="136"/>
      <c r="J45" s="136"/>
      <c r="K45" s="136">
        <f>'実質公債費比率（分子）の構造'!N$49</f>
        <v>49</v>
      </c>
      <c r="L45" s="136"/>
      <c r="M45" s="136"/>
      <c r="N45" s="136">
        <f>'実質公債費比率（分子）の構造'!O$49</f>
        <v>49</v>
      </c>
      <c r="O45" s="136"/>
      <c r="P45" s="136"/>
    </row>
    <row r="46" spans="1:16">
      <c r="A46" s="136" t="s">
        <v>54</v>
      </c>
      <c r="B46" s="136">
        <f>'実質公債費比率（分子）の構造'!K$48</f>
        <v>747</v>
      </c>
      <c r="C46" s="136"/>
      <c r="D46" s="136"/>
      <c r="E46" s="136">
        <f>'実質公債費比率（分子）の構造'!L$48</f>
        <v>674</v>
      </c>
      <c r="F46" s="136"/>
      <c r="G46" s="136"/>
      <c r="H46" s="136">
        <f>'実質公債費比率（分子）の構造'!M$48</f>
        <v>582</v>
      </c>
      <c r="I46" s="136"/>
      <c r="J46" s="136"/>
      <c r="K46" s="136">
        <f>'実質公債費比率（分子）の構造'!N$48</f>
        <v>576</v>
      </c>
      <c r="L46" s="136"/>
      <c r="M46" s="136"/>
      <c r="N46" s="136">
        <f>'実質公債費比率（分子）の構造'!O$48</f>
        <v>605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1389</v>
      </c>
      <c r="C49" s="136"/>
      <c r="D49" s="136"/>
      <c r="E49" s="136">
        <f>'実質公債費比率（分子）の構造'!L$45</f>
        <v>1361</v>
      </c>
      <c r="F49" s="136"/>
      <c r="G49" s="136"/>
      <c r="H49" s="136">
        <f>'実質公債費比率（分子）の構造'!M$45</f>
        <v>1382</v>
      </c>
      <c r="I49" s="136"/>
      <c r="J49" s="136"/>
      <c r="K49" s="136">
        <f>'実質公債費比率（分子）の構造'!N$45</f>
        <v>1408</v>
      </c>
      <c r="L49" s="136"/>
      <c r="M49" s="136"/>
      <c r="N49" s="136">
        <f>'実質公債費比率（分子）の構造'!O$45</f>
        <v>1380</v>
      </c>
      <c r="O49" s="136"/>
      <c r="P49" s="136"/>
    </row>
    <row r="50" spans="1:16">
      <c r="A50" s="136" t="s">
        <v>58</v>
      </c>
      <c r="B50" s="136" t="e">
        <f>NA()</f>
        <v>#N/A</v>
      </c>
      <c r="C50" s="136">
        <f>IF(ISNUMBER('実質公債費比率（分子）の構造'!K$53),'実質公債費比率（分子）の構造'!K$53,NA())</f>
        <v>954</v>
      </c>
      <c r="D50" s="136" t="e">
        <f>NA()</f>
        <v>#N/A</v>
      </c>
      <c r="E50" s="136" t="e">
        <f>NA()</f>
        <v>#N/A</v>
      </c>
      <c r="F50" s="136">
        <f>IF(ISNUMBER('実質公債費比率（分子）の構造'!L$53),'実質公債費比率（分子）の構造'!L$53,NA())</f>
        <v>819</v>
      </c>
      <c r="G50" s="136" t="e">
        <f>NA()</f>
        <v>#N/A</v>
      </c>
      <c r="H50" s="136" t="e">
        <f>NA()</f>
        <v>#N/A</v>
      </c>
      <c r="I50" s="136">
        <f>IF(ISNUMBER('実質公債費比率（分子）の構造'!M$53),'実質公債費比率（分子）の構造'!M$53,NA())</f>
        <v>680</v>
      </c>
      <c r="J50" s="136" t="e">
        <f>NA()</f>
        <v>#N/A</v>
      </c>
      <c r="K50" s="136" t="e">
        <f>NA()</f>
        <v>#N/A</v>
      </c>
      <c r="L50" s="136">
        <f>IF(ISNUMBER('実質公債費比率（分子）の構造'!N$53),'実質公債費比率（分子）の構造'!N$53,NA())</f>
        <v>651</v>
      </c>
      <c r="M50" s="136" t="e">
        <f>NA()</f>
        <v>#N/A</v>
      </c>
      <c r="N50" s="136" t="e">
        <f>NA()</f>
        <v>#N/A</v>
      </c>
      <c r="O50" s="136">
        <f>IF(ISNUMBER('実質公債費比率（分子）の構造'!O$53),'実質公債費比率（分子）の構造'!O$53,NA())</f>
        <v>650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13502</v>
      </c>
      <c r="E56" s="135"/>
      <c r="F56" s="135"/>
      <c r="G56" s="135">
        <f>'将来負担比率（分子）の構造'!J$51</f>
        <v>13615</v>
      </c>
      <c r="H56" s="135"/>
      <c r="I56" s="135"/>
      <c r="J56" s="135">
        <f>'将来負担比率（分子）の構造'!K$51</f>
        <v>13613</v>
      </c>
      <c r="K56" s="135"/>
      <c r="L56" s="135"/>
      <c r="M56" s="135">
        <f>'将来負担比率（分子）の構造'!L$51</f>
        <v>14088</v>
      </c>
      <c r="N56" s="135"/>
      <c r="O56" s="135"/>
      <c r="P56" s="135">
        <f>'将来負担比率（分子）の構造'!M$51</f>
        <v>15488</v>
      </c>
    </row>
    <row r="57" spans="1:16">
      <c r="A57" s="135" t="s">
        <v>34</v>
      </c>
      <c r="B57" s="135"/>
      <c r="C57" s="135"/>
      <c r="D57" s="135">
        <f>'将来負担比率（分子）の構造'!I$50</f>
        <v>1086</v>
      </c>
      <c r="E57" s="135"/>
      <c r="F57" s="135"/>
      <c r="G57" s="135">
        <f>'将来負担比率（分子）の構造'!J$50</f>
        <v>958</v>
      </c>
      <c r="H57" s="135"/>
      <c r="I57" s="135"/>
      <c r="J57" s="135">
        <f>'将来負担比率（分子）の構造'!K$50</f>
        <v>839</v>
      </c>
      <c r="K57" s="135"/>
      <c r="L57" s="135"/>
      <c r="M57" s="135">
        <f>'将来負担比率（分子）の構造'!L$50</f>
        <v>729</v>
      </c>
      <c r="N57" s="135"/>
      <c r="O57" s="135"/>
      <c r="P57" s="135">
        <f>'将来負担比率（分子）の構造'!M$50</f>
        <v>613</v>
      </c>
    </row>
    <row r="58" spans="1:16">
      <c r="A58" s="135" t="s">
        <v>33</v>
      </c>
      <c r="B58" s="135"/>
      <c r="C58" s="135"/>
      <c r="D58" s="135">
        <f>'将来負担比率（分子）の構造'!I$49</f>
        <v>2888</v>
      </c>
      <c r="E58" s="135"/>
      <c r="F58" s="135"/>
      <c r="G58" s="135">
        <f>'将来負担比率（分子）の構造'!J$49</f>
        <v>3628</v>
      </c>
      <c r="H58" s="135"/>
      <c r="I58" s="135"/>
      <c r="J58" s="135">
        <f>'将来負担比率（分子）の構造'!K$49</f>
        <v>4964</v>
      </c>
      <c r="K58" s="135"/>
      <c r="L58" s="135"/>
      <c r="M58" s="135">
        <f>'将来負担比率（分子）の構造'!L$49</f>
        <v>5097</v>
      </c>
      <c r="N58" s="135"/>
      <c r="O58" s="135"/>
      <c r="P58" s="135">
        <f>'将来負担比率（分子）の構造'!M$49</f>
        <v>3378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2184</v>
      </c>
      <c r="C62" s="135"/>
      <c r="D62" s="135"/>
      <c r="E62" s="135">
        <f>'将来負担比率（分子）の構造'!J$45</f>
        <v>1868</v>
      </c>
      <c r="F62" s="135"/>
      <c r="G62" s="135"/>
      <c r="H62" s="135">
        <f>'将来負担比率（分子）の構造'!K$45</f>
        <v>1618</v>
      </c>
      <c r="I62" s="135"/>
      <c r="J62" s="135"/>
      <c r="K62" s="135">
        <f>'将来負担比率（分子）の構造'!L$45</f>
        <v>1426</v>
      </c>
      <c r="L62" s="135"/>
      <c r="M62" s="135"/>
      <c r="N62" s="135">
        <f>'将来負担比率（分子）の構造'!M$45</f>
        <v>1144</v>
      </c>
      <c r="O62" s="135"/>
      <c r="P62" s="135"/>
    </row>
    <row r="63" spans="1:16">
      <c r="A63" s="135" t="s">
        <v>27</v>
      </c>
      <c r="B63" s="135">
        <f>'将来負担比率（分子）の構造'!I$44</f>
        <v>272</v>
      </c>
      <c r="C63" s="135"/>
      <c r="D63" s="135"/>
      <c r="E63" s="135">
        <f>'将来負担比率（分子）の構造'!J$44</f>
        <v>225</v>
      </c>
      <c r="F63" s="135"/>
      <c r="G63" s="135"/>
      <c r="H63" s="135">
        <f>'将来負担比率（分子）の構造'!K$44</f>
        <v>180</v>
      </c>
      <c r="I63" s="135"/>
      <c r="J63" s="135"/>
      <c r="K63" s="135">
        <f>'将来負担比率（分子）の構造'!L$44</f>
        <v>136</v>
      </c>
      <c r="L63" s="135"/>
      <c r="M63" s="135"/>
      <c r="N63" s="135">
        <f>'将来負担比率（分子）の構造'!M$44</f>
        <v>89</v>
      </c>
      <c r="O63" s="135"/>
      <c r="P63" s="135"/>
    </row>
    <row r="64" spans="1:16">
      <c r="A64" s="135" t="s">
        <v>26</v>
      </c>
      <c r="B64" s="135">
        <f>'将来負担比率（分子）の構造'!I$43</f>
        <v>7506</v>
      </c>
      <c r="C64" s="135"/>
      <c r="D64" s="135"/>
      <c r="E64" s="135">
        <f>'将来負担比率（分子）の構造'!J$43</f>
        <v>7448</v>
      </c>
      <c r="F64" s="135"/>
      <c r="G64" s="135"/>
      <c r="H64" s="135">
        <f>'将来負担比率（分子）の構造'!K$43</f>
        <v>7407</v>
      </c>
      <c r="I64" s="135"/>
      <c r="J64" s="135"/>
      <c r="K64" s="135">
        <f>'将来負担比率（分子）の構造'!L$43</f>
        <v>7399</v>
      </c>
      <c r="L64" s="135"/>
      <c r="M64" s="135"/>
      <c r="N64" s="135">
        <f>'将来負担比率（分子）の構造'!M$43</f>
        <v>8435</v>
      </c>
      <c r="O64" s="135"/>
      <c r="P64" s="135"/>
    </row>
    <row r="65" spans="1:16">
      <c r="A65" s="135" t="s">
        <v>25</v>
      </c>
      <c r="B65" s="135">
        <f>'将来負担比率（分子）の構造'!I$42</f>
        <v>175</v>
      </c>
      <c r="C65" s="135"/>
      <c r="D65" s="135"/>
      <c r="E65" s="135">
        <f>'将来負担比率（分子）の構造'!J$42</f>
        <v>113</v>
      </c>
      <c r="F65" s="135"/>
      <c r="G65" s="135"/>
      <c r="H65" s="135">
        <f>'将来負担比率（分子）の構造'!K$42</f>
        <v>99</v>
      </c>
      <c r="I65" s="135"/>
      <c r="J65" s="135"/>
      <c r="K65" s="135">
        <f>'将来負担比率（分子）の構造'!L$42</f>
        <v>84</v>
      </c>
      <c r="L65" s="135"/>
      <c r="M65" s="135"/>
      <c r="N65" s="135">
        <f>'将来負担比率（分子）の構造'!M$42</f>
        <v>70</v>
      </c>
      <c r="O65" s="135"/>
      <c r="P65" s="135"/>
    </row>
    <row r="66" spans="1:16">
      <c r="A66" s="135" t="s">
        <v>24</v>
      </c>
      <c r="B66" s="135">
        <f>'将来負担比率（分子）の構造'!I$41</f>
        <v>13320</v>
      </c>
      <c r="C66" s="135"/>
      <c r="D66" s="135"/>
      <c r="E66" s="135">
        <f>'将来負担比率（分子）の構造'!J$41</f>
        <v>13197</v>
      </c>
      <c r="F66" s="135"/>
      <c r="G66" s="135"/>
      <c r="H66" s="135">
        <f>'将来負担比率（分子）の構造'!K$41</f>
        <v>12830</v>
      </c>
      <c r="I66" s="135"/>
      <c r="J66" s="135"/>
      <c r="K66" s="135">
        <f>'将来負担比率（分子）の構造'!L$41</f>
        <v>12875</v>
      </c>
      <c r="L66" s="135"/>
      <c r="M66" s="135"/>
      <c r="N66" s="135">
        <f>'将来負担比率（分子）の構造'!M$41</f>
        <v>13199</v>
      </c>
      <c r="O66" s="135"/>
      <c r="P66" s="135"/>
    </row>
    <row r="67" spans="1:16">
      <c r="A67" s="135" t="s">
        <v>62</v>
      </c>
      <c r="B67" s="135" t="e">
        <f>NA()</f>
        <v>#N/A</v>
      </c>
      <c r="C67" s="135">
        <f>IF(ISNUMBER('将来負担比率（分子）の構造'!I$52), IF('将来負担比率（分子）の構造'!I$52 &lt; 0, 0, '将来負担比率（分子）の構造'!I$52), NA())</f>
        <v>5982</v>
      </c>
      <c r="D67" s="135" t="e">
        <f>NA()</f>
        <v>#N/A</v>
      </c>
      <c r="E67" s="135" t="e">
        <f>NA()</f>
        <v>#N/A</v>
      </c>
      <c r="F67" s="135">
        <f>IF(ISNUMBER('将来負担比率（分子）の構造'!J$52), IF('将来負担比率（分子）の構造'!J$52 &lt; 0, 0, '将来負担比率（分子）の構造'!J$52), NA())</f>
        <v>4651</v>
      </c>
      <c r="G67" s="135" t="e">
        <f>NA()</f>
        <v>#N/A</v>
      </c>
      <c r="H67" s="135" t="e">
        <f>NA()</f>
        <v>#N/A</v>
      </c>
      <c r="I67" s="135">
        <f>IF(ISNUMBER('将来負担比率（分子）の構造'!K$52), IF('将来負担比率（分子）の構造'!K$52 &lt; 0, 0, '将来負担比率（分子）の構造'!K$52), NA())</f>
        <v>2718</v>
      </c>
      <c r="J67" s="135" t="e">
        <f>NA()</f>
        <v>#N/A</v>
      </c>
      <c r="K67" s="135" t="e">
        <f>NA()</f>
        <v>#N/A</v>
      </c>
      <c r="L67" s="135">
        <f>IF(ISNUMBER('将来負担比率（分子）の構造'!L$52), IF('将来負担比率（分子）の構造'!L$52 &lt; 0, 0, '将来負担比率（分子）の構造'!L$52), NA())</f>
        <v>2007</v>
      </c>
      <c r="M67" s="135" t="e">
        <f>NA()</f>
        <v>#N/A</v>
      </c>
      <c r="N67" s="135" t="e">
        <f>NA()</f>
        <v>#N/A</v>
      </c>
      <c r="O67" s="135">
        <f>IF(ISNUMBER('将来負担比率（分子）の構造'!M$52), IF('将来負担比率（分子）の構造'!M$52 &lt; 0, 0, '将来負担比率（分子）の構造'!M$52), NA())</f>
        <v>3458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1876667</v>
      </c>
      <c r="S5" s="639"/>
      <c r="T5" s="639"/>
      <c r="U5" s="639"/>
      <c r="V5" s="639"/>
      <c r="W5" s="639"/>
      <c r="X5" s="639"/>
      <c r="Y5" s="686"/>
      <c r="Z5" s="699">
        <v>13.7</v>
      </c>
      <c r="AA5" s="699"/>
      <c r="AB5" s="699"/>
      <c r="AC5" s="699"/>
      <c r="AD5" s="700">
        <v>1876667</v>
      </c>
      <c r="AE5" s="700"/>
      <c r="AF5" s="700"/>
      <c r="AG5" s="700"/>
      <c r="AH5" s="700"/>
      <c r="AI5" s="700"/>
      <c r="AJ5" s="700"/>
      <c r="AK5" s="700"/>
      <c r="AL5" s="687">
        <v>23.6</v>
      </c>
      <c r="AM5" s="656"/>
      <c r="AN5" s="656"/>
      <c r="AO5" s="688"/>
      <c r="AP5" s="673" t="s">
        <v>205</v>
      </c>
      <c r="AQ5" s="674"/>
      <c r="AR5" s="674"/>
      <c r="AS5" s="674"/>
      <c r="AT5" s="674"/>
      <c r="AU5" s="674"/>
      <c r="AV5" s="674"/>
      <c r="AW5" s="674"/>
      <c r="AX5" s="674"/>
      <c r="AY5" s="674"/>
      <c r="AZ5" s="674"/>
      <c r="BA5" s="674"/>
      <c r="BB5" s="674"/>
      <c r="BC5" s="674"/>
      <c r="BD5" s="674"/>
      <c r="BE5" s="674"/>
      <c r="BF5" s="675"/>
      <c r="BG5" s="588">
        <v>1872449</v>
      </c>
      <c r="BH5" s="589"/>
      <c r="BI5" s="589"/>
      <c r="BJ5" s="589"/>
      <c r="BK5" s="589"/>
      <c r="BL5" s="589"/>
      <c r="BM5" s="589"/>
      <c r="BN5" s="590"/>
      <c r="BO5" s="641">
        <v>99.8</v>
      </c>
      <c r="BP5" s="641"/>
      <c r="BQ5" s="641"/>
      <c r="BR5" s="641"/>
      <c r="BS5" s="642">
        <v>20544</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137624</v>
      </c>
      <c r="S6" s="589"/>
      <c r="T6" s="589"/>
      <c r="U6" s="589"/>
      <c r="V6" s="589"/>
      <c r="W6" s="589"/>
      <c r="X6" s="589"/>
      <c r="Y6" s="590"/>
      <c r="Z6" s="641">
        <v>1</v>
      </c>
      <c r="AA6" s="641"/>
      <c r="AB6" s="641"/>
      <c r="AC6" s="641"/>
      <c r="AD6" s="642">
        <v>137624</v>
      </c>
      <c r="AE6" s="642"/>
      <c r="AF6" s="642"/>
      <c r="AG6" s="642"/>
      <c r="AH6" s="642"/>
      <c r="AI6" s="642"/>
      <c r="AJ6" s="642"/>
      <c r="AK6" s="642"/>
      <c r="AL6" s="611">
        <v>1.7</v>
      </c>
      <c r="AM6" s="643"/>
      <c r="AN6" s="643"/>
      <c r="AO6" s="644"/>
      <c r="AP6" s="585" t="s">
        <v>210</v>
      </c>
      <c r="AQ6" s="586"/>
      <c r="AR6" s="586"/>
      <c r="AS6" s="586"/>
      <c r="AT6" s="586"/>
      <c r="AU6" s="586"/>
      <c r="AV6" s="586"/>
      <c r="AW6" s="586"/>
      <c r="AX6" s="586"/>
      <c r="AY6" s="586"/>
      <c r="AZ6" s="586"/>
      <c r="BA6" s="586"/>
      <c r="BB6" s="586"/>
      <c r="BC6" s="586"/>
      <c r="BD6" s="586"/>
      <c r="BE6" s="586"/>
      <c r="BF6" s="587"/>
      <c r="BG6" s="588">
        <v>1872449</v>
      </c>
      <c r="BH6" s="589"/>
      <c r="BI6" s="589"/>
      <c r="BJ6" s="589"/>
      <c r="BK6" s="589"/>
      <c r="BL6" s="589"/>
      <c r="BM6" s="589"/>
      <c r="BN6" s="590"/>
      <c r="BO6" s="641">
        <v>99.8</v>
      </c>
      <c r="BP6" s="641"/>
      <c r="BQ6" s="641"/>
      <c r="BR6" s="641"/>
      <c r="BS6" s="642">
        <v>20544</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95118</v>
      </c>
      <c r="CS6" s="589"/>
      <c r="CT6" s="589"/>
      <c r="CU6" s="589"/>
      <c r="CV6" s="589"/>
      <c r="CW6" s="589"/>
      <c r="CX6" s="589"/>
      <c r="CY6" s="590"/>
      <c r="CZ6" s="641">
        <v>0.7</v>
      </c>
      <c r="DA6" s="641"/>
      <c r="DB6" s="641"/>
      <c r="DC6" s="641"/>
      <c r="DD6" s="594" t="s">
        <v>212</v>
      </c>
      <c r="DE6" s="589"/>
      <c r="DF6" s="589"/>
      <c r="DG6" s="589"/>
      <c r="DH6" s="589"/>
      <c r="DI6" s="589"/>
      <c r="DJ6" s="589"/>
      <c r="DK6" s="589"/>
      <c r="DL6" s="589"/>
      <c r="DM6" s="589"/>
      <c r="DN6" s="589"/>
      <c r="DO6" s="589"/>
      <c r="DP6" s="590"/>
      <c r="DQ6" s="594">
        <v>95118</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3059</v>
      </c>
      <c r="S7" s="589"/>
      <c r="T7" s="589"/>
      <c r="U7" s="589"/>
      <c r="V7" s="589"/>
      <c r="W7" s="589"/>
      <c r="X7" s="589"/>
      <c r="Y7" s="590"/>
      <c r="Z7" s="641">
        <v>0</v>
      </c>
      <c r="AA7" s="641"/>
      <c r="AB7" s="641"/>
      <c r="AC7" s="641"/>
      <c r="AD7" s="642">
        <v>3059</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908934</v>
      </c>
      <c r="BH7" s="589"/>
      <c r="BI7" s="589"/>
      <c r="BJ7" s="589"/>
      <c r="BK7" s="589"/>
      <c r="BL7" s="589"/>
      <c r="BM7" s="589"/>
      <c r="BN7" s="590"/>
      <c r="BO7" s="641">
        <v>48.4</v>
      </c>
      <c r="BP7" s="641"/>
      <c r="BQ7" s="641"/>
      <c r="BR7" s="641"/>
      <c r="BS7" s="642">
        <v>20544</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1665978</v>
      </c>
      <c r="CS7" s="589"/>
      <c r="CT7" s="589"/>
      <c r="CU7" s="589"/>
      <c r="CV7" s="589"/>
      <c r="CW7" s="589"/>
      <c r="CX7" s="589"/>
      <c r="CY7" s="590"/>
      <c r="CZ7" s="641">
        <v>12.5</v>
      </c>
      <c r="DA7" s="641"/>
      <c r="DB7" s="641"/>
      <c r="DC7" s="641"/>
      <c r="DD7" s="594">
        <v>10433</v>
      </c>
      <c r="DE7" s="589"/>
      <c r="DF7" s="589"/>
      <c r="DG7" s="589"/>
      <c r="DH7" s="589"/>
      <c r="DI7" s="589"/>
      <c r="DJ7" s="589"/>
      <c r="DK7" s="589"/>
      <c r="DL7" s="589"/>
      <c r="DM7" s="589"/>
      <c r="DN7" s="589"/>
      <c r="DO7" s="589"/>
      <c r="DP7" s="590"/>
      <c r="DQ7" s="594">
        <v>1180811</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6123</v>
      </c>
      <c r="S8" s="589"/>
      <c r="T8" s="589"/>
      <c r="U8" s="589"/>
      <c r="V8" s="589"/>
      <c r="W8" s="589"/>
      <c r="X8" s="589"/>
      <c r="Y8" s="590"/>
      <c r="Z8" s="641">
        <v>0</v>
      </c>
      <c r="AA8" s="641"/>
      <c r="AB8" s="641"/>
      <c r="AC8" s="641"/>
      <c r="AD8" s="642">
        <v>6123</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29181</v>
      </c>
      <c r="BH8" s="589"/>
      <c r="BI8" s="589"/>
      <c r="BJ8" s="589"/>
      <c r="BK8" s="589"/>
      <c r="BL8" s="589"/>
      <c r="BM8" s="589"/>
      <c r="BN8" s="590"/>
      <c r="BO8" s="641">
        <v>1.6</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3046079</v>
      </c>
      <c r="CS8" s="589"/>
      <c r="CT8" s="589"/>
      <c r="CU8" s="589"/>
      <c r="CV8" s="589"/>
      <c r="CW8" s="589"/>
      <c r="CX8" s="589"/>
      <c r="CY8" s="590"/>
      <c r="CZ8" s="641">
        <v>22.8</v>
      </c>
      <c r="DA8" s="641"/>
      <c r="DB8" s="641"/>
      <c r="DC8" s="641"/>
      <c r="DD8" s="594">
        <v>660266</v>
      </c>
      <c r="DE8" s="589"/>
      <c r="DF8" s="589"/>
      <c r="DG8" s="589"/>
      <c r="DH8" s="589"/>
      <c r="DI8" s="589"/>
      <c r="DJ8" s="589"/>
      <c r="DK8" s="589"/>
      <c r="DL8" s="589"/>
      <c r="DM8" s="589"/>
      <c r="DN8" s="589"/>
      <c r="DO8" s="589"/>
      <c r="DP8" s="590"/>
      <c r="DQ8" s="594">
        <v>1408758</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5099</v>
      </c>
      <c r="S9" s="589"/>
      <c r="T9" s="589"/>
      <c r="U9" s="589"/>
      <c r="V9" s="589"/>
      <c r="W9" s="589"/>
      <c r="X9" s="589"/>
      <c r="Y9" s="590"/>
      <c r="Z9" s="641">
        <v>0</v>
      </c>
      <c r="AA9" s="641"/>
      <c r="AB9" s="641"/>
      <c r="AC9" s="641"/>
      <c r="AD9" s="642">
        <v>5099</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759481</v>
      </c>
      <c r="BH9" s="589"/>
      <c r="BI9" s="589"/>
      <c r="BJ9" s="589"/>
      <c r="BK9" s="589"/>
      <c r="BL9" s="589"/>
      <c r="BM9" s="589"/>
      <c r="BN9" s="590"/>
      <c r="BO9" s="641">
        <v>40.5</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2249372</v>
      </c>
      <c r="CS9" s="589"/>
      <c r="CT9" s="589"/>
      <c r="CU9" s="589"/>
      <c r="CV9" s="589"/>
      <c r="CW9" s="589"/>
      <c r="CX9" s="589"/>
      <c r="CY9" s="590"/>
      <c r="CZ9" s="641">
        <v>16.8</v>
      </c>
      <c r="DA9" s="641"/>
      <c r="DB9" s="641"/>
      <c r="DC9" s="641"/>
      <c r="DD9" s="594">
        <v>18684</v>
      </c>
      <c r="DE9" s="589"/>
      <c r="DF9" s="589"/>
      <c r="DG9" s="589"/>
      <c r="DH9" s="589"/>
      <c r="DI9" s="589"/>
      <c r="DJ9" s="589"/>
      <c r="DK9" s="589"/>
      <c r="DL9" s="589"/>
      <c r="DM9" s="589"/>
      <c r="DN9" s="589"/>
      <c r="DO9" s="589"/>
      <c r="DP9" s="590"/>
      <c r="DQ9" s="594">
        <v>2160881</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369060</v>
      </c>
      <c r="S10" s="589"/>
      <c r="T10" s="589"/>
      <c r="U10" s="589"/>
      <c r="V10" s="589"/>
      <c r="W10" s="589"/>
      <c r="X10" s="589"/>
      <c r="Y10" s="590"/>
      <c r="Z10" s="641">
        <v>2.7</v>
      </c>
      <c r="AA10" s="641"/>
      <c r="AB10" s="641"/>
      <c r="AC10" s="641"/>
      <c r="AD10" s="642">
        <v>369060</v>
      </c>
      <c r="AE10" s="642"/>
      <c r="AF10" s="642"/>
      <c r="AG10" s="642"/>
      <c r="AH10" s="642"/>
      <c r="AI10" s="642"/>
      <c r="AJ10" s="642"/>
      <c r="AK10" s="642"/>
      <c r="AL10" s="611">
        <v>4.5999999999999996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62079</v>
      </c>
      <c r="BH10" s="589"/>
      <c r="BI10" s="589"/>
      <c r="BJ10" s="589"/>
      <c r="BK10" s="589"/>
      <c r="BL10" s="589"/>
      <c r="BM10" s="589"/>
      <c r="BN10" s="590"/>
      <c r="BO10" s="641">
        <v>3.3</v>
      </c>
      <c r="BP10" s="641"/>
      <c r="BQ10" s="641"/>
      <c r="BR10" s="641"/>
      <c r="BS10" s="594">
        <v>10243</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66057</v>
      </c>
      <c r="CS10" s="589"/>
      <c r="CT10" s="589"/>
      <c r="CU10" s="589"/>
      <c r="CV10" s="589"/>
      <c r="CW10" s="589"/>
      <c r="CX10" s="589"/>
      <c r="CY10" s="590"/>
      <c r="CZ10" s="641">
        <v>0.5</v>
      </c>
      <c r="DA10" s="641"/>
      <c r="DB10" s="641"/>
      <c r="DC10" s="641"/>
      <c r="DD10" s="594" t="s">
        <v>108</v>
      </c>
      <c r="DE10" s="589"/>
      <c r="DF10" s="589"/>
      <c r="DG10" s="589"/>
      <c r="DH10" s="589"/>
      <c r="DI10" s="589"/>
      <c r="DJ10" s="589"/>
      <c r="DK10" s="589"/>
      <c r="DL10" s="589"/>
      <c r="DM10" s="589"/>
      <c r="DN10" s="589"/>
      <c r="DO10" s="589"/>
      <c r="DP10" s="590"/>
      <c r="DQ10" s="594">
        <v>22002</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58193</v>
      </c>
      <c r="BH11" s="589"/>
      <c r="BI11" s="589"/>
      <c r="BJ11" s="589"/>
      <c r="BK11" s="589"/>
      <c r="BL11" s="589"/>
      <c r="BM11" s="589"/>
      <c r="BN11" s="590"/>
      <c r="BO11" s="641">
        <v>3.1</v>
      </c>
      <c r="BP11" s="641"/>
      <c r="BQ11" s="641"/>
      <c r="BR11" s="641"/>
      <c r="BS11" s="594">
        <v>10301</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989797</v>
      </c>
      <c r="CS11" s="589"/>
      <c r="CT11" s="589"/>
      <c r="CU11" s="589"/>
      <c r="CV11" s="589"/>
      <c r="CW11" s="589"/>
      <c r="CX11" s="589"/>
      <c r="CY11" s="590"/>
      <c r="CZ11" s="641">
        <v>7.4</v>
      </c>
      <c r="DA11" s="641"/>
      <c r="DB11" s="641"/>
      <c r="DC11" s="641"/>
      <c r="DD11" s="594">
        <v>642640</v>
      </c>
      <c r="DE11" s="589"/>
      <c r="DF11" s="589"/>
      <c r="DG11" s="589"/>
      <c r="DH11" s="589"/>
      <c r="DI11" s="589"/>
      <c r="DJ11" s="589"/>
      <c r="DK11" s="589"/>
      <c r="DL11" s="589"/>
      <c r="DM11" s="589"/>
      <c r="DN11" s="589"/>
      <c r="DO11" s="589"/>
      <c r="DP11" s="590"/>
      <c r="DQ11" s="594">
        <v>264165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748406</v>
      </c>
      <c r="BH12" s="589"/>
      <c r="BI12" s="589"/>
      <c r="BJ12" s="589"/>
      <c r="BK12" s="589"/>
      <c r="BL12" s="589"/>
      <c r="BM12" s="589"/>
      <c r="BN12" s="590"/>
      <c r="BO12" s="641">
        <v>39.9</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472946</v>
      </c>
      <c r="CS12" s="589"/>
      <c r="CT12" s="589"/>
      <c r="CU12" s="589"/>
      <c r="CV12" s="589"/>
      <c r="CW12" s="589"/>
      <c r="CX12" s="589"/>
      <c r="CY12" s="590"/>
      <c r="CZ12" s="641">
        <v>3.5</v>
      </c>
      <c r="DA12" s="641"/>
      <c r="DB12" s="641"/>
      <c r="DC12" s="641"/>
      <c r="DD12" s="594">
        <v>25368</v>
      </c>
      <c r="DE12" s="589"/>
      <c r="DF12" s="589"/>
      <c r="DG12" s="589"/>
      <c r="DH12" s="589"/>
      <c r="DI12" s="589"/>
      <c r="DJ12" s="589"/>
      <c r="DK12" s="589"/>
      <c r="DL12" s="589"/>
      <c r="DM12" s="589"/>
      <c r="DN12" s="589"/>
      <c r="DO12" s="589"/>
      <c r="DP12" s="590"/>
      <c r="DQ12" s="594">
        <v>164169</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20996</v>
      </c>
      <c r="S13" s="589"/>
      <c r="T13" s="589"/>
      <c r="U13" s="589"/>
      <c r="V13" s="589"/>
      <c r="W13" s="589"/>
      <c r="X13" s="589"/>
      <c r="Y13" s="590"/>
      <c r="Z13" s="641">
        <v>0.2</v>
      </c>
      <c r="AA13" s="641"/>
      <c r="AB13" s="641"/>
      <c r="AC13" s="641"/>
      <c r="AD13" s="642">
        <v>20996</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733082</v>
      </c>
      <c r="BH13" s="589"/>
      <c r="BI13" s="589"/>
      <c r="BJ13" s="589"/>
      <c r="BK13" s="589"/>
      <c r="BL13" s="589"/>
      <c r="BM13" s="589"/>
      <c r="BN13" s="590"/>
      <c r="BO13" s="641">
        <v>39.1</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1384068</v>
      </c>
      <c r="CS13" s="589"/>
      <c r="CT13" s="589"/>
      <c r="CU13" s="589"/>
      <c r="CV13" s="589"/>
      <c r="CW13" s="589"/>
      <c r="CX13" s="589"/>
      <c r="CY13" s="590"/>
      <c r="CZ13" s="641">
        <v>10.4</v>
      </c>
      <c r="DA13" s="641"/>
      <c r="DB13" s="641"/>
      <c r="DC13" s="641"/>
      <c r="DD13" s="594">
        <v>415245</v>
      </c>
      <c r="DE13" s="589"/>
      <c r="DF13" s="589"/>
      <c r="DG13" s="589"/>
      <c r="DH13" s="589"/>
      <c r="DI13" s="589"/>
      <c r="DJ13" s="589"/>
      <c r="DK13" s="589"/>
      <c r="DL13" s="589"/>
      <c r="DM13" s="589"/>
      <c r="DN13" s="589"/>
      <c r="DO13" s="589"/>
      <c r="DP13" s="590"/>
      <c r="DQ13" s="594">
        <v>1114395</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29416</v>
      </c>
      <c r="BH14" s="589"/>
      <c r="BI14" s="589"/>
      <c r="BJ14" s="589"/>
      <c r="BK14" s="589"/>
      <c r="BL14" s="589"/>
      <c r="BM14" s="589"/>
      <c r="BN14" s="590"/>
      <c r="BO14" s="641">
        <v>1.6</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794517</v>
      </c>
      <c r="CS14" s="589"/>
      <c r="CT14" s="589"/>
      <c r="CU14" s="589"/>
      <c r="CV14" s="589"/>
      <c r="CW14" s="589"/>
      <c r="CX14" s="589"/>
      <c r="CY14" s="590"/>
      <c r="CZ14" s="641">
        <v>5.9</v>
      </c>
      <c r="DA14" s="641"/>
      <c r="DB14" s="641"/>
      <c r="DC14" s="641"/>
      <c r="DD14" s="594">
        <v>359745</v>
      </c>
      <c r="DE14" s="589"/>
      <c r="DF14" s="589"/>
      <c r="DG14" s="589"/>
      <c r="DH14" s="589"/>
      <c r="DI14" s="589"/>
      <c r="DJ14" s="589"/>
      <c r="DK14" s="589"/>
      <c r="DL14" s="589"/>
      <c r="DM14" s="589"/>
      <c r="DN14" s="589"/>
      <c r="DO14" s="589"/>
      <c r="DP14" s="590"/>
      <c r="DQ14" s="594">
        <v>439080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4598</v>
      </c>
      <c r="S15" s="589"/>
      <c r="T15" s="589"/>
      <c r="U15" s="589"/>
      <c r="V15" s="589"/>
      <c r="W15" s="589"/>
      <c r="X15" s="589"/>
      <c r="Y15" s="590"/>
      <c r="Z15" s="641">
        <v>0</v>
      </c>
      <c r="AA15" s="641"/>
      <c r="AB15" s="641"/>
      <c r="AC15" s="641"/>
      <c r="AD15" s="642">
        <v>4598</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185693</v>
      </c>
      <c r="BH15" s="589"/>
      <c r="BI15" s="589"/>
      <c r="BJ15" s="589"/>
      <c r="BK15" s="589"/>
      <c r="BL15" s="589"/>
      <c r="BM15" s="589"/>
      <c r="BN15" s="590"/>
      <c r="BO15" s="641">
        <v>9.9</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1112331</v>
      </c>
      <c r="CS15" s="589"/>
      <c r="CT15" s="589"/>
      <c r="CU15" s="589"/>
      <c r="CV15" s="589"/>
      <c r="CW15" s="589"/>
      <c r="CX15" s="589"/>
      <c r="CY15" s="590"/>
      <c r="CZ15" s="641">
        <v>8.3000000000000007</v>
      </c>
      <c r="DA15" s="641"/>
      <c r="DB15" s="641"/>
      <c r="DC15" s="641"/>
      <c r="DD15" s="594">
        <v>240511</v>
      </c>
      <c r="DE15" s="589"/>
      <c r="DF15" s="589"/>
      <c r="DG15" s="589"/>
      <c r="DH15" s="589"/>
      <c r="DI15" s="589"/>
      <c r="DJ15" s="589"/>
      <c r="DK15" s="589"/>
      <c r="DL15" s="589"/>
      <c r="DM15" s="589"/>
      <c r="DN15" s="589"/>
      <c r="DO15" s="589"/>
      <c r="DP15" s="590"/>
      <c r="DQ15" s="594">
        <v>840196</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6023339</v>
      </c>
      <c r="S16" s="589"/>
      <c r="T16" s="589"/>
      <c r="U16" s="589"/>
      <c r="V16" s="589"/>
      <c r="W16" s="589"/>
      <c r="X16" s="589"/>
      <c r="Y16" s="590"/>
      <c r="Z16" s="641">
        <v>44</v>
      </c>
      <c r="AA16" s="641"/>
      <c r="AB16" s="641"/>
      <c r="AC16" s="641"/>
      <c r="AD16" s="642">
        <v>5394028</v>
      </c>
      <c r="AE16" s="642"/>
      <c r="AF16" s="642"/>
      <c r="AG16" s="642"/>
      <c r="AH16" s="642"/>
      <c r="AI16" s="642"/>
      <c r="AJ16" s="642"/>
      <c r="AK16" s="642"/>
      <c r="AL16" s="611">
        <v>67.900000000000006</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99456</v>
      </c>
      <c r="CS16" s="589"/>
      <c r="CT16" s="589"/>
      <c r="CU16" s="589"/>
      <c r="CV16" s="589"/>
      <c r="CW16" s="589"/>
      <c r="CX16" s="589"/>
      <c r="CY16" s="590"/>
      <c r="CZ16" s="641">
        <v>0.7</v>
      </c>
      <c r="DA16" s="641"/>
      <c r="DB16" s="641"/>
      <c r="DC16" s="641"/>
      <c r="DD16" s="594" t="s">
        <v>108</v>
      </c>
      <c r="DE16" s="589"/>
      <c r="DF16" s="589"/>
      <c r="DG16" s="589"/>
      <c r="DH16" s="589"/>
      <c r="DI16" s="589"/>
      <c r="DJ16" s="589"/>
      <c r="DK16" s="589"/>
      <c r="DL16" s="589"/>
      <c r="DM16" s="589"/>
      <c r="DN16" s="589"/>
      <c r="DO16" s="589"/>
      <c r="DP16" s="590"/>
      <c r="DQ16" s="594">
        <v>15779</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5394028</v>
      </c>
      <c r="S17" s="589"/>
      <c r="T17" s="589"/>
      <c r="U17" s="589"/>
      <c r="V17" s="589"/>
      <c r="W17" s="589"/>
      <c r="X17" s="589"/>
      <c r="Y17" s="590"/>
      <c r="Z17" s="641">
        <v>39.4</v>
      </c>
      <c r="AA17" s="641"/>
      <c r="AB17" s="641"/>
      <c r="AC17" s="641"/>
      <c r="AD17" s="642">
        <v>5394028</v>
      </c>
      <c r="AE17" s="642"/>
      <c r="AF17" s="642"/>
      <c r="AG17" s="642"/>
      <c r="AH17" s="642"/>
      <c r="AI17" s="642"/>
      <c r="AJ17" s="642"/>
      <c r="AK17" s="642"/>
      <c r="AL17" s="611">
        <v>67.900000000000006</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1380894</v>
      </c>
      <c r="CS17" s="589"/>
      <c r="CT17" s="589"/>
      <c r="CU17" s="589"/>
      <c r="CV17" s="589"/>
      <c r="CW17" s="589"/>
      <c r="CX17" s="589"/>
      <c r="CY17" s="590"/>
      <c r="CZ17" s="641">
        <v>10.3</v>
      </c>
      <c r="DA17" s="641"/>
      <c r="DB17" s="641"/>
      <c r="DC17" s="641"/>
      <c r="DD17" s="594" t="s">
        <v>108</v>
      </c>
      <c r="DE17" s="589"/>
      <c r="DF17" s="589"/>
      <c r="DG17" s="589"/>
      <c r="DH17" s="589"/>
      <c r="DI17" s="589"/>
      <c r="DJ17" s="589"/>
      <c r="DK17" s="589"/>
      <c r="DL17" s="589"/>
      <c r="DM17" s="589"/>
      <c r="DN17" s="589"/>
      <c r="DO17" s="589"/>
      <c r="DP17" s="590"/>
      <c r="DQ17" s="594">
        <v>1312405</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629311</v>
      </c>
      <c r="S18" s="589"/>
      <c r="T18" s="589"/>
      <c r="U18" s="589"/>
      <c r="V18" s="589"/>
      <c r="W18" s="589"/>
      <c r="X18" s="589"/>
      <c r="Y18" s="590"/>
      <c r="Z18" s="641">
        <v>4.5999999999999996</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4218</v>
      </c>
      <c r="BH19" s="589"/>
      <c r="BI19" s="589"/>
      <c r="BJ19" s="589"/>
      <c r="BK19" s="589"/>
      <c r="BL19" s="589"/>
      <c r="BM19" s="589"/>
      <c r="BN19" s="590"/>
      <c r="BO19" s="641">
        <v>0.2</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8446565</v>
      </c>
      <c r="S20" s="589"/>
      <c r="T20" s="589"/>
      <c r="U20" s="589"/>
      <c r="V20" s="589"/>
      <c r="W20" s="589"/>
      <c r="X20" s="589"/>
      <c r="Y20" s="590"/>
      <c r="Z20" s="641">
        <v>61.7</v>
      </c>
      <c r="AA20" s="641"/>
      <c r="AB20" s="641"/>
      <c r="AC20" s="641"/>
      <c r="AD20" s="642">
        <v>7817254</v>
      </c>
      <c r="AE20" s="642"/>
      <c r="AF20" s="642"/>
      <c r="AG20" s="642"/>
      <c r="AH20" s="642"/>
      <c r="AI20" s="642"/>
      <c r="AJ20" s="642"/>
      <c r="AK20" s="642"/>
      <c r="AL20" s="611">
        <v>98.4</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4218</v>
      </c>
      <c r="BH20" s="589"/>
      <c r="BI20" s="589"/>
      <c r="BJ20" s="589"/>
      <c r="BK20" s="589"/>
      <c r="BL20" s="589"/>
      <c r="BM20" s="589"/>
      <c r="BN20" s="590"/>
      <c r="BO20" s="641">
        <v>0.2</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13356613</v>
      </c>
      <c r="CS20" s="589"/>
      <c r="CT20" s="589"/>
      <c r="CU20" s="589"/>
      <c r="CV20" s="589"/>
      <c r="CW20" s="589"/>
      <c r="CX20" s="589"/>
      <c r="CY20" s="590"/>
      <c r="CZ20" s="641">
        <v>100</v>
      </c>
      <c r="DA20" s="641"/>
      <c r="DB20" s="641"/>
      <c r="DC20" s="641"/>
      <c r="DD20" s="594">
        <v>2372892</v>
      </c>
      <c r="DE20" s="589"/>
      <c r="DF20" s="589"/>
      <c r="DG20" s="589"/>
      <c r="DH20" s="589"/>
      <c r="DI20" s="589"/>
      <c r="DJ20" s="589"/>
      <c r="DK20" s="589"/>
      <c r="DL20" s="589"/>
      <c r="DM20" s="589"/>
      <c r="DN20" s="589"/>
      <c r="DO20" s="589"/>
      <c r="DP20" s="590"/>
      <c r="DQ20" s="594">
        <v>9017759</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2519</v>
      </c>
      <c r="S21" s="589"/>
      <c r="T21" s="589"/>
      <c r="U21" s="589"/>
      <c r="V21" s="589"/>
      <c r="W21" s="589"/>
      <c r="X21" s="589"/>
      <c r="Y21" s="590"/>
      <c r="Z21" s="641">
        <v>0</v>
      </c>
      <c r="AA21" s="641"/>
      <c r="AB21" s="641"/>
      <c r="AC21" s="641"/>
      <c r="AD21" s="642">
        <v>2519</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4218</v>
      </c>
      <c r="BH21" s="589"/>
      <c r="BI21" s="589"/>
      <c r="BJ21" s="589"/>
      <c r="BK21" s="589"/>
      <c r="BL21" s="589"/>
      <c r="BM21" s="589"/>
      <c r="BN21" s="590"/>
      <c r="BO21" s="641">
        <v>0.2</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108524</v>
      </c>
      <c r="S22" s="589"/>
      <c r="T22" s="589"/>
      <c r="U22" s="589"/>
      <c r="V22" s="589"/>
      <c r="W22" s="589"/>
      <c r="X22" s="589"/>
      <c r="Y22" s="590"/>
      <c r="Z22" s="641">
        <v>0.8</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185126</v>
      </c>
      <c r="S23" s="589"/>
      <c r="T23" s="589"/>
      <c r="U23" s="589"/>
      <c r="V23" s="589"/>
      <c r="W23" s="589"/>
      <c r="X23" s="589"/>
      <c r="Y23" s="590"/>
      <c r="Z23" s="641">
        <v>1.4</v>
      </c>
      <c r="AA23" s="641"/>
      <c r="AB23" s="641"/>
      <c r="AC23" s="641"/>
      <c r="AD23" s="642">
        <v>5506</v>
      </c>
      <c r="AE23" s="642"/>
      <c r="AF23" s="642"/>
      <c r="AG23" s="642"/>
      <c r="AH23" s="642"/>
      <c r="AI23" s="642"/>
      <c r="AJ23" s="642"/>
      <c r="AK23" s="642"/>
      <c r="AL23" s="611">
        <v>0.1</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72382</v>
      </c>
      <c r="S24" s="589"/>
      <c r="T24" s="589"/>
      <c r="U24" s="589"/>
      <c r="V24" s="589"/>
      <c r="W24" s="589"/>
      <c r="X24" s="589"/>
      <c r="Y24" s="590"/>
      <c r="Z24" s="641">
        <v>0.5</v>
      </c>
      <c r="AA24" s="641"/>
      <c r="AB24" s="641"/>
      <c r="AC24" s="641"/>
      <c r="AD24" s="642">
        <v>4215</v>
      </c>
      <c r="AE24" s="642"/>
      <c r="AF24" s="642"/>
      <c r="AG24" s="642"/>
      <c r="AH24" s="642"/>
      <c r="AI24" s="642"/>
      <c r="AJ24" s="642"/>
      <c r="AK24" s="642"/>
      <c r="AL24" s="611">
        <v>0.1</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4532404</v>
      </c>
      <c r="CS24" s="639"/>
      <c r="CT24" s="639"/>
      <c r="CU24" s="639"/>
      <c r="CV24" s="639"/>
      <c r="CW24" s="639"/>
      <c r="CX24" s="639"/>
      <c r="CY24" s="686"/>
      <c r="CZ24" s="690">
        <v>33.9</v>
      </c>
      <c r="DA24" s="691"/>
      <c r="DB24" s="691"/>
      <c r="DC24" s="692"/>
      <c r="DD24" s="685">
        <v>3565274</v>
      </c>
      <c r="DE24" s="639"/>
      <c r="DF24" s="639"/>
      <c r="DG24" s="639"/>
      <c r="DH24" s="639"/>
      <c r="DI24" s="639"/>
      <c r="DJ24" s="639"/>
      <c r="DK24" s="686"/>
      <c r="DL24" s="685">
        <v>3557315</v>
      </c>
      <c r="DM24" s="639"/>
      <c r="DN24" s="639"/>
      <c r="DO24" s="639"/>
      <c r="DP24" s="639"/>
      <c r="DQ24" s="639"/>
      <c r="DR24" s="639"/>
      <c r="DS24" s="639"/>
      <c r="DT24" s="639"/>
      <c r="DU24" s="639"/>
      <c r="DV24" s="686"/>
      <c r="DW24" s="687">
        <v>42.5</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1056372</v>
      </c>
      <c r="S25" s="589"/>
      <c r="T25" s="589"/>
      <c r="U25" s="589"/>
      <c r="V25" s="589"/>
      <c r="W25" s="589"/>
      <c r="X25" s="589"/>
      <c r="Y25" s="590"/>
      <c r="Z25" s="641">
        <v>7.7</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2011323</v>
      </c>
      <c r="CS25" s="607"/>
      <c r="CT25" s="607"/>
      <c r="CU25" s="607"/>
      <c r="CV25" s="607"/>
      <c r="CW25" s="607"/>
      <c r="CX25" s="607"/>
      <c r="CY25" s="608"/>
      <c r="CZ25" s="591">
        <v>15.1</v>
      </c>
      <c r="DA25" s="609"/>
      <c r="DB25" s="609"/>
      <c r="DC25" s="610"/>
      <c r="DD25" s="594">
        <v>1906989</v>
      </c>
      <c r="DE25" s="607"/>
      <c r="DF25" s="607"/>
      <c r="DG25" s="607"/>
      <c r="DH25" s="607"/>
      <c r="DI25" s="607"/>
      <c r="DJ25" s="607"/>
      <c r="DK25" s="608"/>
      <c r="DL25" s="594">
        <v>1906989</v>
      </c>
      <c r="DM25" s="607"/>
      <c r="DN25" s="607"/>
      <c r="DO25" s="607"/>
      <c r="DP25" s="607"/>
      <c r="DQ25" s="607"/>
      <c r="DR25" s="607"/>
      <c r="DS25" s="607"/>
      <c r="DT25" s="607"/>
      <c r="DU25" s="607"/>
      <c r="DV25" s="608"/>
      <c r="DW25" s="611">
        <v>22.8</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v>83997</v>
      </c>
      <c r="S26" s="589"/>
      <c r="T26" s="589"/>
      <c r="U26" s="589"/>
      <c r="V26" s="589"/>
      <c r="W26" s="589"/>
      <c r="X26" s="589"/>
      <c r="Y26" s="590"/>
      <c r="Z26" s="641">
        <v>0.6</v>
      </c>
      <c r="AA26" s="641"/>
      <c r="AB26" s="641"/>
      <c r="AC26" s="641"/>
      <c r="AD26" s="642">
        <v>83997</v>
      </c>
      <c r="AE26" s="642"/>
      <c r="AF26" s="642"/>
      <c r="AG26" s="642"/>
      <c r="AH26" s="642"/>
      <c r="AI26" s="642"/>
      <c r="AJ26" s="642"/>
      <c r="AK26" s="642"/>
      <c r="AL26" s="611">
        <v>1.1000000000000001</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1377011</v>
      </c>
      <c r="CS26" s="589"/>
      <c r="CT26" s="589"/>
      <c r="CU26" s="589"/>
      <c r="CV26" s="589"/>
      <c r="CW26" s="589"/>
      <c r="CX26" s="589"/>
      <c r="CY26" s="590"/>
      <c r="CZ26" s="591">
        <v>10.3</v>
      </c>
      <c r="DA26" s="609"/>
      <c r="DB26" s="609"/>
      <c r="DC26" s="610"/>
      <c r="DD26" s="594">
        <v>1297430</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991056</v>
      </c>
      <c r="S27" s="589"/>
      <c r="T27" s="589"/>
      <c r="U27" s="589"/>
      <c r="V27" s="589"/>
      <c r="W27" s="589"/>
      <c r="X27" s="589"/>
      <c r="Y27" s="590"/>
      <c r="Z27" s="641">
        <v>7.2</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1876667</v>
      </c>
      <c r="BH27" s="589"/>
      <c r="BI27" s="589"/>
      <c r="BJ27" s="589"/>
      <c r="BK27" s="589"/>
      <c r="BL27" s="589"/>
      <c r="BM27" s="589"/>
      <c r="BN27" s="590"/>
      <c r="BO27" s="641">
        <v>100</v>
      </c>
      <c r="BP27" s="641"/>
      <c r="BQ27" s="641"/>
      <c r="BR27" s="641"/>
      <c r="BS27" s="594">
        <v>20544</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1140198</v>
      </c>
      <c r="CS27" s="607"/>
      <c r="CT27" s="607"/>
      <c r="CU27" s="607"/>
      <c r="CV27" s="607"/>
      <c r="CW27" s="607"/>
      <c r="CX27" s="607"/>
      <c r="CY27" s="608"/>
      <c r="CZ27" s="591">
        <v>8.5</v>
      </c>
      <c r="DA27" s="609"/>
      <c r="DB27" s="609"/>
      <c r="DC27" s="610"/>
      <c r="DD27" s="594">
        <v>345891</v>
      </c>
      <c r="DE27" s="607"/>
      <c r="DF27" s="607"/>
      <c r="DG27" s="607"/>
      <c r="DH27" s="607"/>
      <c r="DI27" s="607"/>
      <c r="DJ27" s="607"/>
      <c r="DK27" s="608"/>
      <c r="DL27" s="594">
        <v>337932</v>
      </c>
      <c r="DM27" s="607"/>
      <c r="DN27" s="607"/>
      <c r="DO27" s="607"/>
      <c r="DP27" s="607"/>
      <c r="DQ27" s="607"/>
      <c r="DR27" s="607"/>
      <c r="DS27" s="607"/>
      <c r="DT27" s="607"/>
      <c r="DU27" s="607"/>
      <c r="DV27" s="608"/>
      <c r="DW27" s="611">
        <v>4</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66647</v>
      </c>
      <c r="S28" s="589"/>
      <c r="T28" s="589"/>
      <c r="U28" s="589"/>
      <c r="V28" s="589"/>
      <c r="W28" s="589"/>
      <c r="X28" s="589"/>
      <c r="Y28" s="590"/>
      <c r="Z28" s="641">
        <v>0.5</v>
      </c>
      <c r="AA28" s="641"/>
      <c r="AB28" s="641"/>
      <c r="AC28" s="641"/>
      <c r="AD28" s="642">
        <v>24958</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1380883</v>
      </c>
      <c r="CS28" s="589"/>
      <c r="CT28" s="589"/>
      <c r="CU28" s="589"/>
      <c r="CV28" s="589"/>
      <c r="CW28" s="589"/>
      <c r="CX28" s="589"/>
      <c r="CY28" s="590"/>
      <c r="CZ28" s="591">
        <v>10.3</v>
      </c>
      <c r="DA28" s="609"/>
      <c r="DB28" s="609"/>
      <c r="DC28" s="610"/>
      <c r="DD28" s="594">
        <v>1312394</v>
      </c>
      <c r="DE28" s="589"/>
      <c r="DF28" s="589"/>
      <c r="DG28" s="589"/>
      <c r="DH28" s="589"/>
      <c r="DI28" s="589"/>
      <c r="DJ28" s="589"/>
      <c r="DK28" s="590"/>
      <c r="DL28" s="594">
        <v>1312394</v>
      </c>
      <c r="DM28" s="589"/>
      <c r="DN28" s="589"/>
      <c r="DO28" s="589"/>
      <c r="DP28" s="589"/>
      <c r="DQ28" s="589"/>
      <c r="DR28" s="589"/>
      <c r="DS28" s="589"/>
      <c r="DT28" s="589"/>
      <c r="DU28" s="589"/>
      <c r="DV28" s="590"/>
      <c r="DW28" s="611">
        <v>15.7</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340808</v>
      </c>
      <c r="S29" s="589"/>
      <c r="T29" s="589"/>
      <c r="U29" s="589"/>
      <c r="V29" s="589"/>
      <c r="W29" s="589"/>
      <c r="X29" s="589"/>
      <c r="Y29" s="590"/>
      <c r="Z29" s="641">
        <v>2.5</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1379729</v>
      </c>
      <c r="CS29" s="607"/>
      <c r="CT29" s="607"/>
      <c r="CU29" s="607"/>
      <c r="CV29" s="607"/>
      <c r="CW29" s="607"/>
      <c r="CX29" s="607"/>
      <c r="CY29" s="608"/>
      <c r="CZ29" s="591">
        <v>10.3</v>
      </c>
      <c r="DA29" s="609"/>
      <c r="DB29" s="609"/>
      <c r="DC29" s="610"/>
      <c r="DD29" s="594">
        <v>1311240</v>
      </c>
      <c r="DE29" s="607"/>
      <c r="DF29" s="607"/>
      <c r="DG29" s="607"/>
      <c r="DH29" s="607"/>
      <c r="DI29" s="607"/>
      <c r="DJ29" s="607"/>
      <c r="DK29" s="608"/>
      <c r="DL29" s="594">
        <v>1311240</v>
      </c>
      <c r="DM29" s="607"/>
      <c r="DN29" s="607"/>
      <c r="DO29" s="607"/>
      <c r="DP29" s="607"/>
      <c r="DQ29" s="607"/>
      <c r="DR29" s="607"/>
      <c r="DS29" s="607"/>
      <c r="DT29" s="607"/>
      <c r="DU29" s="607"/>
      <c r="DV29" s="608"/>
      <c r="DW29" s="611">
        <v>15.7</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217306</v>
      </c>
      <c r="S30" s="589"/>
      <c r="T30" s="589"/>
      <c r="U30" s="589"/>
      <c r="V30" s="589"/>
      <c r="W30" s="589"/>
      <c r="X30" s="589"/>
      <c r="Y30" s="590"/>
      <c r="Z30" s="641">
        <v>1.6</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98.4</v>
      </c>
      <c r="BH30" s="655"/>
      <c r="BI30" s="655"/>
      <c r="BJ30" s="655"/>
      <c r="BK30" s="655"/>
      <c r="BL30" s="655"/>
      <c r="BM30" s="656">
        <v>93.2</v>
      </c>
      <c r="BN30" s="655"/>
      <c r="BO30" s="655"/>
      <c r="BP30" s="655"/>
      <c r="BQ30" s="657"/>
      <c r="BR30" s="654">
        <v>97.3</v>
      </c>
      <c r="BS30" s="655"/>
      <c r="BT30" s="655"/>
      <c r="BU30" s="655"/>
      <c r="BV30" s="655"/>
      <c r="BW30" s="655"/>
      <c r="BX30" s="656">
        <v>91.7</v>
      </c>
      <c r="BY30" s="655"/>
      <c r="BZ30" s="655"/>
      <c r="CA30" s="655"/>
      <c r="CB30" s="657"/>
      <c r="CD30" s="660"/>
      <c r="CE30" s="661"/>
      <c r="CF30" s="625" t="s">
        <v>289</v>
      </c>
      <c r="CG30" s="622"/>
      <c r="CH30" s="622"/>
      <c r="CI30" s="622"/>
      <c r="CJ30" s="622"/>
      <c r="CK30" s="622"/>
      <c r="CL30" s="622"/>
      <c r="CM30" s="622"/>
      <c r="CN30" s="622"/>
      <c r="CO30" s="622"/>
      <c r="CP30" s="622"/>
      <c r="CQ30" s="623"/>
      <c r="CR30" s="588">
        <v>1231132</v>
      </c>
      <c r="CS30" s="589"/>
      <c r="CT30" s="589"/>
      <c r="CU30" s="589"/>
      <c r="CV30" s="589"/>
      <c r="CW30" s="589"/>
      <c r="CX30" s="589"/>
      <c r="CY30" s="590"/>
      <c r="CZ30" s="591">
        <v>9.1999999999999993</v>
      </c>
      <c r="DA30" s="609"/>
      <c r="DB30" s="609"/>
      <c r="DC30" s="610"/>
      <c r="DD30" s="594">
        <v>1174224</v>
      </c>
      <c r="DE30" s="589"/>
      <c r="DF30" s="589"/>
      <c r="DG30" s="589"/>
      <c r="DH30" s="589"/>
      <c r="DI30" s="589"/>
      <c r="DJ30" s="589"/>
      <c r="DK30" s="590"/>
      <c r="DL30" s="594">
        <v>1174224</v>
      </c>
      <c r="DM30" s="589"/>
      <c r="DN30" s="589"/>
      <c r="DO30" s="589"/>
      <c r="DP30" s="589"/>
      <c r="DQ30" s="589"/>
      <c r="DR30" s="589"/>
      <c r="DS30" s="589"/>
      <c r="DT30" s="589"/>
      <c r="DU30" s="589"/>
      <c r="DV30" s="590"/>
      <c r="DW30" s="611">
        <v>14</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119667</v>
      </c>
      <c r="S31" s="589"/>
      <c r="T31" s="589"/>
      <c r="U31" s="589"/>
      <c r="V31" s="589"/>
      <c r="W31" s="589"/>
      <c r="X31" s="589"/>
      <c r="Y31" s="590"/>
      <c r="Z31" s="641">
        <v>0.9</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98.7</v>
      </c>
      <c r="BH31" s="607"/>
      <c r="BI31" s="607"/>
      <c r="BJ31" s="607"/>
      <c r="BK31" s="607"/>
      <c r="BL31" s="607"/>
      <c r="BM31" s="643">
        <v>93.5</v>
      </c>
      <c r="BN31" s="653"/>
      <c r="BO31" s="653"/>
      <c r="BP31" s="653"/>
      <c r="BQ31" s="617"/>
      <c r="BR31" s="652">
        <v>96.7</v>
      </c>
      <c r="BS31" s="607"/>
      <c r="BT31" s="607"/>
      <c r="BU31" s="607"/>
      <c r="BV31" s="607"/>
      <c r="BW31" s="607"/>
      <c r="BX31" s="643">
        <v>91.7</v>
      </c>
      <c r="BY31" s="653"/>
      <c r="BZ31" s="653"/>
      <c r="CA31" s="653"/>
      <c r="CB31" s="617"/>
      <c r="CD31" s="660"/>
      <c r="CE31" s="661"/>
      <c r="CF31" s="625" t="s">
        <v>293</v>
      </c>
      <c r="CG31" s="622"/>
      <c r="CH31" s="622"/>
      <c r="CI31" s="622"/>
      <c r="CJ31" s="622"/>
      <c r="CK31" s="622"/>
      <c r="CL31" s="622"/>
      <c r="CM31" s="622"/>
      <c r="CN31" s="622"/>
      <c r="CO31" s="622"/>
      <c r="CP31" s="622"/>
      <c r="CQ31" s="623"/>
      <c r="CR31" s="588">
        <v>148597</v>
      </c>
      <c r="CS31" s="607"/>
      <c r="CT31" s="607"/>
      <c r="CU31" s="607"/>
      <c r="CV31" s="607"/>
      <c r="CW31" s="607"/>
      <c r="CX31" s="607"/>
      <c r="CY31" s="608"/>
      <c r="CZ31" s="591">
        <v>1.1000000000000001</v>
      </c>
      <c r="DA31" s="609"/>
      <c r="DB31" s="609"/>
      <c r="DC31" s="610"/>
      <c r="DD31" s="594">
        <v>137016</v>
      </c>
      <c r="DE31" s="607"/>
      <c r="DF31" s="607"/>
      <c r="DG31" s="607"/>
      <c r="DH31" s="607"/>
      <c r="DI31" s="607"/>
      <c r="DJ31" s="607"/>
      <c r="DK31" s="608"/>
      <c r="DL31" s="594">
        <v>137016</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437763</v>
      </c>
      <c r="S32" s="589"/>
      <c r="T32" s="589"/>
      <c r="U32" s="589"/>
      <c r="V32" s="589"/>
      <c r="W32" s="589"/>
      <c r="X32" s="589"/>
      <c r="Y32" s="590"/>
      <c r="Z32" s="641">
        <v>3.2</v>
      </c>
      <c r="AA32" s="641"/>
      <c r="AB32" s="641"/>
      <c r="AC32" s="641"/>
      <c r="AD32" s="642">
        <v>9609</v>
      </c>
      <c r="AE32" s="642"/>
      <c r="AF32" s="642"/>
      <c r="AG32" s="642"/>
      <c r="AH32" s="642"/>
      <c r="AI32" s="642"/>
      <c r="AJ32" s="642"/>
      <c r="AK32" s="642"/>
      <c r="AL32" s="611">
        <v>0.1</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97.6</v>
      </c>
      <c r="BH32" s="573"/>
      <c r="BI32" s="573"/>
      <c r="BJ32" s="573"/>
      <c r="BK32" s="573"/>
      <c r="BL32" s="573"/>
      <c r="BM32" s="636">
        <v>91.3</v>
      </c>
      <c r="BN32" s="573"/>
      <c r="BO32" s="573"/>
      <c r="BP32" s="573"/>
      <c r="BQ32" s="630"/>
      <c r="BR32" s="651">
        <v>97.4</v>
      </c>
      <c r="BS32" s="573"/>
      <c r="BT32" s="573"/>
      <c r="BU32" s="573"/>
      <c r="BV32" s="573"/>
      <c r="BW32" s="573"/>
      <c r="BX32" s="636">
        <v>89.9</v>
      </c>
      <c r="BY32" s="573"/>
      <c r="BZ32" s="573"/>
      <c r="CA32" s="573"/>
      <c r="CB32" s="630"/>
      <c r="CD32" s="662"/>
      <c r="CE32" s="663"/>
      <c r="CF32" s="625" t="s">
        <v>296</v>
      </c>
      <c r="CG32" s="622"/>
      <c r="CH32" s="622"/>
      <c r="CI32" s="622"/>
      <c r="CJ32" s="622"/>
      <c r="CK32" s="622"/>
      <c r="CL32" s="622"/>
      <c r="CM32" s="622"/>
      <c r="CN32" s="622"/>
      <c r="CO32" s="622"/>
      <c r="CP32" s="622"/>
      <c r="CQ32" s="623"/>
      <c r="CR32" s="588">
        <v>1154</v>
      </c>
      <c r="CS32" s="589"/>
      <c r="CT32" s="589"/>
      <c r="CU32" s="589"/>
      <c r="CV32" s="589"/>
      <c r="CW32" s="589"/>
      <c r="CX32" s="589"/>
      <c r="CY32" s="590"/>
      <c r="CZ32" s="591">
        <v>0</v>
      </c>
      <c r="DA32" s="609"/>
      <c r="DB32" s="609"/>
      <c r="DC32" s="610"/>
      <c r="DD32" s="594">
        <v>1154</v>
      </c>
      <c r="DE32" s="589"/>
      <c r="DF32" s="589"/>
      <c r="DG32" s="589"/>
      <c r="DH32" s="589"/>
      <c r="DI32" s="589"/>
      <c r="DJ32" s="589"/>
      <c r="DK32" s="590"/>
      <c r="DL32" s="594">
        <v>1154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1554535</v>
      </c>
      <c r="S33" s="589"/>
      <c r="T33" s="589"/>
      <c r="U33" s="589"/>
      <c r="V33" s="589"/>
      <c r="W33" s="589"/>
      <c r="X33" s="589"/>
      <c r="Y33" s="590"/>
      <c r="Z33" s="641">
        <v>11.4</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6351861</v>
      </c>
      <c r="CS33" s="607"/>
      <c r="CT33" s="607"/>
      <c r="CU33" s="607"/>
      <c r="CV33" s="607"/>
      <c r="CW33" s="607"/>
      <c r="CX33" s="607"/>
      <c r="CY33" s="608"/>
      <c r="CZ33" s="591">
        <v>47.6</v>
      </c>
      <c r="DA33" s="609"/>
      <c r="DB33" s="609"/>
      <c r="DC33" s="610"/>
      <c r="DD33" s="594">
        <v>4944570</v>
      </c>
      <c r="DE33" s="607"/>
      <c r="DF33" s="607"/>
      <c r="DG33" s="607"/>
      <c r="DH33" s="607"/>
      <c r="DI33" s="607"/>
      <c r="DJ33" s="607"/>
      <c r="DK33" s="608"/>
      <c r="DL33" s="594">
        <v>3527130</v>
      </c>
      <c r="DM33" s="607"/>
      <c r="DN33" s="607"/>
      <c r="DO33" s="607"/>
      <c r="DP33" s="607"/>
      <c r="DQ33" s="607"/>
      <c r="DR33" s="607"/>
      <c r="DS33" s="607"/>
      <c r="DT33" s="607"/>
      <c r="DU33" s="607"/>
      <c r="DV33" s="608"/>
      <c r="DW33" s="611">
        <v>42.1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1787786</v>
      </c>
      <c r="CS34" s="589"/>
      <c r="CT34" s="589"/>
      <c r="CU34" s="589"/>
      <c r="CV34" s="589"/>
      <c r="CW34" s="589"/>
      <c r="CX34" s="589"/>
      <c r="CY34" s="590"/>
      <c r="CZ34" s="591">
        <v>13.4</v>
      </c>
      <c r="DA34" s="609"/>
      <c r="DB34" s="609"/>
      <c r="DC34" s="610"/>
      <c r="DD34" s="594">
        <v>1410056</v>
      </c>
      <c r="DE34" s="589"/>
      <c r="DF34" s="589"/>
      <c r="DG34" s="589"/>
      <c r="DH34" s="589"/>
      <c r="DI34" s="589"/>
      <c r="DJ34" s="589"/>
      <c r="DK34" s="590"/>
      <c r="DL34" s="594">
        <v>1090226</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422602</v>
      </c>
      <c r="S35" s="589"/>
      <c r="T35" s="589"/>
      <c r="U35" s="589"/>
      <c r="V35" s="589"/>
      <c r="W35" s="589"/>
      <c r="X35" s="589"/>
      <c r="Y35" s="590"/>
      <c r="Z35" s="641">
        <v>3.1</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2784360</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3727</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342089</v>
      </c>
      <c r="CS35" s="607"/>
      <c r="CT35" s="607"/>
      <c r="CU35" s="607"/>
      <c r="CV35" s="607"/>
      <c r="CW35" s="607"/>
      <c r="CX35" s="607"/>
      <c r="CY35" s="608"/>
      <c r="CZ35" s="591">
        <v>2.6</v>
      </c>
      <c r="DA35" s="609"/>
      <c r="DB35" s="609"/>
      <c r="DC35" s="610"/>
      <c r="DD35" s="594">
        <v>322957</v>
      </c>
      <c r="DE35" s="607"/>
      <c r="DF35" s="607"/>
      <c r="DG35" s="607"/>
      <c r="DH35" s="607"/>
      <c r="DI35" s="607"/>
      <c r="DJ35" s="607"/>
      <c r="DK35" s="608"/>
      <c r="DL35" s="594">
        <v>315166</v>
      </c>
      <c r="DM35" s="607"/>
      <c r="DN35" s="607"/>
      <c r="DO35" s="607"/>
      <c r="DP35" s="607"/>
      <c r="DQ35" s="607"/>
      <c r="DR35" s="607"/>
      <c r="DS35" s="607"/>
      <c r="DT35" s="607"/>
      <c r="DU35" s="607"/>
      <c r="DV35" s="608"/>
      <c r="DW35" s="611">
        <v>3.8</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13683267</v>
      </c>
      <c r="S36" s="629"/>
      <c r="T36" s="629"/>
      <c r="U36" s="629"/>
      <c r="V36" s="629"/>
      <c r="W36" s="629"/>
      <c r="X36" s="629"/>
      <c r="Y36" s="632"/>
      <c r="Z36" s="633">
        <v>100</v>
      </c>
      <c r="AA36" s="633"/>
      <c r="AB36" s="633"/>
      <c r="AC36" s="633"/>
      <c r="AD36" s="634">
        <v>7948058</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1376926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-10411</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2078232</v>
      </c>
      <c r="CS36" s="589"/>
      <c r="CT36" s="589"/>
      <c r="CU36" s="589"/>
      <c r="CV36" s="589"/>
      <c r="CW36" s="589"/>
      <c r="CX36" s="589"/>
      <c r="CY36" s="590"/>
      <c r="CZ36" s="591">
        <v>15.6</v>
      </c>
      <c r="DA36" s="609"/>
      <c r="DB36" s="609"/>
      <c r="DC36" s="610"/>
      <c r="DD36" s="594">
        <v>1859673</v>
      </c>
      <c r="DE36" s="589"/>
      <c r="DF36" s="589"/>
      <c r="DG36" s="589"/>
      <c r="DH36" s="589"/>
      <c r="DI36" s="589"/>
      <c r="DJ36" s="589"/>
      <c r="DK36" s="590"/>
      <c r="DL36" s="594">
        <v>1070629</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311</v>
      </c>
      <c r="AR37" s="615"/>
      <c r="AS37" s="615"/>
      <c r="AT37" s="615"/>
      <c r="AU37" s="615"/>
      <c r="AV37" s="615"/>
      <c r="AW37" s="615"/>
      <c r="AX37" s="615"/>
      <c r="AY37" s="616"/>
      <c r="AZ37" s="588">
        <v>411402</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2995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281204</v>
      </c>
      <c r="CS37" s="607"/>
      <c r="CT37" s="607"/>
      <c r="CU37" s="607"/>
      <c r="CV37" s="607"/>
      <c r="CW37" s="607"/>
      <c r="CX37" s="607"/>
      <c r="CY37" s="608"/>
      <c r="CZ37" s="591">
        <v>2.1</v>
      </c>
      <c r="DA37" s="609"/>
      <c r="DB37" s="609"/>
      <c r="DC37" s="610"/>
      <c r="DD37" s="594">
        <v>278466</v>
      </c>
      <c r="DE37" s="607"/>
      <c r="DF37" s="607"/>
      <c r="DG37" s="607"/>
      <c r="DH37" s="607"/>
      <c r="DI37" s="607"/>
      <c r="DJ37" s="607"/>
      <c r="DK37" s="608"/>
      <c r="DL37" s="594">
        <v>278466</v>
      </c>
      <c r="DM37" s="607"/>
      <c r="DN37" s="607"/>
      <c r="DO37" s="607"/>
      <c r="DP37" s="607"/>
      <c r="DQ37" s="607"/>
      <c r="DR37" s="607"/>
      <c r="DS37" s="607"/>
      <c r="DT37" s="607"/>
      <c r="DU37" s="607"/>
      <c r="DV37" s="608"/>
      <c r="DW37" s="611">
        <v>3.3</v>
      </c>
      <c r="DX37" s="612"/>
      <c r="DY37" s="612"/>
      <c r="DZ37" s="612"/>
      <c r="EA37" s="612"/>
      <c r="EB37" s="612"/>
      <c r="EC37" s="613"/>
    </row>
    <row r="38" spans="2:133" ht="11.25" customHeight="1">
      <c r="AQ38" s="614" t="s">
        <v>314</v>
      </c>
      <c r="AR38" s="615"/>
      <c r="AS38" s="615"/>
      <c r="AT38" s="615"/>
      <c r="AU38" s="615"/>
      <c r="AV38" s="615"/>
      <c r="AW38" s="615"/>
      <c r="AX38" s="615"/>
      <c r="AY38" s="616"/>
      <c r="AZ38" s="588">
        <v>115163</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5481</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1407112</v>
      </c>
      <c r="CS38" s="589"/>
      <c r="CT38" s="589"/>
      <c r="CU38" s="589"/>
      <c r="CV38" s="589"/>
      <c r="CW38" s="589"/>
      <c r="CX38" s="589"/>
      <c r="CY38" s="590"/>
      <c r="CZ38" s="591">
        <v>10.5</v>
      </c>
      <c r="DA38" s="609"/>
      <c r="DB38" s="609"/>
      <c r="DC38" s="610"/>
      <c r="DD38" s="594">
        <v>1244443</v>
      </c>
      <c r="DE38" s="589"/>
      <c r="DF38" s="589"/>
      <c r="DG38" s="589"/>
      <c r="DH38" s="589"/>
      <c r="DI38" s="589"/>
      <c r="DJ38" s="589"/>
      <c r="DK38" s="590"/>
      <c r="DL38" s="594">
        <v>1051109</v>
      </c>
      <c r="DM38" s="589"/>
      <c r="DN38" s="589"/>
      <c r="DO38" s="589"/>
      <c r="DP38" s="589"/>
      <c r="DQ38" s="589"/>
      <c r="DR38" s="589"/>
      <c r="DS38" s="589"/>
      <c r="DT38" s="589"/>
      <c r="DU38" s="589"/>
      <c r="DV38" s="590"/>
      <c r="DW38" s="611">
        <v>12.6</v>
      </c>
      <c r="DX38" s="612"/>
      <c r="DY38" s="612"/>
      <c r="DZ38" s="612"/>
      <c r="EA38" s="612"/>
      <c r="EB38" s="612"/>
      <c r="EC38" s="613"/>
    </row>
    <row r="39" spans="2:133" ht="11.25" customHeight="1">
      <c r="AQ39" s="614" t="s">
        <v>317</v>
      </c>
      <c r="AR39" s="615"/>
      <c r="AS39" s="615"/>
      <c r="AT39" s="615"/>
      <c r="AU39" s="615"/>
      <c r="AV39" s="615"/>
      <c r="AW39" s="615"/>
      <c r="AX39" s="615"/>
      <c r="AY39" s="616"/>
      <c r="AZ39" s="588">
        <v>21768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117</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369201</v>
      </c>
      <c r="CS39" s="607"/>
      <c r="CT39" s="607"/>
      <c r="CU39" s="607"/>
      <c r="CV39" s="607"/>
      <c r="CW39" s="607"/>
      <c r="CX39" s="607"/>
      <c r="CY39" s="608"/>
      <c r="CZ39" s="591">
        <v>2.8</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261209</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134</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367441</v>
      </c>
      <c r="CS40" s="589"/>
      <c r="CT40" s="589"/>
      <c r="CU40" s="589"/>
      <c r="CV40" s="589"/>
      <c r="CW40" s="589"/>
      <c r="CX40" s="589"/>
      <c r="CY40" s="590"/>
      <c r="CZ40" s="591">
        <v>2.8</v>
      </c>
      <c r="DA40" s="609"/>
      <c r="DB40" s="609"/>
      <c r="DC40" s="610"/>
      <c r="DD40" s="594">
        <v>107441</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597892</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354</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2472348</v>
      </c>
      <c r="CS42" s="589"/>
      <c r="CT42" s="589"/>
      <c r="CU42" s="589"/>
      <c r="CV42" s="589"/>
      <c r="CW42" s="589"/>
      <c r="CX42" s="589"/>
      <c r="CY42" s="590"/>
      <c r="CZ42" s="591">
        <v>18.5</v>
      </c>
      <c r="DA42" s="592"/>
      <c r="DB42" s="592"/>
      <c r="DC42" s="593"/>
      <c r="DD42" s="594">
        <v>507915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7515</v>
      </c>
      <c r="CS43" s="607"/>
      <c r="CT43" s="607"/>
      <c r="CU43" s="607"/>
      <c r="CV43" s="607"/>
      <c r="CW43" s="607"/>
      <c r="CX43" s="607"/>
      <c r="CY43" s="608"/>
      <c r="CZ43" s="591">
        <v>0.1</v>
      </c>
      <c r="DA43" s="609"/>
      <c r="DB43" s="609"/>
      <c r="DC43" s="610"/>
      <c r="DD43" s="594">
        <v>6480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2372892</v>
      </c>
      <c r="CS44" s="589"/>
      <c r="CT44" s="589"/>
      <c r="CU44" s="589"/>
      <c r="CV44" s="589"/>
      <c r="CW44" s="589"/>
      <c r="CX44" s="589"/>
      <c r="CY44" s="590"/>
      <c r="CZ44" s="591">
        <v>17.8</v>
      </c>
      <c r="DA44" s="592"/>
      <c r="DB44" s="592"/>
      <c r="DC44" s="593"/>
      <c r="DD44" s="594">
        <v>492136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1122162</v>
      </c>
      <c r="CS45" s="607"/>
      <c r="CT45" s="607"/>
      <c r="CU45" s="607"/>
      <c r="CV45" s="607"/>
      <c r="CW45" s="607"/>
      <c r="CX45" s="607"/>
      <c r="CY45" s="608"/>
      <c r="CZ45" s="591">
        <v>8.4</v>
      </c>
      <c r="DA45" s="609"/>
      <c r="DB45" s="609"/>
      <c r="DC45" s="610"/>
      <c r="DD45" s="594">
        <v>53104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1201334</v>
      </c>
      <c r="CS46" s="589"/>
      <c r="CT46" s="589"/>
      <c r="CU46" s="589"/>
      <c r="CV46" s="589"/>
      <c r="CW46" s="589"/>
      <c r="CX46" s="589"/>
      <c r="CY46" s="590"/>
      <c r="CZ46" s="591">
        <v>9</v>
      </c>
      <c r="DA46" s="592"/>
      <c r="DB46" s="592"/>
      <c r="DC46" s="593"/>
      <c r="DD46" s="594">
        <v>435068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99456</v>
      </c>
      <c r="CS47" s="607"/>
      <c r="CT47" s="607"/>
      <c r="CU47" s="607"/>
      <c r="CV47" s="607"/>
      <c r="CW47" s="607"/>
      <c r="CX47" s="607"/>
      <c r="CY47" s="608"/>
      <c r="CZ47" s="591">
        <v>0.7</v>
      </c>
      <c r="DA47" s="609"/>
      <c r="DB47" s="609"/>
      <c r="DC47" s="610"/>
      <c r="DD47" s="594">
        <v>15779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13356613</v>
      </c>
      <c r="CS49" s="573"/>
      <c r="CT49" s="573"/>
      <c r="CU49" s="573"/>
      <c r="CV49" s="573"/>
      <c r="CW49" s="573"/>
      <c r="CX49" s="573"/>
      <c r="CY49" s="574"/>
      <c r="CZ49" s="575">
        <v>100</v>
      </c>
      <c r="DA49" s="576"/>
      <c r="DB49" s="576"/>
      <c r="DC49" s="577"/>
      <c r="DD49" s="578">
        <v>9017759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529</v>
      </c>
      <c r="C7" s="1047"/>
      <c r="D7" s="1047"/>
      <c r="E7" s="1047"/>
      <c r="F7" s="1047"/>
      <c r="G7" s="1047"/>
      <c r="H7" s="1047"/>
      <c r="I7" s="1047"/>
      <c r="J7" s="1047"/>
      <c r="K7" s="1047"/>
      <c r="L7" s="1047"/>
      <c r="M7" s="1047"/>
      <c r="N7" s="1047"/>
      <c r="O7" s="1047"/>
      <c r="P7" s="1048"/>
      <c r="Q7" s="1100">
        <v>13698</v>
      </c>
      <c r="R7" s="1101"/>
      <c r="S7" s="1101"/>
      <c r="T7" s="1101"/>
      <c r="U7" s="1101"/>
      <c r="V7" s="1101">
        <v>13371</v>
      </c>
      <c r="W7" s="1101"/>
      <c r="X7" s="1101"/>
      <c r="Y7" s="1101"/>
      <c r="Z7" s="1101"/>
      <c r="AA7" s="1101">
        <v>327</v>
      </c>
      <c r="AB7" s="1101"/>
      <c r="AC7" s="1101"/>
      <c r="AD7" s="1101"/>
      <c r="AE7" s="1102"/>
      <c r="AF7" s="1103">
        <v>286</v>
      </c>
      <c r="AG7" s="1104"/>
      <c r="AH7" s="1104"/>
      <c r="AI7" s="1104"/>
      <c r="AJ7" s="1105"/>
      <c r="AK7" s="1087" t="s">
        <v>530</v>
      </c>
      <c r="AL7" s="1088"/>
      <c r="AM7" s="1088"/>
      <c r="AN7" s="1088"/>
      <c r="AO7" s="1088"/>
      <c r="AP7" s="1088">
        <v>13199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361</v>
      </c>
      <c r="B23" s="940" t="s">
        <v>362</v>
      </c>
      <c r="C23" s="941"/>
      <c r="D23" s="941"/>
      <c r="E23" s="941"/>
      <c r="F23" s="941"/>
      <c r="G23" s="941"/>
      <c r="H23" s="941"/>
      <c r="I23" s="941"/>
      <c r="J23" s="941"/>
      <c r="K23" s="941"/>
      <c r="L23" s="941"/>
      <c r="M23" s="941"/>
      <c r="N23" s="941"/>
      <c r="O23" s="941"/>
      <c r="P23" s="942"/>
      <c r="Q23" s="1064">
        <v>13683</v>
      </c>
      <c r="R23" s="1065"/>
      <c r="S23" s="1065"/>
      <c r="T23" s="1065"/>
      <c r="U23" s="1065"/>
      <c r="V23" s="1065">
        <v>13357</v>
      </c>
      <c r="W23" s="1065"/>
      <c r="X23" s="1065"/>
      <c r="Y23" s="1065"/>
      <c r="Z23" s="1065"/>
      <c r="AA23" s="1065">
        <v>327</v>
      </c>
      <c r="AB23" s="1065"/>
      <c r="AC23" s="1065"/>
      <c r="AD23" s="1065"/>
      <c r="AE23" s="1066"/>
      <c r="AF23" s="1067">
        <v>286</v>
      </c>
      <c r="AG23" s="1065"/>
      <c r="AH23" s="1065"/>
      <c r="AI23" s="1065"/>
      <c r="AJ23" s="1068"/>
      <c r="AK23" s="1069"/>
      <c r="AL23" s="1070"/>
      <c r="AM23" s="1070"/>
      <c r="AN23" s="1070"/>
      <c r="AO23" s="1070"/>
      <c r="AP23" s="1065">
        <v>13199</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55" t="s">
        <v>368</v>
      </c>
      <c r="AG26" s="1004"/>
      <c r="AH26" s="1004"/>
      <c r="AI26" s="1004"/>
      <c r="AJ26" s="1056"/>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531</v>
      </c>
      <c r="C28" s="1047"/>
      <c r="D28" s="1047"/>
      <c r="E28" s="1047"/>
      <c r="F28" s="1047"/>
      <c r="G28" s="1047"/>
      <c r="H28" s="1047"/>
      <c r="I28" s="1047"/>
      <c r="J28" s="1047"/>
      <c r="K28" s="1047"/>
      <c r="L28" s="1047"/>
      <c r="M28" s="1047"/>
      <c r="N28" s="1047"/>
      <c r="O28" s="1047"/>
      <c r="P28" s="1048"/>
      <c r="Q28" s="1049">
        <v>3335</v>
      </c>
      <c r="R28" s="1050"/>
      <c r="S28" s="1050"/>
      <c r="T28" s="1050"/>
      <c r="U28" s="1050"/>
      <c r="V28" s="1050">
        <v>3331</v>
      </c>
      <c r="W28" s="1050"/>
      <c r="X28" s="1050"/>
      <c r="Y28" s="1050"/>
      <c r="Z28" s="1050"/>
      <c r="AA28" s="1050">
        <v>4</v>
      </c>
      <c r="AB28" s="1050"/>
      <c r="AC28" s="1050"/>
      <c r="AD28" s="1050"/>
      <c r="AE28" s="1051"/>
      <c r="AF28" s="1052">
        <v>4</v>
      </c>
      <c r="AG28" s="1050"/>
      <c r="AH28" s="1050"/>
      <c r="AI28" s="1050"/>
      <c r="AJ28" s="1053"/>
      <c r="AK28" s="1054">
        <v>261</v>
      </c>
      <c r="AL28" s="1042"/>
      <c r="AM28" s="1042"/>
      <c r="AN28" s="1042"/>
      <c r="AO28" s="1042"/>
      <c r="AP28" s="1042" t="s">
        <v>530</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532</v>
      </c>
      <c r="C29" s="1028"/>
      <c r="D29" s="1028"/>
      <c r="E29" s="1028"/>
      <c r="F29" s="1028"/>
      <c r="G29" s="1028"/>
      <c r="H29" s="1028"/>
      <c r="I29" s="1028"/>
      <c r="J29" s="1028"/>
      <c r="K29" s="1028"/>
      <c r="L29" s="1028"/>
      <c r="M29" s="1028"/>
      <c r="N29" s="1028"/>
      <c r="O29" s="1028"/>
      <c r="P29" s="1029"/>
      <c r="Q29" s="1039">
        <v>1550</v>
      </c>
      <c r="R29" s="1040"/>
      <c r="S29" s="1040"/>
      <c r="T29" s="1040"/>
      <c r="U29" s="1040"/>
      <c r="V29" s="1040">
        <v>1497</v>
      </c>
      <c r="W29" s="1040"/>
      <c r="X29" s="1040"/>
      <c r="Y29" s="1040"/>
      <c r="Z29" s="1040"/>
      <c r="AA29" s="1040">
        <v>53</v>
      </c>
      <c r="AB29" s="1040"/>
      <c r="AC29" s="1040"/>
      <c r="AD29" s="1040"/>
      <c r="AE29" s="1041"/>
      <c r="AF29" s="1033">
        <v>53</v>
      </c>
      <c r="AG29" s="1034"/>
      <c r="AH29" s="1034"/>
      <c r="AI29" s="1034"/>
      <c r="AJ29" s="1035"/>
      <c r="AK29" s="976">
        <v>236</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533</v>
      </c>
      <c r="C30" s="1028"/>
      <c r="D30" s="1028"/>
      <c r="E30" s="1028"/>
      <c r="F30" s="1028"/>
      <c r="G30" s="1028"/>
      <c r="H30" s="1028"/>
      <c r="I30" s="1028"/>
      <c r="J30" s="1028"/>
      <c r="K30" s="1028"/>
      <c r="L30" s="1028"/>
      <c r="M30" s="1028"/>
      <c r="N30" s="1028"/>
      <c r="O30" s="1028"/>
      <c r="P30" s="1029"/>
      <c r="Q30" s="1039">
        <v>200</v>
      </c>
      <c r="R30" s="1040"/>
      <c r="S30" s="1040"/>
      <c r="T30" s="1040"/>
      <c r="U30" s="1040"/>
      <c r="V30" s="1040">
        <v>196</v>
      </c>
      <c r="W30" s="1040"/>
      <c r="X30" s="1040"/>
      <c r="Y30" s="1040"/>
      <c r="Z30" s="1040"/>
      <c r="AA30" s="1040">
        <v>4</v>
      </c>
      <c r="AB30" s="1040"/>
      <c r="AC30" s="1040"/>
      <c r="AD30" s="1040"/>
      <c r="AE30" s="1041"/>
      <c r="AF30" s="1033">
        <v>2</v>
      </c>
      <c r="AG30" s="1034"/>
      <c r="AH30" s="1034"/>
      <c r="AI30" s="1034"/>
      <c r="AJ30" s="1035"/>
      <c r="AK30" s="976">
        <v>80</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534</v>
      </c>
      <c r="C31" s="1028"/>
      <c r="D31" s="1028"/>
      <c r="E31" s="1028"/>
      <c r="F31" s="1028"/>
      <c r="G31" s="1028"/>
      <c r="H31" s="1028"/>
      <c r="I31" s="1028"/>
      <c r="J31" s="1028"/>
      <c r="K31" s="1028"/>
      <c r="L31" s="1028"/>
      <c r="M31" s="1028"/>
      <c r="N31" s="1028"/>
      <c r="O31" s="1028"/>
      <c r="P31" s="1029"/>
      <c r="Q31" s="1039">
        <v>112</v>
      </c>
      <c r="R31" s="1040"/>
      <c r="S31" s="1040"/>
      <c r="T31" s="1040"/>
      <c r="U31" s="1040"/>
      <c r="V31" s="1040">
        <v>112</v>
      </c>
      <c r="W31" s="1040"/>
      <c r="X31" s="1040"/>
      <c r="Y31" s="1040"/>
      <c r="Z31" s="1040"/>
      <c r="AA31" s="1040" t="s">
        <v>551</v>
      </c>
      <c r="AB31" s="1040"/>
      <c r="AC31" s="1040"/>
      <c r="AD31" s="1040"/>
      <c r="AE31" s="1041"/>
      <c r="AF31" s="1033" t="s">
        <v>535</v>
      </c>
      <c r="AG31" s="1034"/>
      <c r="AH31" s="1034"/>
      <c r="AI31" s="1034"/>
      <c r="AJ31" s="1035"/>
      <c r="AK31" s="976">
        <v>44</v>
      </c>
      <c r="AL31" s="967"/>
      <c r="AM31" s="967"/>
      <c r="AN31" s="967"/>
      <c r="AO31" s="967"/>
      <c r="AP31" s="967" t="s">
        <v>530</v>
      </c>
      <c r="AQ31" s="967"/>
      <c r="AR31" s="967"/>
      <c r="AS31" s="967"/>
      <c r="AT31" s="967"/>
      <c r="AU31" s="967" t="s">
        <v>530</v>
      </c>
      <c r="AV31" s="967"/>
      <c r="AW31" s="967"/>
      <c r="AX31" s="967"/>
      <c r="AY31" s="967"/>
      <c r="AZ31" s="1038" t="s">
        <v>530</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536</v>
      </c>
      <c r="C32" s="1028"/>
      <c r="D32" s="1028"/>
      <c r="E32" s="1028"/>
      <c r="F32" s="1028"/>
      <c r="G32" s="1028"/>
      <c r="H32" s="1028"/>
      <c r="I32" s="1028"/>
      <c r="J32" s="1028"/>
      <c r="K32" s="1028"/>
      <c r="L32" s="1028"/>
      <c r="M32" s="1028"/>
      <c r="N32" s="1028"/>
      <c r="O32" s="1028"/>
      <c r="P32" s="1029"/>
      <c r="Q32" s="1039">
        <v>6096</v>
      </c>
      <c r="R32" s="1040"/>
      <c r="S32" s="1040"/>
      <c r="T32" s="1040"/>
      <c r="U32" s="1040"/>
      <c r="V32" s="1040">
        <v>6820</v>
      </c>
      <c r="W32" s="1040"/>
      <c r="X32" s="1040"/>
      <c r="Y32" s="1040"/>
      <c r="Z32" s="1040"/>
      <c r="AA32" s="1040">
        <v>-725</v>
      </c>
      <c r="AB32" s="1040"/>
      <c r="AC32" s="1040"/>
      <c r="AD32" s="1040"/>
      <c r="AE32" s="1041"/>
      <c r="AF32" s="1033">
        <v>701</v>
      </c>
      <c r="AG32" s="1034"/>
      <c r="AH32" s="1034"/>
      <c r="AI32" s="1034"/>
      <c r="AJ32" s="1035"/>
      <c r="AK32" s="976">
        <v>1377</v>
      </c>
      <c r="AL32" s="967"/>
      <c r="AM32" s="967"/>
      <c r="AN32" s="967"/>
      <c r="AO32" s="967"/>
      <c r="AP32" s="967">
        <v>6221</v>
      </c>
      <c r="AQ32" s="967"/>
      <c r="AR32" s="967"/>
      <c r="AS32" s="967"/>
      <c r="AT32" s="967"/>
      <c r="AU32" s="967">
        <v>3951</v>
      </c>
      <c r="AV32" s="967"/>
      <c r="AW32" s="967"/>
      <c r="AX32" s="967"/>
      <c r="AY32" s="967"/>
      <c r="AZ32" s="1038" t="s">
        <v>530</v>
      </c>
      <c r="BA32" s="1038"/>
      <c r="BB32" s="1038"/>
      <c r="BC32" s="1038"/>
      <c r="BD32" s="1038"/>
      <c r="BE32" s="1022" t="s">
        <v>537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538</v>
      </c>
      <c r="C33" s="1028"/>
      <c r="D33" s="1028"/>
      <c r="E33" s="1028"/>
      <c r="F33" s="1028"/>
      <c r="G33" s="1028"/>
      <c r="H33" s="1028"/>
      <c r="I33" s="1028"/>
      <c r="J33" s="1028"/>
      <c r="K33" s="1028"/>
      <c r="L33" s="1028"/>
      <c r="M33" s="1028"/>
      <c r="N33" s="1028"/>
      <c r="O33" s="1028"/>
      <c r="P33" s="1029"/>
      <c r="Q33" s="1039">
        <v>233</v>
      </c>
      <c r="R33" s="1040"/>
      <c r="S33" s="1040"/>
      <c r="T33" s="1040"/>
      <c r="U33" s="1040"/>
      <c r="V33" s="1040">
        <v>196</v>
      </c>
      <c r="W33" s="1040"/>
      <c r="X33" s="1040"/>
      <c r="Y33" s="1040"/>
      <c r="Z33" s="1040"/>
      <c r="AA33" s="1040">
        <v>37</v>
      </c>
      <c r="AB33" s="1040"/>
      <c r="AC33" s="1040"/>
      <c r="AD33" s="1040"/>
      <c r="AE33" s="1041"/>
      <c r="AF33" s="1033">
        <v>418</v>
      </c>
      <c r="AG33" s="1034"/>
      <c r="AH33" s="1034"/>
      <c r="AI33" s="1034"/>
      <c r="AJ33" s="1035"/>
      <c r="AK33" s="976">
        <v>0</v>
      </c>
      <c r="AL33" s="967"/>
      <c r="AM33" s="967"/>
      <c r="AN33" s="967"/>
      <c r="AO33" s="967"/>
      <c r="AP33" s="967">
        <v>844</v>
      </c>
      <c r="AQ33" s="967"/>
      <c r="AR33" s="967"/>
      <c r="AS33" s="967"/>
      <c r="AT33" s="967"/>
      <c r="AU33" s="967">
        <v>0</v>
      </c>
      <c r="AV33" s="967"/>
      <c r="AW33" s="967"/>
      <c r="AX33" s="967"/>
      <c r="AY33" s="967"/>
      <c r="AZ33" s="1038" t="s">
        <v>530</v>
      </c>
      <c r="BA33" s="1038"/>
      <c r="BB33" s="1038"/>
      <c r="BC33" s="1038"/>
      <c r="BD33" s="1038"/>
      <c r="BE33" s="1022" t="s">
        <v>537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539</v>
      </c>
      <c r="C34" s="1028"/>
      <c r="D34" s="1028"/>
      <c r="E34" s="1028"/>
      <c r="F34" s="1028"/>
      <c r="G34" s="1028"/>
      <c r="H34" s="1028"/>
      <c r="I34" s="1028"/>
      <c r="J34" s="1028"/>
      <c r="K34" s="1028"/>
      <c r="L34" s="1028"/>
      <c r="M34" s="1028"/>
      <c r="N34" s="1028"/>
      <c r="O34" s="1028"/>
      <c r="P34" s="1029"/>
      <c r="Q34" s="1039">
        <v>256</v>
      </c>
      <c r="R34" s="1040"/>
      <c r="S34" s="1040"/>
      <c r="T34" s="1040"/>
      <c r="U34" s="1040"/>
      <c r="V34" s="1040">
        <v>256</v>
      </c>
      <c r="W34" s="1040"/>
      <c r="X34" s="1040"/>
      <c r="Y34" s="1040"/>
      <c r="Z34" s="1040"/>
      <c r="AA34" s="1040" t="s">
        <v>552</v>
      </c>
      <c r="AB34" s="1040"/>
      <c r="AC34" s="1040"/>
      <c r="AD34" s="1040"/>
      <c r="AE34" s="1041"/>
      <c r="AF34" s="1033" t="s">
        <v>535</v>
      </c>
      <c r="AG34" s="1034"/>
      <c r="AH34" s="1034"/>
      <c r="AI34" s="1034"/>
      <c r="AJ34" s="1035"/>
      <c r="AK34" s="976">
        <v>94</v>
      </c>
      <c r="AL34" s="967"/>
      <c r="AM34" s="967"/>
      <c r="AN34" s="967"/>
      <c r="AO34" s="967"/>
      <c r="AP34" s="967">
        <v>966</v>
      </c>
      <c r="AQ34" s="967"/>
      <c r="AR34" s="967"/>
      <c r="AS34" s="967"/>
      <c r="AT34" s="967"/>
      <c r="AU34" s="967">
        <v>685</v>
      </c>
      <c r="AV34" s="967"/>
      <c r="AW34" s="967"/>
      <c r="AX34" s="967"/>
      <c r="AY34" s="967"/>
      <c r="AZ34" s="1038" t="s">
        <v>530</v>
      </c>
      <c r="BA34" s="1038"/>
      <c r="BB34" s="1038"/>
      <c r="BC34" s="1038"/>
      <c r="BD34" s="1038"/>
      <c r="BE34" s="1022" t="s">
        <v>540</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541</v>
      </c>
      <c r="C35" s="1028"/>
      <c r="D35" s="1028"/>
      <c r="E35" s="1028"/>
      <c r="F35" s="1028"/>
      <c r="G35" s="1028"/>
      <c r="H35" s="1028"/>
      <c r="I35" s="1028"/>
      <c r="J35" s="1028"/>
      <c r="K35" s="1028"/>
      <c r="L35" s="1028"/>
      <c r="M35" s="1028"/>
      <c r="N35" s="1028"/>
      <c r="O35" s="1028"/>
      <c r="P35" s="1029"/>
      <c r="Q35" s="1039">
        <v>159</v>
      </c>
      <c r="R35" s="1040"/>
      <c r="S35" s="1040"/>
      <c r="T35" s="1040"/>
      <c r="U35" s="1040"/>
      <c r="V35" s="1040">
        <v>159</v>
      </c>
      <c r="W35" s="1040"/>
      <c r="X35" s="1040"/>
      <c r="Y35" s="1040"/>
      <c r="Z35" s="1040"/>
      <c r="AA35" s="1040" t="s">
        <v>552</v>
      </c>
      <c r="AB35" s="1040"/>
      <c r="AC35" s="1040"/>
      <c r="AD35" s="1040"/>
      <c r="AE35" s="1041"/>
      <c r="AF35" s="1033" t="s">
        <v>535</v>
      </c>
      <c r="AG35" s="1034"/>
      <c r="AH35" s="1034"/>
      <c r="AI35" s="1034"/>
      <c r="AJ35" s="1035"/>
      <c r="AK35" s="976">
        <v>21</v>
      </c>
      <c r="AL35" s="967"/>
      <c r="AM35" s="967"/>
      <c r="AN35" s="967"/>
      <c r="AO35" s="967"/>
      <c r="AP35" s="967">
        <v>239</v>
      </c>
      <c r="AQ35" s="967"/>
      <c r="AR35" s="967"/>
      <c r="AS35" s="967"/>
      <c r="AT35" s="967"/>
      <c r="AU35" s="967">
        <v>162</v>
      </c>
      <c r="AV35" s="967"/>
      <c r="AW35" s="967"/>
      <c r="AX35" s="967"/>
      <c r="AY35" s="967"/>
      <c r="AZ35" s="1038" t="s">
        <v>530</v>
      </c>
      <c r="BA35" s="1038"/>
      <c r="BB35" s="1038"/>
      <c r="BC35" s="1038"/>
      <c r="BD35" s="1038"/>
      <c r="BE35" s="1022" t="s">
        <v>540</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542</v>
      </c>
      <c r="C36" s="1028"/>
      <c r="D36" s="1028"/>
      <c r="E36" s="1028"/>
      <c r="F36" s="1028"/>
      <c r="G36" s="1028"/>
      <c r="H36" s="1028"/>
      <c r="I36" s="1028"/>
      <c r="J36" s="1028"/>
      <c r="K36" s="1028"/>
      <c r="L36" s="1028"/>
      <c r="M36" s="1028"/>
      <c r="N36" s="1028"/>
      <c r="O36" s="1028"/>
      <c r="P36" s="1029"/>
      <c r="Q36" s="1039">
        <v>651</v>
      </c>
      <c r="R36" s="1040"/>
      <c r="S36" s="1040"/>
      <c r="T36" s="1040"/>
      <c r="U36" s="1040"/>
      <c r="V36" s="1040">
        <v>651</v>
      </c>
      <c r="W36" s="1040"/>
      <c r="X36" s="1040"/>
      <c r="Y36" s="1040"/>
      <c r="Z36" s="1040"/>
      <c r="AA36" s="1040" t="s">
        <v>552</v>
      </c>
      <c r="AB36" s="1040"/>
      <c r="AC36" s="1040"/>
      <c r="AD36" s="1040"/>
      <c r="AE36" s="1041"/>
      <c r="AF36" s="1033" t="s">
        <v>543</v>
      </c>
      <c r="AG36" s="1034"/>
      <c r="AH36" s="1034"/>
      <c r="AI36" s="1034"/>
      <c r="AJ36" s="1035"/>
      <c r="AK36" s="976">
        <v>383</v>
      </c>
      <c r="AL36" s="967"/>
      <c r="AM36" s="967"/>
      <c r="AN36" s="967"/>
      <c r="AO36" s="967"/>
      <c r="AP36" s="967">
        <v>4466</v>
      </c>
      <c r="AQ36" s="967"/>
      <c r="AR36" s="967"/>
      <c r="AS36" s="967"/>
      <c r="AT36" s="967"/>
      <c r="AU36" s="967">
        <v>3443</v>
      </c>
      <c r="AV36" s="967"/>
      <c r="AW36" s="967"/>
      <c r="AX36" s="967"/>
      <c r="AY36" s="967"/>
      <c r="AZ36" s="1038" t="s">
        <v>544</v>
      </c>
      <c r="BA36" s="1038"/>
      <c r="BB36" s="1038"/>
      <c r="BC36" s="1038"/>
      <c r="BD36" s="1038"/>
      <c r="BE36" s="1022" t="s">
        <v>545</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546</v>
      </c>
      <c r="C37" s="1028"/>
      <c r="D37" s="1028"/>
      <c r="E37" s="1028"/>
      <c r="F37" s="1028"/>
      <c r="G37" s="1028"/>
      <c r="H37" s="1028"/>
      <c r="I37" s="1028"/>
      <c r="J37" s="1028"/>
      <c r="K37" s="1028"/>
      <c r="L37" s="1028"/>
      <c r="M37" s="1028"/>
      <c r="N37" s="1028"/>
      <c r="O37" s="1028"/>
      <c r="P37" s="1029"/>
      <c r="Q37" s="1039">
        <v>46</v>
      </c>
      <c r="R37" s="1040"/>
      <c r="S37" s="1040"/>
      <c r="T37" s="1040"/>
      <c r="U37" s="1040"/>
      <c r="V37" s="1040">
        <v>46</v>
      </c>
      <c r="W37" s="1040"/>
      <c r="X37" s="1040"/>
      <c r="Y37" s="1040"/>
      <c r="Z37" s="1040"/>
      <c r="AA37" s="1040" t="s">
        <v>552</v>
      </c>
      <c r="AB37" s="1040"/>
      <c r="AC37" s="1040"/>
      <c r="AD37" s="1040"/>
      <c r="AE37" s="1041"/>
      <c r="AF37" s="1033" t="s">
        <v>543</v>
      </c>
      <c r="AG37" s="1034"/>
      <c r="AH37" s="1034"/>
      <c r="AI37" s="1034"/>
      <c r="AJ37" s="1035"/>
      <c r="AK37" s="976">
        <v>28</v>
      </c>
      <c r="AL37" s="967"/>
      <c r="AM37" s="967"/>
      <c r="AN37" s="967"/>
      <c r="AO37" s="967"/>
      <c r="AP37" s="967">
        <v>195</v>
      </c>
      <c r="AQ37" s="967"/>
      <c r="AR37" s="967"/>
      <c r="AS37" s="967"/>
      <c r="AT37" s="967"/>
      <c r="AU37" s="967">
        <v>195</v>
      </c>
      <c r="AV37" s="967"/>
      <c r="AW37" s="967"/>
      <c r="AX37" s="967"/>
      <c r="AY37" s="967"/>
      <c r="AZ37" s="1038" t="s">
        <v>544</v>
      </c>
      <c r="BA37" s="1038"/>
      <c r="BB37" s="1038"/>
      <c r="BC37" s="1038"/>
      <c r="BD37" s="1038"/>
      <c r="BE37" s="1022" t="s">
        <v>545</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361</v>
      </c>
      <c r="B63" s="940" t="s">
        <v>374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1178</v>
      </c>
      <c r="AG63" s="955"/>
      <c r="AH63" s="955"/>
      <c r="AI63" s="955"/>
      <c r="AJ63" s="1020"/>
      <c r="AK63" s="1021"/>
      <c r="AL63" s="959"/>
      <c r="AM63" s="959"/>
      <c r="AN63" s="959"/>
      <c r="AO63" s="959"/>
      <c r="AP63" s="955">
        <v>12930</v>
      </c>
      <c r="AQ63" s="955"/>
      <c r="AR63" s="955"/>
      <c r="AS63" s="955"/>
      <c r="AT63" s="955"/>
      <c r="AU63" s="955">
        <v>8435</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375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376</v>
      </c>
      <c r="B66" s="992"/>
      <c r="C66" s="992"/>
      <c r="D66" s="992"/>
      <c r="E66" s="992"/>
      <c r="F66" s="992"/>
      <c r="G66" s="992"/>
      <c r="H66" s="992"/>
      <c r="I66" s="992"/>
      <c r="J66" s="992"/>
      <c r="K66" s="992"/>
      <c r="L66" s="992"/>
      <c r="M66" s="992"/>
      <c r="N66" s="992"/>
      <c r="O66" s="992"/>
      <c r="P66" s="993"/>
      <c r="Q66" s="997" t="s">
        <v>365</v>
      </c>
      <c r="R66" s="998"/>
      <c r="S66" s="998"/>
      <c r="T66" s="998"/>
      <c r="U66" s="999"/>
      <c r="V66" s="997" t="s">
        <v>366</v>
      </c>
      <c r="W66" s="998"/>
      <c r="X66" s="998"/>
      <c r="Y66" s="998"/>
      <c r="Z66" s="999"/>
      <c r="AA66" s="997" t="s">
        <v>367</v>
      </c>
      <c r="AB66" s="998"/>
      <c r="AC66" s="998"/>
      <c r="AD66" s="998"/>
      <c r="AE66" s="999"/>
      <c r="AF66" s="1003" t="s">
        <v>368</v>
      </c>
      <c r="AG66" s="1004"/>
      <c r="AH66" s="1004"/>
      <c r="AI66" s="1004"/>
      <c r="AJ66" s="1005"/>
      <c r="AK66" s="997" t="s">
        <v>369</v>
      </c>
      <c r="AL66" s="992"/>
      <c r="AM66" s="992"/>
      <c r="AN66" s="992"/>
      <c r="AO66" s="993"/>
      <c r="AP66" s="997" t="s">
        <v>370</v>
      </c>
      <c r="AQ66" s="998"/>
      <c r="AR66" s="998"/>
      <c r="AS66" s="998"/>
      <c r="AT66" s="999"/>
      <c r="AU66" s="997" t="s">
        <v>377</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150</v>
      </c>
      <c r="R68" s="978"/>
      <c r="S68" s="978"/>
      <c r="T68" s="978"/>
      <c r="U68" s="978"/>
      <c r="V68" s="978">
        <v>149</v>
      </c>
      <c r="W68" s="978"/>
      <c r="X68" s="978"/>
      <c r="Y68" s="978"/>
      <c r="Z68" s="978"/>
      <c r="AA68" s="978">
        <v>1</v>
      </c>
      <c r="AB68" s="978"/>
      <c r="AC68" s="978"/>
      <c r="AD68" s="978"/>
      <c r="AE68" s="978"/>
      <c r="AF68" s="978">
        <v>1</v>
      </c>
      <c r="AG68" s="978"/>
      <c r="AH68" s="978"/>
      <c r="AI68" s="978"/>
      <c r="AJ68" s="978"/>
      <c r="AK68" s="978" t="s">
        <v>530</v>
      </c>
      <c r="AL68" s="978"/>
      <c r="AM68" s="978"/>
      <c r="AN68" s="978"/>
      <c r="AO68" s="978"/>
      <c r="AP68" s="978" t="s">
        <v>530</v>
      </c>
      <c r="AQ68" s="978"/>
      <c r="AR68" s="978"/>
      <c r="AS68" s="978"/>
      <c r="AT68" s="978"/>
      <c r="AU68" s="978" t="s">
        <v>530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46</v>
      </c>
      <c r="R69" s="967"/>
      <c r="S69" s="967"/>
      <c r="T69" s="967"/>
      <c r="U69" s="967"/>
      <c r="V69" s="967">
        <v>39</v>
      </c>
      <c r="W69" s="967"/>
      <c r="X69" s="967"/>
      <c r="Y69" s="967"/>
      <c r="Z69" s="967"/>
      <c r="AA69" s="967">
        <v>7</v>
      </c>
      <c r="AB69" s="967"/>
      <c r="AC69" s="967"/>
      <c r="AD69" s="967"/>
      <c r="AE69" s="967"/>
      <c r="AF69" s="967">
        <v>7</v>
      </c>
      <c r="AG69" s="967"/>
      <c r="AH69" s="967"/>
      <c r="AI69" s="967"/>
      <c r="AJ69" s="967"/>
      <c r="AK69" s="967" t="s">
        <v>530</v>
      </c>
      <c r="AL69" s="967"/>
      <c r="AM69" s="967"/>
      <c r="AN69" s="967"/>
      <c r="AO69" s="967"/>
      <c r="AP69" s="967" t="s">
        <v>530</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1555</v>
      </c>
      <c r="R70" s="967"/>
      <c r="S70" s="967"/>
      <c r="T70" s="967"/>
      <c r="U70" s="967"/>
      <c r="V70" s="967">
        <v>1494</v>
      </c>
      <c r="W70" s="967"/>
      <c r="X70" s="967"/>
      <c r="Y70" s="967"/>
      <c r="Z70" s="967"/>
      <c r="AA70" s="967">
        <v>60</v>
      </c>
      <c r="AB70" s="967"/>
      <c r="AC70" s="967"/>
      <c r="AD70" s="967"/>
      <c r="AE70" s="967"/>
      <c r="AF70" s="967">
        <v>60</v>
      </c>
      <c r="AG70" s="967"/>
      <c r="AH70" s="967"/>
      <c r="AI70" s="967"/>
      <c r="AJ70" s="967"/>
      <c r="AK70" s="967" t="s">
        <v>530</v>
      </c>
      <c r="AL70" s="967"/>
      <c r="AM70" s="967"/>
      <c r="AN70" s="967"/>
      <c r="AO70" s="967"/>
      <c r="AP70" s="967">
        <v>805</v>
      </c>
      <c r="AQ70" s="967"/>
      <c r="AR70" s="967"/>
      <c r="AS70" s="967"/>
      <c r="AT70" s="967"/>
      <c r="AU70" s="967">
        <v>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550</v>
      </c>
      <c r="C71" s="971"/>
      <c r="D71" s="971"/>
      <c r="E71" s="971"/>
      <c r="F71" s="971"/>
      <c r="G71" s="971"/>
      <c r="H71" s="971"/>
      <c r="I71" s="971"/>
      <c r="J71" s="971"/>
      <c r="K71" s="971"/>
      <c r="L71" s="971"/>
      <c r="M71" s="971"/>
      <c r="N71" s="971"/>
      <c r="O71" s="971"/>
      <c r="P71" s="972"/>
      <c r="Q71" s="973">
        <v>618</v>
      </c>
      <c r="R71" s="967"/>
      <c r="S71" s="967"/>
      <c r="T71" s="967"/>
      <c r="U71" s="967"/>
      <c r="V71" s="967">
        <v>567</v>
      </c>
      <c r="W71" s="967"/>
      <c r="X71" s="967"/>
      <c r="Y71" s="967"/>
      <c r="Z71" s="967"/>
      <c r="AA71" s="967">
        <v>51</v>
      </c>
      <c r="AB71" s="967"/>
      <c r="AC71" s="967"/>
      <c r="AD71" s="967"/>
      <c r="AE71" s="967"/>
      <c r="AF71" s="967">
        <v>51</v>
      </c>
      <c r="AG71" s="967"/>
      <c r="AH71" s="967"/>
      <c r="AI71" s="967"/>
      <c r="AJ71" s="967"/>
      <c r="AK71" s="967" t="s">
        <v>530</v>
      </c>
      <c r="AL71" s="967"/>
      <c r="AM71" s="967"/>
      <c r="AN71" s="967"/>
      <c r="AO71" s="967"/>
      <c r="AP71" s="967">
        <v>61</v>
      </c>
      <c r="AQ71" s="967"/>
      <c r="AR71" s="967"/>
      <c r="AS71" s="967"/>
      <c r="AT71" s="967"/>
      <c r="AU71" s="967">
        <v>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361</v>
      </c>
      <c r="B88" s="940" t="s">
        <v>378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119</v>
      </c>
      <c r="AG88" s="955"/>
      <c r="AH88" s="955"/>
      <c r="AI88" s="955"/>
      <c r="AJ88" s="955"/>
      <c r="AK88" s="959"/>
      <c r="AL88" s="959"/>
      <c r="AM88" s="959"/>
      <c r="AN88" s="959"/>
      <c r="AO88" s="959"/>
      <c r="AP88" s="955">
        <v>865</v>
      </c>
      <c r="AQ88" s="955"/>
      <c r="AR88" s="955"/>
      <c r="AS88" s="955"/>
      <c r="AT88" s="955"/>
      <c r="AU88" s="955">
        <v>89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379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385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386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387</v>
      </c>
      <c r="AB109" s="888"/>
      <c r="AC109" s="888"/>
      <c r="AD109" s="888"/>
      <c r="AE109" s="889"/>
      <c r="AF109" s="890" t="s">
        <v>283</v>
      </c>
      <c r="AG109" s="888"/>
      <c r="AH109" s="888"/>
      <c r="AI109" s="888"/>
      <c r="AJ109" s="889"/>
      <c r="AK109" s="890" t="s">
        <v>282</v>
      </c>
      <c r="AL109" s="888"/>
      <c r="AM109" s="888"/>
      <c r="AN109" s="888"/>
      <c r="AO109" s="889"/>
      <c r="AP109" s="890" t="s">
        <v>388</v>
      </c>
      <c r="AQ109" s="888"/>
      <c r="AR109" s="888"/>
      <c r="AS109" s="888"/>
      <c r="AT109" s="919"/>
      <c r="AU109" s="887" t="s">
        <v>386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387</v>
      </c>
      <c r="BR109" s="888"/>
      <c r="BS109" s="888"/>
      <c r="BT109" s="888"/>
      <c r="BU109" s="889"/>
      <c r="BV109" s="890" t="s">
        <v>283</v>
      </c>
      <c r="BW109" s="888"/>
      <c r="BX109" s="888"/>
      <c r="BY109" s="888"/>
      <c r="BZ109" s="889"/>
      <c r="CA109" s="890" t="s">
        <v>282</v>
      </c>
      <c r="CB109" s="888"/>
      <c r="CC109" s="888"/>
      <c r="CD109" s="888"/>
      <c r="CE109" s="889"/>
      <c r="CF109" s="928" t="s">
        <v>388</v>
      </c>
      <c r="CG109" s="928"/>
      <c r="CH109" s="928"/>
      <c r="CI109" s="928"/>
      <c r="CJ109" s="928"/>
      <c r="CK109" s="890" t="s">
        <v>389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387</v>
      </c>
      <c r="DH109" s="888"/>
      <c r="DI109" s="888"/>
      <c r="DJ109" s="888"/>
      <c r="DK109" s="889"/>
      <c r="DL109" s="890" t="s">
        <v>283</v>
      </c>
      <c r="DM109" s="888"/>
      <c r="DN109" s="888"/>
      <c r="DO109" s="888"/>
      <c r="DP109" s="889"/>
      <c r="DQ109" s="890" t="s">
        <v>282</v>
      </c>
      <c r="DR109" s="888"/>
      <c r="DS109" s="888"/>
      <c r="DT109" s="888"/>
      <c r="DU109" s="889"/>
      <c r="DV109" s="890" t="s">
        <v>388</v>
      </c>
      <c r="DW109" s="888"/>
      <c r="DX109" s="888"/>
      <c r="DY109" s="888"/>
      <c r="DZ109" s="919"/>
    </row>
    <row r="110" spans="1:131" s="197" customFormat="1" ht="26.25" customHeight="1">
      <c r="A110" s="757" t="s">
        <v>390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1382130</v>
      </c>
      <c r="AB110" s="873"/>
      <c r="AC110" s="873"/>
      <c r="AD110" s="873"/>
      <c r="AE110" s="874"/>
      <c r="AF110" s="875">
        <v>1408025</v>
      </c>
      <c r="AG110" s="873"/>
      <c r="AH110" s="873"/>
      <c r="AI110" s="873"/>
      <c r="AJ110" s="874"/>
      <c r="AK110" s="875">
        <v>1379729</v>
      </c>
      <c r="AL110" s="873"/>
      <c r="AM110" s="873"/>
      <c r="AN110" s="873"/>
      <c r="AO110" s="874"/>
      <c r="AP110" s="876">
        <v>20.3</v>
      </c>
      <c r="AQ110" s="877"/>
      <c r="AR110" s="877"/>
      <c r="AS110" s="877"/>
      <c r="AT110" s="878"/>
      <c r="AU110" s="920" t="s">
        <v>60</v>
      </c>
      <c r="AV110" s="921"/>
      <c r="AW110" s="921"/>
      <c r="AX110" s="921"/>
      <c r="AY110" s="922"/>
      <c r="AZ110" s="816" t="s">
        <v>391</v>
      </c>
      <c r="BA110" s="758"/>
      <c r="BB110" s="758"/>
      <c r="BC110" s="758"/>
      <c r="BD110" s="758"/>
      <c r="BE110" s="758"/>
      <c r="BF110" s="758"/>
      <c r="BG110" s="758"/>
      <c r="BH110" s="758"/>
      <c r="BI110" s="758"/>
      <c r="BJ110" s="758"/>
      <c r="BK110" s="758"/>
      <c r="BL110" s="758"/>
      <c r="BM110" s="758"/>
      <c r="BN110" s="758"/>
      <c r="BO110" s="758"/>
      <c r="BP110" s="759"/>
      <c r="BQ110" s="799">
        <v>12830053</v>
      </c>
      <c r="BR110" s="800"/>
      <c r="BS110" s="800"/>
      <c r="BT110" s="800"/>
      <c r="BU110" s="800"/>
      <c r="BV110" s="800">
        <v>12875417</v>
      </c>
      <c r="BW110" s="800"/>
      <c r="BX110" s="800"/>
      <c r="BY110" s="800"/>
      <c r="BZ110" s="800"/>
      <c r="CA110" s="800">
        <v>13198820</v>
      </c>
      <c r="CB110" s="800"/>
      <c r="CC110" s="800"/>
      <c r="CD110" s="800"/>
      <c r="CE110" s="800"/>
      <c r="CF110" s="861">
        <v>194.2</v>
      </c>
      <c r="CG110" s="862"/>
      <c r="CH110" s="862"/>
      <c r="CI110" s="862"/>
      <c r="CJ110" s="862"/>
      <c r="CK110" s="916" t="s">
        <v>392</v>
      </c>
      <c r="CL110" s="864"/>
      <c r="CM110" s="869" t="s">
        <v>393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394</v>
      </c>
      <c r="DH110" s="800"/>
      <c r="DI110" s="800"/>
      <c r="DJ110" s="800"/>
      <c r="DK110" s="800"/>
      <c r="DL110" s="800" t="s">
        <v>394</v>
      </c>
      <c r="DM110" s="800"/>
      <c r="DN110" s="800"/>
      <c r="DO110" s="800"/>
      <c r="DP110" s="800"/>
      <c r="DQ110" s="800" t="s">
        <v>394</v>
      </c>
      <c r="DR110" s="800"/>
      <c r="DS110" s="800"/>
      <c r="DT110" s="800"/>
      <c r="DU110" s="800"/>
      <c r="DV110" s="801" t="s">
        <v>394</v>
      </c>
      <c r="DW110" s="801"/>
      <c r="DX110" s="801"/>
      <c r="DY110" s="801"/>
      <c r="DZ110" s="802"/>
    </row>
    <row r="111" spans="1:131" s="197" customFormat="1" ht="26.25" customHeight="1">
      <c r="A111" s="778" t="s">
        <v>395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396</v>
      </c>
      <c r="AB111" s="909"/>
      <c r="AC111" s="909"/>
      <c r="AD111" s="909"/>
      <c r="AE111" s="910"/>
      <c r="AF111" s="911" t="s">
        <v>396</v>
      </c>
      <c r="AG111" s="909"/>
      <c r="AH111" s="909"/>
      <c r="AI111" s="909"/>
      <c r="AJ111" s="910"/>
      <c r="AK111" s="911" t="s">
        <v>396</v>
      </c>
      <c r="AL111" s="909"/>
      <c r="AM111" s="909"/>
      <c r="AN111" s="909"/>
      <c r="AO111" s="910"/>
      <c r="AP111" s="912" t="s">
        <v>396</v>
      </c>
      <c r="AQ111" s="913"/>
      <c r="AR111" s="913"/>
      <c r="AS111" s="913"/>
      <c r="AT111" s="914"/>
      <c r="AU111" s="923"/>
      <c r="AV111" s="924"/>
      <c r="AW111" s="924"/>
      <c r="AX111" s="924"/>
      <c r="AY111" s="925"/>
      <c r="AZ111" s="767" t="s">
        <v>397</v>
      </c>
      <c r="BA111" s="768"/>
      <c r="BB111" s="768"/>
      <c r="BC111" s="768"/>
      <c r="BD111" s="768"/>
      <c r="BE111" s="768"/>
      <c r="BF111" s="768"/>
      <c r="BG111" s="768"/>
      <c r="BH111" s="768"/>
      <c r="BI111" s="768"/>
      <c r="BJ111" s="768"/>
      <c r="BK111" s="768"/>
      <c r="BL111" s="768"/>
      <c r="BM111" s="768"/>
      <c r="BN111" s="768"/>
      <c r="BO111" s="768"/>
      <c r="BP111" s="769"/>
      <c r="BQ111" s="770">
        <v>98595</v>
      </c>
      <c r="BR111" s="771"/>
      <c r="BS111" s="771"/>
      <c r="BT111" s="771"/>
      <c r="BU111" s="771"/>
      <c r="BV111" s="771">
        <v>83791</v>
      </c>
      <c r="BW111" s="771"/>
      <c r="BX111" s="771"/>
      <c r="BY111" s="771"/>
      <c r="BZ111" s="771"/>
      <c r="CA111" s="771">
        <v>69778</v>
      </c>
      <c r="CB111" s="771"/>
      <c r="CC111" s="771"/>
      <c r="CD111" s="771"/>
      <c r="CE111" s="771"/>
      <c r="CF111" s="848">
        <v>1</v>
      </c>
      <c r="CG111" s="849"/>
      <c r="CH111" s="849"/>
      <c r="CI111" s="849"/>
      <c r="CJ111" s="849"/>
      <c r="CK111" s="917"/>
      <c r="CL111" s="866"/>
      <c r="CM111" s="803" t="s">
        <v>398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394</v>
      </c>
      <c r="DH111" s="771"/>
      <c r="DI111" s="771"/>
      <c r="DJ111" s="771"/>
      <c r="DK111" s="771"/>
      <c r="DL111" s="771" t="s">
        <v>394</v>
      </c>
      <c r="DM111" s="771"/>
      <c r="DN111" s="771"/>
      <c r="DO111" s="771"/>
      <c r="DP111" s="771"/>
      <c r="DQ111" s="771" t="s">
        <v>394</v>
      </c>
      <c r="DR111" s="771"/>
      <c r="DS111" s="771"/>
      <c r="DT111" s="771"/>
      <c r="DU111" s="771"/>
      <c r="DV111" s="823" t="s">
        <v>394</v>
      </c>
      <c r="DW111" s="823"/>
      <c r="DX111" s="823"/>
      <c r="DY111" s="823"/>
      <c r="DZ111" s="824"/>
    </row>
    <row r="112" spans="1:131" s="197" customFormat="1" ht="26.25" customHeight="1">
      <c r="A112" s="902" t="s">
        <v>399</v>
      </c>
      <c r="B112" s="903"/>
      <c r="C112" s="768" t="s">
        <v>400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401</v>
      </c>
      <c r="BA112" s="768"/>
      <c r="BB112" s="768"/>
      <c r="BC112" s="768"/>
      <c r="BD112" s="768"/>
      <c r="BE112" s="768"/>
      <c r="BF112" s="768"/>
      <c r="BG112" s="768"/>
      <c r="BH112" s="768"/>
      <c r="BI112" s="768"/>
      <c r="BJ112" s="768"/>
      <c r="BK112" s="768"/>
      <c r="BL112" s="768"/>
      <c r="BM112" s="768"/>
      <c r="BN112" s="768"/>
      <c r="BO112" s="768"/>
      <c r="BP112" s="769"/>
      <c r="BQ112" s="770">
        <v>7407263</v>
      </c>
      <c r="BR112" s="771"/>
      <c r="BS112" s="771"/>
      <c r="BT112" s="771"/>
      <c r="BU112" s="771"/>
      <c r="BV112" s="771">
        <v>7399370</v>
      </c>
      <c r="BW112" s="771"/>
      <c r="BX112" s="771"/>
      <c r="BY112" s="771"/>
      <c r="BZ112" s="771"/>
      <c r="CA112" s="771">
        <v>8434639</v>
      </c>
      <c r="CB112" s="771"/>
      <c r="CC112" s="771"/>
      <c r="CD112" s="771"/>
      <c r="CE112" s="771"/>
      <c r="CF112" s="848">
        <v>124.1</v>
      </c>
      <c r="CG112" s="849"/>
      <c r="CH112" s="849"/>
      <c r="CI112" s="849"/>
      <c r="CJ112" s="849"/>
      <c r="CK112" s="917"/>
      <c r="CL112" s="866"/>
      <c r="CM112" s="803" t="s">
        <v>402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403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581862</v>
      </c>
      <c r="AB113" s="909"/>
      <c r="AC113" s="909"/>
      <c r="AD113" s="909"/>
      <c r="AE113" s="910"/>
      <c r="AF113" s="911">
        <v>576304</v>
      </c>
      <c r="AG113" s="909"/>
      <c r="AH113" s="909"/>
      <c r="AI113" s="909"/>
      <c r="AJ113" s="910"/>
      <c r="AK113" s="911">
        <v>605186</v>
      </c>
      <c r="AL113" s="909"/>
      <c r="AM113" s="909"/>
      <c r="AN113" s="909"/>
      <c r="AO113" s="910"/>
      <c r="AP113" s="912">
        <v>8.9</v>
      </c>
      <c r="AQ113" s="913"/>
      <c r="AR113" s="913"/>
      <c r="AS113" s="913"/>
      <c r="AT113" s="914"/>
      <c r="AU113" s="923"/>
      <c r="AV113" s="924"/>
      <c r="AW113" s="924"/>
      <c r="AX113" s="924"/>
      <c r="AY113" s="925"/>
      <c r="AZ113" s="767" t="s">
        <v>404</v>
      </c>
      <c r="BA113" s="768"/>
      <c r="BB113" s="768"/>
      <c r="BC113" s="768"/>
      <c r="BD113" s="768"/>
      <c r="BE113" s="768"/>
      <c r="BF113" s="768"/>
      <c r="BG113" s="768"/>
      <c r="BH113" s="768"/>
      <c r="BI113" s="768"/>
      <c r="BJ113" s="768"/>
      <c r="BK113" s="768"/>
      <c r="BL113" s="768"/>
      <c r="BM113" s="768"/>
      <c r="BN113" s="768"/>
      <c r="BO113" s="768"/>
      <c r="BP113" s="769"/>
      <c r="BQ113" s="770">
        <v>180352</v>
      </c>
      <c r="BR113" s="771"/>
      <c r="BS113" s="771"/>
      <c r="BT113" s="771"/>
      <c r="BU113" s="771"/>
      <c r="BV113" s="771">
        <v>135954</v>
      </c>
      <c r="BW113" s="771"/>
      <c r="BX113" s="771"/>
      <c r="BY113" s="771"/>
      <c r="BZ113" s="771"/>
      <c r="CA113" s="771">
        <v>88970</v>
      </c>
      <c r="CB113" s="771"/>
      <c r="CC113" s="771"/>
      <c r="CD113" s="771"/>
      <c r="CE113" s="771"/>
      <c r="CF113" s="848">
        <v>1.3</v>
      </c>
      <c r="CG113" s="849"/>
      <c r="CH113" s="849"/>
      <c r="CI113" s="849"/>
      <c r="CJ113" s="849"/>
      <c r="CK113" s="917"/>
      <c r="CL113" s="866"/>
      <c r="CM113" s="803" t="s">
        <v>405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406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48483</v>
      </c>
      <c r="AB114" s="784"/>
      <c r="AC114" s="784"/>
      <c r="AD114" s="784"/>
      <c r="AE114" s="785"/>
      <c r="AF114" s="786">
        <v>48744</v>
      </c>
      <c r="AG114" s="784"/>
      <c r="AH114" s="784"/>
      <c r="AI114" s="784"/>
      <c r="AJ114" s="785"/>
      <c r="AK114" s="786">
        <v>49074</v>
      </c>
      <c r="AL114" s="784"/>
      <c r="AM114" s="784"/>
      <c r="AN114" s="784"/>
      <c r="AO114" s="785"/>
      <c r="AP114" s="754">
        <v>0.7</v>
      </c>
      <c r="AQ114" s="755"/>
      <c r="AR114" s="755"/>
      <c r="AS114" s="755"/>
      <c r="AT114" s="756"/>
      <c r="AU114" s="923"/>
      <c r="AV114" s="924"/>
      <c r="AW114" s="924"/>
      <c r="AX114" s="924"/>
      <c r="AY114" s="925"/>
      <c r="AZ114" s="767" t="s">
        <v>407</v>
      </c>
      <c r="BA114" s="768"/>
      <c r="BB114" s="768"/>
      <c r="BC114" s="768"/>
      <c r="BD114" s="768"/>
      <c r="BE114" s="768"/>
      <c r="BF114" s="768"/>
      <c r="BG114" s="768"/>
      <c r="BH114" s="768"/>
      <c r="BI114" s="768"/>
      <c r="BJ114" s="768"/>
      <c r="BK114" s="768"/>
      <c r="BL114" s="768"/>
      <c r="BM114" s="768"/>
      <c r="BN114" s="768"/>
      <c r="BO114" s="768"/>
      <c r="BP114" s="769"/>
      <c r="BQ114" s="770">
        <v>1618029</v>
      </c>
      <c r="BR114" s="771"/>
      <c r="BS114" s="771"/>
      <c r="BT114" s="771"/>
      <c r="BU114" s="771"/>
      <c r="BV114" s="771">
        <v>1425746</v>
      </c>
      <c r="BW114" s="771"/>
      <c r="BX114" s="771"/>
      <c r="BY114" s="771"/>
      <c r="BZ114" s="771"/>
      <c r="CA114" s="771">
        <v>1144005</v>
      </c>
      <c r="CB114" s="771"/>
      <c r="CC114" s="771"/>
      <c r="CD114" s="771"/>
      <c r="CE114" s="771"/>
      <c r="CF114" s="848">
        <v>16.8</v>
      </c>
      <c r="CG114" s="849"/>
      <c r="CH114" s="849"/>
      <c r="CI114" s="849"/>
      <c r="CJ114" s="849"/>
      <c r="CK114" s="917"/>
      <c r="CL114" s="866"/>
      <c r="CM114" s="803" t="s">
        <v>408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409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18557</v>
      </c>
      <c r="AB115" s="909"/>
      <c r="AC115" s="909"/>
      <c r="AD115" s="909"/>
      <c r="AE115" s="910"/>
      <c r="AF115" s="911">
        <v>19963</v>
      </c>
      <c r="AG115" s="909"/>
      <c r="AH115" s="909"/>
      <c r="AI115" s="909"/>
      <c r="AJ115" s="910"/>
      <c r="AK115" s="911">
        <v>16327</v>
      </c>
      <c r="AL115" s="909"/>
      <c r="AM115" s="909"/>
      <c r="AN115" s="909"/>
      <c r="AO115" s="910"/>
      <c r="AP115" s="912">
        <v>0.2</v>
      </c>
      <c r="AQ115" s="913"/>
      <c r="AR115" s="913"/>
      <c r="AS115" s="913"/>
      <c r="AT115" s="914"/>
      <c r="AU115" s="923"/>
      <c r="AV115" s="924"/>
      <c r="AW115" s="924"/>
      <c r="AX115" s="924"/>
      <c r="AY115" s="925"/>
      <c r="AZ115" s="767" t="s">
        <v>410</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411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412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413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414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63426</v>
      </c>
      <c r="DH116" s="784"/>
      <c r="DI116" s="784"/>
      <c r="DJ116" s="784"/>
      <c r="DK116" s="785"/>
      <c r="DL116" s="786">
        <v>54756</v>
      </c>
      <c r="DM116" s="784"/>
      <c r="DN116" s="784"/>
      <c r="DO116" s="784"/>
      <c r="DP116" s="785"/>
      <c r="DQ116" s="786">
        <v>46594</v>
      </c>
      <c r="DR116" s="784"/>
      <c r="DS116" s="784"/>
      <c r="DT116" s="784"/>
      <c r="DU116" s="785"/>
      <c r="DV116" s="754">
        <v>0.7</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415</v>
      </c>
      <c r="Z117" s="889"/>
      <c r="AA117" s="894">
        <v>2031032</v>
      </c>
      <c r="AB117" s="895"/>
      <c r="AC117" s="895"/>
      <c r="AD117" s="895"/>
      <c r="AE117" s="896"/>
      <c r="AF117" s="898">
        <v>2053036</v>
      </c>
      <c r="AG117" s="895"/>
      <c r="AH117" s="895"/>
      <c r="AI117" s="895"/>
      <c r="AJ117" s="896"/>
      <c r="AK117" s="898">
        <v>2050316</v>
      </c>
      <c r="AL117" s="895"/>
      <c r="AM117" s="895"/>
      <c r="AN117" s="895"/>
      <c r="AO117" s="896"/>
      <c r="AP117" s="899"/>
      <c r="AQ117" s="900"/>
      <c r="AR117" s="900"/>
      <c r="AS117" s="900"/>
      <c r="AT117" s="901"/>
      <c r="AU117" s="923"/>
      <c r="AV117" s="924"/>
      <c r="AW117" s="924"/>
      <c r="AX117" s="924"/>
      <c r="AY117" s="925"/>
      <c r="AZ117" s="845" t="s">
        <v>416</v>
      </c>
      <c r="BA117" s="846"/>
      <c r="BB117" s="846"/>
      <c r="BC117" s="846"/>
      <c r="BD117" s="846"/>
      <c r="BE117" s="846"/>
      <c r="BF117" s="846"/>
      <c r="BG117" s="846"/>
      <c r="BH117" s="846"/>
      <c r="BI117" s="846"/>
      <c r="BJ117" s="846"/>
      <c r="BK117" s="846"/>
      <c r="BL117" s="846"/>
      <c r="BM117" s="846"/>
      <c r="BN117" s="846"/>
      <c r="BO117" s="846"/>
      <c r="BP117" s="847"/>
      <c r="BQ117" s="857" t="s">
        <v>417</v>
      </c>
      <c r="BR117" s="858"/>
      <c r="BS117" s="858"/>
      <c r="BT117" s="858"/>
      <c r="BU117" s="858"/>
      <c r="BV117" s="858" t="s">
        <v>417</v>
      </c>
      <c r="BW117" s="858"/>
      <c r="BX117" s="858"/>
      <c r="BY117" s="858"/>
      <c r="BZ117" s="858"/>
      <c r="CA117" s="858" t="s">
        <v>417</v>
      </c>
      <c r="CB117" s="858"/>
      <c r="CC117" s="858"/>
      <c r="CD117" s="858"/>
      <c r="CE117" s="858"/>
      <c r="CF117" s="848" t="s">
        <v>417</v>
      </c>
      <c r="CG117" s="849"/>
      <c r="CH117" s="849"/>
      <c r="CI117" s="849"/>
      <c r="CJ117" s="849"/>
      <c r="CK117" s="917"/>
      <c r="CL117" s="866"/>
      <c r="CM117" s="803" t="s">
        <v>418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417</v>
      </c>
      <c r="DH117" s="784"/>
      <c r="DI117" s="784"/>
      <c r="DJ117" s="784"/>
      <c r="DK117" s="785"/>
      <c r="DL117" s="786" t="s">
        <v>417</v>
      </c>
      <c r="DM117" s="784"/>
      <c r="DN117" s="784"/>
      <c r="DO117" s="784"/>
      <c r="DP117" s="785"/>
      <c r="DQ117" s="786" t="s">
        <v>417</v>
      </c>
      <c r="DR117" s="784"/>
      <c r="DS117" s="784"/>
      <c r="DT117" s="784"/>
      <c r="DU117" s="785"/>
      <c r="DV117" s="754" t="s">
        <v>417</v>
      </c>
      <c r="DW117" s="755"/>
      <c r="DX117" s="755"/>
      <c r="DY117" s="755"/>
      <c r="DZ117" s="756"/>
    </row>
    <row r="118" spans="1:130" s="197" customFormat="1" ht="26.25" customHeight="1">
      <c r="A118" s="887" t="s">
        <v>389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387</v>
      </c>
      <c r="AB118" s="888"/>
      <c r="AC118" s="888"/>
      <c r="AD118" s="888"/>
      <c r="AE118" s="889"/>
      <c r="AF118" s="890" t="s">
        <v>283</v>
      </c>
      <c r="AG118" s="888"/>
      <c r="AH118" s="888"/>
      <c r="AI118" s="888"/>
      <c r="AJ118" s="889"/>
      <c r="AK118" s="890" t="s">
        <v>282</v>
      </c>
      <c r="AL118" s="888"/>
      <c r="AM118" s="888"/>
      <c r="AN118" s="888"/>
      <c r="AO118" s="889"/>
      <c r="AP118" s="891" t="s">
        <v>388</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419</v>
      </c>
      <c r="BP118" s="838"/>
      <c r="BQ118" s="857">
        <v>22134292</v>
      </c>
      <c r="BR118" s="858"/>
      <c r="BS118" s="858"/>
      <c r="BT118" s="858"/>
      <c r="BU118" s="858"/>
      <c r="BV118" s="858">
        <v>21920278</v>
      </c>
      <c r="BW118" s="858"/>
      <c r="BX118" s="858"/>
      <c r="BY118" s="858"/>
      <c r="BZ118" s="858"/>
      <c r="CA118" s="858">
        <v>22936212</v>
      </c>
      <c r="CB118" s="858"/>
      <c r="CC118" s="858"/>
      <c r="CD118" s="858"/>
      <c r="CE118" s="858"/>
      <c r="CF118" s="743"/>
      <c r="CG118" s="744"/>
      <c r="CH118" s="744"/>
      <c r="CI118" s="744"/>
      <c r="CJ118" s="841"/>
      <c r="CK118" s="917"/>
      <c r="CL118" s="866"/>
      <c r="CM118" s="803" t="s">
        <v>420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417</v>
      </c>
      <c r="DH118" s="784"/>
      <c r="DI118" s="784"/>
      <c r="DJ118" s="784"/>
      <c r="DK118" s="785"/>
      <c r="DL118" s="786" t="s">
        <v>417</v>
      </c>
      <c r="DM118" s="784"/>
      <c r="DN118" s="784"/>
      <c r="DO118" s="784"/>
      <c r="DP118" s="785"/>
      <c r="DQ118" s="786" t="s">
        <v>417</v>
      </c>
      <c r="DR118" s="784"/>
      <c r="DS118" s="784"/>
      <c r="DT118" s="784"/>
      <c r="DU118" s="785"/>
      <c r="DV118" s="754" t="s">
        <v>417</v>
      </c>
      <c r="DW118" s="755"/>
      <c r="DX118" s="755"/>
      <c r="DY118" s="755"/>
      <c r="DZ118" s="756"/>
    </row>
    <row r="119" spans="1:130" s="197" customFormat="1" ht="26.25" customHeight="1">
      <c r="A119" s="863" t="s">
        <v>392</v>
      </c>
      <c r="B119" s="864"/>
      <c r="C119" s="869" t="s">
        <v>393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417</v>
      </c>
      <c r="AB119" s="873"/>
      <c r="AC119" s="873"/>
      <c r="AD119" s="873"/>
      <c r="AE119" s="874"/>
      <c r="AF119" s="875" t="s">
        <v>417</v>
      </c>
      <c r="AG119" s="873"/>
      <c r="AH119" s="873"/>
      <c r="AI119" s="873"/>
      <c r="AJ119" s="874"/>
      <c r="AK119" s="875" t="s">
        <v>417</v>
      </c>
      <c r="AL119" s="873"/>
      <c r="AM119" s="873"/>
      <c r="AN119" s="873"/>
      <c r="AO119" s="874"/>
      <c r="AP119" s="876" t="s">
        <v>417</v>
      </c>
      <c r="AQ119" s="877"/>
      <c r="AR119" s="877"/>
      <c r="AS119" s="877"/>
      <c r="AT119" s="878"/>
      <c r="AU119" s="879" t="s">
        <v>421</v>
      </c>
      <c r="AV119" s="880"/>
      <c r="AW119" s="880"/>
      <c r="AX119" s="880"/>
      <c r="AY119" s="881"/>
      <c r="AZ119" s="816" t="s">
        <v>422</v>
      </c>
      <c r="BA119" s="758"/>
      <c r="BB119" s="758"/>
      <c r="BC119" s="758"/>
      <c r="BD119" s="758"/>
      <c r="BE119" s="758"/>
      <c r="BF119" s="758"/>
      <c r="BG119" s="758"/>
      <c r="BH119" s="758"/>
      <c r="BI119" s="758"/>
      <c r="BJ119" s="758"/>
      <c r="BK119" s="758"/>
      <c r="BL119" s="758"/>
      <c r="BM119" s="758"/>
      <c r="BN119" s="758"/>
      <c r="BO119" s="758"/>
      <c r="BP119" s="759"/>
      <c r="BQ119" s="799">
        <v>4963999</v>
      </c>
      <c r="BR119" s="800"/>
      <c r="BS119" s="800"/>
      <c r="BT119" s="800"/>
      <c r="BU119" s="800"/>
      <c r="BV119" s="800">
        <v>5096566</v>
      </c>
      <c r="BW119" s="800"/>
      <c r="BX119" s="800"/>
      <c r="BY119" s="800"/>
      <c r="BZ119" s="800"/>
      <c r="CA119" s="800">
        <v>3377828</v>
      </c>
      <c r="CB119" s="800"/>
      <c r="CC119" s="800"/>
      <c r="CD119" s="800"/>
      <c r="CE119" s="800"/>
      <c r="CF119" s="861">
        <v>49.7</v>
      </c>
      <c r="CG119" s="862"/>
      <c r="CH119" s="862"/>
      <c r="CI119" s="862"/>
      <c r="CJ119" s="862"/>
      <c r="CK119" s="918"/>
      <c r="CL119" s="868"/>
      <c r="CM119" s="825" t="s">
        <v>423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35169</v>
      </c>
      <c r="DH119" s="717"/>
      <c r="DI119" s="717"/>
      <c r="DJ119" s="717"/>
      <c r="DK119" s="718"/>
      <c r="DL119" s="719">
        <v>29035</v>
      </c>
      <c r="DM119" s="717"/>
      <c r="DN119" s="717"/>
      <c r="DO119" s="717"/>
      <c r="DP119" s="718"/>
      <c r="DQ119" s="719">
        <v>23184</v>
      </c>
      <c r="DR119" s="717"/>
      <c r="DS119" s="717"/>
      <c r="DT119" s="717"/>
      <c r="DU119" s="718"/>
      <c r="DV119" s="807">
        <v>0.3</v>
      </c>
      <c r="DW119" s="808"/>
      <c r="DX119" s="808"/>
      <c r="DY119" s="808"/>
      <c r="DZ119" s="809"/>
    </row>
    <row r="120" spans="1:130" s="197" customFormat="1" ht="26.25" customHeight="1">
      <c r="A120" s="865"/>
      <c r="B120" s="866"/>
      <c r="C120" s="803" t="s">
        <v>398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417</v>
      </c>
      <c r="AB120" s="784"/>
      <c r="AC120" s="784"/>
      <c r="AD120" s="784"/>
      <c r="AE120" s="785"/>
      <c r="AF120" s="786" t="s">
        <v>417</v>
      </c>
      <c r="AG120" s="784"/>
      <c r="AH120" s="784"/>
      <c r="AI120" s="784"/>
      <c r="AJ120" s="785"/>
      <c r="AK120" s="786" t="s">
        <v>417</v>
      </c>
      <c r="AL120" s="784"/>
      <c r="AM120" s="784"/>
      <c r="AN120" s="784"/>
      <c r="AO120" s="785"/>
      <c r="AP120" s="754" t="s">
        <v>417</v>
      </c>
      <c r="AQ120" s="755"/>
      <c r="AR120" s="755"/>
      <c r="AS120" s="755"/>
      <c r="AT120" s="756"/>
      <c r="AU120" s="882"/>
      <c r="AV120" s="883"/>
      <c r="AW120" s="883"/>
      <c r="AX120" s="883"/>
      <c r="AY120" s="884"/>
      <c r="AZ120" s="767" t="s">
        <v>424</v>
      </c>
      <c r="BA120" s="768"/>
      <c r="BB120" s="768"/>
      <c r="BC120" s="768"/>
      <c r="BD120" s="768"/>
      <c r="BE120" s="768"/>
      <c r="BF120" s="768"/>
      <c r="BG120" s="768"/>
      <c r="BH120" s="768"/>
      <c r="BI120" s="768"/>
      <c r="BJ120" s="768"/>
      <c r="BK120" s="768"/>
      <c r="BL120" s="768"/>
      <c r="BM120" s="768"/>
      <c r="BN120" s="768"/>
      <c r="BO120" s="768"/>
      <c r="BP120" s="769"/>
      <c r="BQ120" s="770">
        <v>839215</v>
      </c>
      <c r="BR120" s="771"/>
      <c r="BS120" s="771"/>
      <c r="BT120" s="771"/>
      <c r="BU120" s="771"/>
      <c r="BV120" s="771">
        <v>728877</v>
      </c>
      <c r="BW120" s="771"/>
      <c r="BX120" s="771"/>
      <c r="BY120" s="771"/>
      <c r="BZ120" s="771"/>
      <c r="CA120" s="771">
        <v>612648</v>
      </c>
      <c r="CB120" s="771"/>
      <c r="CC120" s="771"/>
      <c r="CD120" s="771"/>
      <c r="CE120" s="771"/>
      <c r="CF120" s="848">
        <v>9</v>
      </c>
      <c r="CG120" s="849"/>
      <c r="CH120" s="849"/>
      <c r="CI120" s="849"/>
      <c r="CJ120" s="849"/>
      <c r="CK120" s="850" t="s">
        <v>425</v>
      </c>
      <c r="CL120" s="810"/>
      <c r="CM120" s="810"/>
      <c r="CN120" s="810"/>
      <c r="CO120" s="811"/>
      <c r="CP120" s="854" t="s">
        <v>426</v>
      </c>
      <c r="CQ120" s="855"/>
      <c r="CR120" s="855"/>
      <c r="CS120" s="855"/>
      <c r="CT120" s="855"/>
      <c r="CU120" s="855"/>
      <c r="CV120" s="855"/>
      <c r="CW120" s="855"/>
      <c r="CX120" s="855"/>
      <c r="CY120" s="855"/>
      <c r="CZ120" s="855"/>
      <c r="DA120" s="855"/>
      <c r="DB120" s="855"/>
      <c r="DC120" s="855"/>
      <c r="DD120" s="855"/>
      <c r="DE120" s="855"/>
      <c r="DF120" s="856"/>
      <c r="DG120" s="799">
        <v>2349911</v>
      </c>
      <c r="DH120" s="800"/>
      <c r="DI120" s="800"/>
      <c r="DJ120" s="800"/>
      <c r="DK120" s="800"/>
      <c r="DL120" s="800">
        <v>2685412</v>
      </c>
      <c r="DM120" s="800"/>
      <c r="DN120" s="800"/>
      <c r="DO120" s="800"/>
      <c r="DP120" s="800"/>
      <c r="DQ120" s="800">
        <v>3950576</v>
      </c>
      <c r="DR120" s="800"/>
      <c r="DS120" s="800"/>
      <c r="DT120" s="800"/>
      <c r="DU120" s="800"/>
      <c r="DV120" s="801">
        <v>58.1</v>
      </c>
      <c r="DW120" s="801"/>
      <c r="DX120" s="801"/>
      <c r="DY120" s="801"/>
      <c r="DZ120" s="802"/>
    </row>
    <row r="121" spans="1:130" s="197" customFormat="1" ht="26.25" customHeight="1">
      <c r="A121" s="865"/>
      <c r="B121" s="866"/>
      <c r="C121" s="842" t="s">
        <v>427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417</v>
      </c>
      <c r="AB121" s="784"/>
      <c r="AC121" s="784"/>
      <c r="AD121" s="784"/>
      <c r="AE121" s="785"/>
      <c r="AF121" s="786" t="s">
        <v>417</v>
      </c>
      <c r="AG121" s="784"/>
      <c r="AH121" s="784"/>
      <c r="AI121" s="784"/>
      <c r="AJ121" s="785"/>
      <c r="AK121" s="786" t="s">
        <v>417</v>
      </c>
      <c r="AL121" s="784"/>
      <c r="AM121" s="784"/>
      <c r="AN121" s="784"/>
      <c r="AO121" s="785"/>
      <c r="AP121" s="754" t="s">
        <v>417</v>
      </c>
      <c r="AQ121" s="755"/>
      <c r="AR121" s="755"/>
      <c r="AS121" s="755"/>
      <c r="AT121" s="756"/>
      <c r="AU121" s="882"/>
      <c r="AV121" s="883"/>
      <c r="AW121" s="883"/>
      <c r="AX121" s="883"/>
      <c r="AY121" s="884"/>
      <c r="AZ121" s="845" t="s">
        <v>428</v>
      </c>
      <c r="BA121" s="846"/>
      <c r="BB121" s="846"/>
      <c r="BC121" s="846"/>
      <c r="BD121" s="846"/>
      <c r="BE121" s="846"/>
      <c r="BF121" s="846"/>
      <c r="BG121" s="846"/>
      <c r="BH121" s="846"/>
      <c r="BI121" s="846"/>
      <c r="BJ121" s="846"/>
      <c r="BK121" s="846"/>
      <c r="BL121" s="846"/>
      <c r="BM121" s="846"/>
      <c r="BN121" s="846"/>
      <c r="BO121" s="846"/>
      <c r="BP121" s="847"/>
      <c r="BQ121" s="857">
        <v>13612873</v>
      </c>
      <c r="BR121" s="858"/>
      <c r="BS121" s="858"/>
      <c r="BT121" s="858"/>
      <c r="BU121" s="858"/>
      <c r="BV121" s="858">
        <v>14088279</v>
      </c>
      <c r="BW121" s="858"/>
      <c r="BX121" s="858"/>
      <c r="BY121" s="858"/>
      <c r="BZ121" s="858"/>
      <c r="CA121" s="858">
        <v>15488050</v>
      </c>
      <c r="CB121" s="858"/>
      <c r="CC121" s="858"/>
      <c r="CD121" s="858"/>
      <c r="CE121" s="858"/>
      <c r="CF121" s="859">
        <v>227.8</v>
      </c>
      <c r="CG121" s="860"/>
      <c r="CH121" s="860"/>
      <c r="CI121" s="860"/>
      <c r="CJ121" s="860"/>
      <c r="CK121" s="851"/>
      <c r="CL121" s="812"/>
      <c r="CM121" s="812"/>
      <c r="CN121" s="812"/>
      <c r="CO121" s="813"/>
      <c r="CP121" s="828" t="s">
        <v>429</v>
      </c>
      <c r="CQ121" s="829"/>
      <c r="CR121" s="829"/>
      <c r="CS121" s="829"/>
      <c r="CT121" s="829"/>
      <c r="CU121" s="829"/>
      <c r="CV121" s="829"/>
      <c r="CW121" s="829"/>
      <c r="CX121" s="829"/>
      <c r="CY121" s="829"/>
      <c r="CZ121" s="829"/>
      <c r="DA121" s="829"/>
      <c r="DB121" s="829"/>
      <c r="DC121" s="829"/>
      <c r="DD121" s="829"/>
      <c r="DE121" s="829"/>
      <c r="DF121" s="830"/>
      <c r="DG121" s="770">
        <v>3967722</v>
      </c>
      <c r="DH121" s="771"/>
      <c r="DI121" s="771"/>
      <c r="DJ121" s="771"/>
      <c r="DK121" s="771"/>
      <c r="DL121" s="771">
        <v>3684168</v>
      </c>
      <c r="DM121" s="771"/>
      <c r="DN121" s="771"/>
      <c r="DO121" s="771"/>
      <c r="DP121" s="771"/>
      <c r="DQ121" s="771">
        <v>3442941</v>
      </c>
      <c r="DR121" s="771"/>
      <c r="DS121" s="771"/>
      <c r="DT121" s="771"/>
      <c r="DU121" s="771"/>
      <c r="DV121" s="823">
        <v>50.7</v>
      </c>
      <c r="DW121" s="823"/>
      <c r="DX121" s="823"/>
      <c r="DY121" s="823"/>
      <c r="DZ121" s="824"/>
    </row>
    <row r="122" spans="1:130" s="197" customFormat="1" ht="26.25" customHeight="1">
      <c r="A122" s="865"/>
      <c r="B122" s="866"/>
      <c r="C122" s="803" t="s">
        <v>408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417</v>
      </c>
      <c r="AB122" s="784"/>
      <c r="AC122" s="784"/>
      <c r="AD122" s="784"/>
      <c r="AE122" s="785"/>
      <c r="AF122" s="786" t="s">
        <v>417</v>
      </c>
      <c r="AG122" s="784"/>
      <c r="AH122" s="784"/>
      <c r="AI122" s="784"/>
      <c r="AJ122" s="785"/>
      <c r="AK122" s="786" t="s">
        <v>417</v>
      </c>
      <c r="AL122" s="784"/>
      <c r="AM122" s="784"/>
      <c r="AN122" s="784"/>
      <c r="AO122" s="785"/>
      <c r="AP122" s="754" t="s">
        <v>417</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430</v>
      </c>
      <c r="BP122" s="838"/>
      <c r="BQ122" s="839">
        <v>19416087</v>
      </c>
      <c r="BR122" s="840"/>
      <c r="BS122" s="840"/>
      <c r="BT122" s="840"/>
      <c r="BU122" s="840"/>
      <c r="BV122" s="840">
        <v>19913722</v>
      </c>
      <c r="BW122" s="840"/>
      <c r="BX122" s="840"/>
      <c r="BY122" s="840"/>
      <c r="BZ122" s="840"/>
      <c r="CA122" s="840">
        <v>19478526</v>
      </c>
      <c r="CB122" s="840"/>
      <c r="CC122" s="840"/>
      <c r="CD122" s="840"/>
      <c r="CE122" s="840"/>
      <c r="CF122" s="743"/>
      <c r="CG122" s="744"/>
      <c r="CH122" s="744"/>
      <c r="CI122" s="744"/>
      <c r="CJ122" s="841"/>
      <c r="CK122" s="851"/>
      <c r="CL122" s="812"/>
      <c r="CM122" s="812"/>
      <c r="CN122" s="812"/>
      <c r="CO122" s="813"/>
      <c r="CP122" s="828" t="s">
        <v>431</v>
      </c>
      <c r="CQ122" s="829"/>
      <c r="CR122" s="829"/>
      <c r="CS122" s="829"/>
      <c r="CT122" s="829"/>
      <c r="CU122" s="829"/>
      <c r="CV122" s="829"/>
      <c r="CW122" s="829"/>
      <c r="CX122" s="829"/>
      <c r="CY122" s="829"/>
      <c r="CZ122" s="829"/>
      <c r="DA122" s="829"/>
      <c r="DB122" s="829"/>
      <c r="DC122" s="829"/>
      <c r="DD122" s="829"/>
      <c r="DE122" s="829"/>
      <c r="DF122" s="830"/>
      <c r="DG122" s="770">
        <v>744449</v>
      </c>
      <c r="DH122" s="771"/>
      <c r="DI122" s="771"/>
      <c r="DJ122" s="771"/>
      <c r="DK122" s="771"/>
      <c r="DL122" s="771">
        <v>687505</v>
      </c>
      <c r="DM122" s="771"/>
      <c r="DN122" s="771"/>
      <c r="DO122" s="771"/>
      <c r="DP122" s="771"/>
      <c r="DQ122" s="771">
        <v>684782</v>
      </c>
      <c r="DR122" s="771"/>
      <c r="DS122" s="771"/>
      <c r="DT122" s="771"/>
      <c r="DU122" s="771"/>
      <c r="DV122" s="823">
        <v>10.1</v>
      </c>
      <c r="DW122" s="823"/>
      <c r="DX122" s="823"/>
      <c r="DY122" s="823"/>
      <c r="DZ122" s="824"/>
    </row>
    <row r="123" spans="1:130" s="197" customFormat="1" ht="26.25" customHeight="1" thickBot="1">
      <c r="A123" s="865"/>
      <c r="B123" s="866"/>
      <c r="C123" s="803" t="s">
        <v>414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10153</v>
      </c>
      <c r="AB123" s="784"/>
      <c r="AC123" s="784"/>
      <c r="AD123" s="784"/>
      <c r="AE123" s="785"/>
      <c r="AF123" s="786">
        <v>9642</v>
      </c>
      <c r="AG123" s="784"/>
      <c r="AH123" s="784"/>
      <c r="AI123" s="784"/>
      <c r="AJ123" s="785"/>
      <c r="AK123" s="786">
        <v>8962</v>
      </c>
      <c r="AL123" s="784"/>
      <c r="AM123" s="784"/>
      <c r="AN123" s="784"/>
      <c r="AO123" s="785"/>
      <c r="AP123" s="754">
        <v>0.1</v>
      </c>
      <c r="AQ123" s="755"/>
      <c r="AR123" s="755"/>
      <c r="AS123" s="755"/>
      <c r="AT123" s="756"/>
      <c r="AU123" s="834" t="s">
        <v>432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39.200000000000003</v>
      </c>
      <c r="BR123" s="832"/>
      <c r="BS123" s="832"/>
      <c r="BT123" s="832"/>
      <c r="BU123" s="832"/>
      <c r="BV123" s="832">
        <v>29.8</v>
      </c>
      <c r="BW123" s="832"/>
      <c r="BX123" s="832"/>
      <c r="BY123" s="832"/>
      <c r="BZ123" s="832"/>
      <c r="CA123" s="832">
        <v>50.8</v>
      </c>
      <c r="CB123" s="832"/>
      <c r="CC123" s="832"/>
      <c r="CD123" s="832"/>
      <c r="CE123" s="832"/>
      <c r="CF123" s="730"/>
      <c r="CG123" s="731"/>
      <c r="CH123" s="731"/>
      <c r="CI123" s="731"/>
      <c r="CJ123" s="833"/>
      <c r="CK123" s="851"/>
      <c r="CL123" s="812"/>
      <c r="CM123" s="812"/>
      <c r="CN123" s="812"/>
      <c r="CO123" s="813"/>
      <c r="CP123" s="828" t="s">
        <v>433</v>
      </c>
      <c r="CQ123" s="829"/>
      <c r="CR123" s="829"/>
      <c r="CS123" s="829"/>
      <c r="CT123" s="829"/>
      <c r="CU123" s="829"/>
      <c r="CV123" s="829"/>
      <c r="CW123" s="829"/>
      <c r="CX123" s="829"/>
      <c r="CY123" s="829"/>
      <c r="CZ123" s="829"/>
      <c r="DA123" s="829"/>
      <c r="DB123" s="829"/>
      <c r="DC123" s="829"/>
      <c r="DD123" s="829"/>
      <c r="DE123" s="829"/>
      <c r="DF123" s="830"/>
      <c r="DG123" s="783">
        <v>224764</v>
      </c>
      <c r="DH123" s="784"/>
      <c r="DI123" s="784"/>
      <c r="DJ123" s="784"/>
      <c r="DK123" s="785"/>
      <c r="DL123" s="786">
        <v>209460</v>
      </c>
      <c r="DM123" s="784"/>
      <c r="DN123" s="784"/>
      <c r="DO123" s="784"/>
      <c r="DP123" s="785"/>
      <c r="DQ123" s="786">
        <v>194593</v>
      </c>
      <c r="DR123" s="784"/>
      <c r="DS123" s="784"/>
      <c r="DT123" s="784"/>
      <c r="DU123" s="785"/>
      <c r="DV123" s="754">
        <v>2.9</v>
      </c>
      <c r="DW123" s="755"/>
      <c r="DX123" s="755"/>
      <c r="DY123" s="755"/>
      <c r="DZ123" s="756"/>
    </row>
    <row r="124" spans="1:130" s="197" customFormat="1" ht="26.25" customHeight="1">
      <c r="A124" s="865"/>
      <c r="B124" s="866"/>
      <c r="C124" s="803" t="s">
        <v>418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434</v>
      </c>
      <c r="CQ124" s="829"/>
      <c r="CR124" s="829"/>
      <c r="CS124" s="829"/>
      <c r="CT124" s="829"/>
      <c r="CU124" s="829"/>
      <c r="CV124" s="829"/>
      <c r="CW124" s="829"/>
      <c r="CX124" s="829"/>
      <c r="CY124" s="829"/>
      <c r="CZ124" s="829"/>
      <c r="DA124" s="829"/>
      <c r="DB124" s="829"/>
      <c r="DC124" s="829"/>
      <c r="DD124" s="829"/>
      <c r="DE124" s="829"/>
      <c r="DF124" s="830"/>
      <c r="DG124" s="716">
        <v>120417</v>
      </c>
      <c r="DH124" s="717"/>
      <c r="DI124" s="717"/>
      <c r="DJ124" s="717"/>
      <c r="DK124" s="718"/>
      <c r="DL124" s="719">
        <v>132825</v>
      </c>
      <c r="DM124" s="717"/>
      <c r="DN124" s="717"/>
      <c r="DO124" s="717"/>
      <c r="DP124" s="718"/>
      <c r="DQ124" s="719">
        <v>161747</v>
      </c>
      <c r="DR124" s="717"/>
      <c r="DS124" s="717"/>
      <c r="DT124" s="717"/>
      <c r="DU124" s="718"/>
      <c r="DV124" s="807">
        <v>2.4</v>
      </c>
      <c r="DW124" s="808"/>
      <c r="DX124" s="808"/>
      <c r="DY124" s="808"/>
      <c r="DZ124" s="809"/>
    </row>
    <row r="125" spans="1:130" s="197" customFormat="1" ht="26.25" customHeight="1" thickBot="1">
      <c r="A125" s="865"/>
      <c r="B125" s="866"/>
      <c r="C125" s="803" t="s">
        <v>420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435</v>
      </c>
      <c r="CL125" s="810"/>
      <c r="CM125" s="810"/>
      <c r="CN125" s="810"/>
      <c r="CO125" s="811"/>
      <c r="CP125" s="816" t="s">
        <v>436</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423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6241</v>
      </c>
      <c r="AB126" s="784"/>
      <c r="AC126" s="784"/>
      <c r="AD126" s="784"/>
      <c r="AE126" s="785"/>
      <c r="AF126" s="786">
        <v>8635</v>
      </c>
      <c r="AG126" s="784"/>
      <c r="AH126" s="784"/>
      <c r="AI126" s="784"/>
      <c r="AJ126" s="785"/>
      <c r="AK126" s="786">
        <v>5853</v>
      </c>
      <c r="AL126" s="784"/>
      <c r="AM126" s="784"/>
      <c r="AN126" s="784"/>
      <c r="AO126" s="785"/>
      <c r="AP126" s="754">
        <v>0.1</v>
      </c>
      <c r="AQ126" s="755"/>
      <c r="AR126" s="755"/>
      <c r="AS126" s="755"/>
      <c r="AT126" s="756"/>
      <c r="AU126" s="233"/>
      <c r="AV126" s="233"/>
      <c r="AW126" s="233"/>
      <c r="AX126" s="806" t="s">
        <v>437</v>
      </c>
      <c r="AY126" s="764"/>
      <c r="AZ126" s="764"/>
      <c r="BA126" s="764"/>
      <c r="BB126" s="764"/>
      <c r="BC126" s="764"/>
      <c r="BD126" s="764"/>
      <c r="BE126" s="765"/>
      <c r="BF126" s="763" t="s">
        <v>438</v>
      </c>
      <c r="BG126" s="764"/>
      <c r="BH126" s="764"/>
      <c r="BI126" s="764"/>
      <c r="BJ126" s="764"/>
      <c r="BK126" s="764"/>
      <c r="BL126" s="765"/>
      <c r="BM126" s="763" t="s">
        <v>439</v>
      </c>
      <c r="BN126" s="764"/>
      <c r="BO126" s="764"/>
      <c r="BP126" s="764"/>
      <c r="BQ126" s="764"/>
      <c r="BR126" s="764"/>
      <c r="BS126" s="765"/>
      <c r="BT126" s="763" t="s">
        <v>440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441</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442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2163</v>
      </c>
      <c r="AB127" s="784"/>
      <c r="AC127" s="784"/>
      <c r="AD127" s="784"/>
      <c r="AE127" s="785"/>
      <c r="AF127" s="786">
        <v>1686</v>
      </c>
      <c r="AG127" s="784"/>
      <c r="AH127" s="784"/>
      <c r="AI127" s="784"/>
      <c r="AJ127" s="785"/>
      <c r="AK127" s="786">
        <v>1512</v>
      </c>
      <c r="AL127" s="784"/>
      <c r="AM127" s="784"/>
      <c r="AN127" s="784"/>
      <c r="AO127" s="785"/>
      <c r="AP127" s="754">
        <v>0</v>
      </c>
      <c r="AQ127" s="755"/>
      <c r="AR127" s="755"/>
      <c r="AS127" s="755"/>
      <c r="AT127" s="756"/>
      <c r="AU127" s="233"/>
      <c r="AV127" s="233"/>
      <c r="AW127" s="233"/>
      <c r="AX127" s="757" t="s">
        <v>443</v>
      </c>
      <c r="AY127" s="758"/>
      <c r="AZ127" s="758"/>
      <c r="BA127" s="758"/>
      <c r="BB127" s="758"/>
      <c r="BC127" s="758"/>
      <c r="BD127" s="758"/>
      <c r="BE127" s="759"/>
      <c r="BF127" s="760" t="s">
        <v>108</v>
      </c>
      <c r="BG127" s="761"/>
      <c r="BH127" s="761"/>
      <c r="BI127" s="761"/>
      <c r="BJ127" s="761"/>
      <c r="BK127" s="761"/>
      <c r="BL127" s="762"/>
      <c r="BM127" s="760">
        <v>13.72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444</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445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446</v>
      </c>
      <c r="X128" s="797"/>
      <c r="Y128" s="797"/>
      <c r="Z128" s="798"/>
      <c r="AA128" s="723">
        <v>83142</v>
      </c>
      <c r="AB128" s="724"/>
      <c r="AC128" s="724"/>
      <c r="AD128" s="724"/>
      <c r="AE128" s="725"/>
      <c r="AF128" s="726">
        <v>79818</v>
      </c>
      <c r="AG128" s="724"/>
      <c r="AH128" s="724"/>
      <c r="AI128" s="724"/>
      <c r="AJ128" s="725"/>
      <c r="AK128" s="726">
        <v>68489</v>
      </c>
      <c r="AL128" s="724"/>
      <c r="AM128" s="724"/>
      <c r="AN128" s="724"/>
      <c r="AO128" s="725"/>
      <c r="AP128" s="727"/>
      <c r="AQ128" s="728"/>
      <c r="AR128" s="728"/>
      <c r="AS128" s="728"/>
      <c r="AT128" s="729"/>
      <c r="AU128" s="235"/>
      <c r="AV128" s="235"/>
      <c r="AW128" s="235"/>
      <c r="AX128" s="772" t="s">
        <v>447</v>
      </c>
      <c r="AY128" s="768"/>
      <c r="AZ128" s="768"/>
      <c r="BA128" s="768"/>
      <c r="BB128" s="768"/>
      <c r="BC128" s="768"/>
      <c r="BD128" s="768"/>
      <c r="BE128" s="769"/>
      <c r="BF128" s="790" t="s">
        <v>448</v>
      </c>
      <c r="BG128" s="791"/>
      <c r="BH128" s="791"/>
      <c r="BI128" s="791"/>
      <c r="BJ128" s="791"/>
      <c r="BK128" s="791"/>
      <c r="BL128" s="792"/>
      <c r="BM128" s="790">
        <v>18.72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8200784</v>
      </c>
      <c r="AB129" s="784"/>
      <c r="AC129" s="784"/>
      <c r="AD129" s="784"/>
      <c r="AE129" s="785"/>
      <c r="AF129" s="786">
        <v>8038194</v>
      </c>
      <c r="AG129" s="784"/>
      <c r="AH129" s="784"/>
      <c r="AI129" s="784"/>
      <c r="AJ129" s="785"/>
      <c r="AK129" s="786">
        <v>8129943</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1268400</v>
      </c>
      <c r="AB130" s="784"/>
      <c r="AC130" s="784"/>
      <c r="AD130" s="784"/>
      <c r="AE130" s="785"/>
      <c r="AF130" s="786">
        <v>1321699</v>
      </c>
      <c r="AG130" s="784"/>
      <c r="AH130" s="784"/>
      <c r="AI130" s="784"/>
      <c r="AJ130" s="785"/>
      <c r="AK130" s="786">
        <v>1332436</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v>50.8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6932384</v>
      </c>
      <c r="AB131" s="717"/>
      <c r="AC131" s="717"/>
      <c r="AD131" s="717"/>
      <c r="AE131" s="718"/>
      <c r="AF131" s="719">
        <v>6716495</v>
      </c>
      <c r="AG131" s="717"/>
      <c r="AH131" s="717"/>
      <c r="AI131" s="717"/>
      <c r="AJ131" s="718"/>
      <c r="AK131" s="719">
        <v>6797507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9.8016786140000001</v>
      </c>
      <c r="AB132" s="740"/>
      <c r="AC132" s="740"/>
      <c r="AD132" s="740"/>
      <c r="AE132" s="741"/>
      <c r="AF132" s="742">
        <v>9.7002826619999993</v>
      </c>
      <c r="AG132" s="740"/>
      <c r="AH132" s="740"/>
      <c r="AI132" s="740"/>
      <c r="AJ132" s="741"/>
      <c r="AK132" s="742">
        <v>9.5533700810000006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11.8</v>
      </c>
      <c r="AB133" s="749"/>
      <c r="AC133" s="749"/>
      <c r="AD133" s="749"/>
      <c r="AE133" s="750"/>
      <c r="AF133" s="748">
        <v>10.4</v>
      </c>
      <c r="AG133" s="749"/>
      <c r="AH133" s="749"/>
      <c r="AI133" s="749"/>
      <c r="AJ133" s="750"/>
      <c r="AK133" s="748">
        <v>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2011323</v>
      </c>
      <c r="L9" s="264">
        <v>114847</v>
      </c>
      <c r="M9" s="265">
        <v>95265</v>
      </c>
      <c r="N9" s="266">
        <v>20.6</v>
      </c>
    </row>
    <row r="10" spans="1:16">
      <c r="A10" s="248"/>
      <c r="B10" s="244"/>
      <c r="C10" s="244"/>
      <c r="D10" s="244"/>
      <c r="E10" s="244"/>
      <c r="F10" s="244"/>
      <c r="G10" s="1133" t="s">
        <v>466</v>
      </c>
      <c r="H10" s="1134"/>
      <c r="I10" s="1134"/>
      <c r="J10" s="1135"/>
      <c r="K10" s="267">
        <v>245645</v>
      </c>
      <c r="L10" s="268">
        <v>14026</v>
      </c>
      <c r="M10" s="269">
        <v>8986</v>
      </c>
      <c r="N10" s="270">
        <v>56.1</v>
      </c>
    </row>
    <row r="11" spans="1:16" ht="13.5" customHeight="1">
      <c r="A11" s="248"/>
      <c r="B11" s="244"/>
      <c r="C11" s="244"/>
      <c r="D11" s="244"/>
      <c r="E11" s="244"/>
      <c r="F11" s="244"/>
      <c r="G11" s="1133" t="s">
        <v>467</v>
      </c>
      <c r="H11" s="1134"/>
      <c r="I11" s="1134"/>
      <c r="J11" s="1135"/>
      <c r="K11" s="267">
        <v>44059</v>
      </c>
      <c r="L11" s="268">
        <v>2516</v>
      </c>
      <c r="M11" s="269">
        <v>12922</v>
      </c>
      <c r="N11" s="270">
        <v>-80.5</v>
      </c>
    </row>
    <row r="12" spans="1:16" ht="13.5" customHeight="1">
      <c r="A12" s="248"/>
      <c r="B12" s="244"/>
      <c r="C12" s="244"/>
      <c r="D12" s="244"/>
      <c r="E12" s="244"/>
      <c r="F12" s="244"/>
      <c r="G12" s="1133" t="s">
        <v>468</v>
      </c>
      <c r="H12" s="1134"/>
      <c r="I12" s="1134"/>
      <c r="J12" s="1135"/>
      <c r="K12" s="267" t="s">
        <v>469</v>
      </c>
      <c r="L12" s="268" t="s">
        <v>469</v>
      </c>
      <c r="M12" s="269">
        <v>3263</v>
      </c>
      <c r="N12" s="270" t="s">
        <v>469</v>
      </c>
    </row>
    <row r="13" spans="1:16" ht="13.5" customHeight="1">
      <c r="A13" s="248"/>
      <c r="B13" s="244"/>
      <c r="C13" s="244"/>
      <c r="D13" s="244"/>
      <c r="E13" s="244"/>
      <c r="F13" s="244"/>
      <c r="G13" s="1133" t="s">
        <v>470</v>
      </c>
      <c r="H13" s="1134"/>
      <c r="I13" s="1134"/>
      <c r="J13" s="1135"/>
      <c r="K13" s="267" t="s">
        <v>469</v>
      </c>
      <c r="L13" s="268" t="s">
        <v>469</v>
      </c>
      <c r="M13" s="269" t="s">
        <v>469</v>
      </c>
      <c r="N13" s="270" t="s">
        <v>469</v>
      </c>
    </row>
    <row r="14" spans="1:16" ht="13.5" customHeight="1">
      <c r="A14" s="248"/>
      <c r="B14" s="244"/>
      <c r="C14" s="244"/>
      <c r="D14" s="244"/>
      <c r="E14" s="244"/>
      <c r="F14" s="244"/>
      <c r="G14" s="1133" t="s">
        <v>471</v>
      </c>
      <c r="H14" s="1134"/>
      <c r="I14" s="1134"/>
      <c r="J14" s="1135"/>
      <c r="K14" s="267">
        <v>111212</v>
      </c>
      <c r="L14" s="268">
        <v>6350</v>
      </c>
      <c r="M14" s="269">
        <v>5957</v>
      </c>
      <c r="N14" s="270">
        <v>6.6</v>
      </c>
    </row>
    <row r="15" spans="1:16" ht="13.5" customHeight="1">
      <c r="A15" s="248"/>
      <c r="B15" s="244"/>
      <c r="C15" s="244"/>
      <c r="D15" s="244"/>
      <c r="E15" s="244"/>
      <c r="F15" s="244"/>
      <c r="G15" s="1133" t="s">
        <v>472</v>
      </c>
      <c r="H15" s="1134"/>
      <c r="I15" s="1134"/>
      <c r="J15" s="1135"/>
      <c r="K15" s="267">
        <v>7515</v>
      </c>
      <c r="L15" s="268">
        <v>429</v>
      </c>
      <c r="M15" s="269">
        <v>1769</v>
      </c>
      <c r="N15" s="270">
        <v>-75.7</v>
      </c>
    </row>
    <row r="16" spans="1:16">
      <c r="A16" s="248"/>
      <c r="B16" s="244"/>
      <c r="C16" s="244"/>
      <c r="D16" s="244"/>
      <c r="E16" s="244"/>
      <c r="F16" s="244"/>
      <c r="G16" s="1136" t="s">
        <v>473</v>
      </c>
      <c r="H16" s="1137"/>
      <c r="I16" s="1137"/>
      <c r="J16" s="1138"/>
      <c r="K16" s="268">
        <v>-187081</v>
      </c>
      <c r="L16" s="268">
        <v>-10682</v>
      </c>
      <c r="M16" s="269">
        <v>-10897</v>
      </c>
      <c r="N16" s="270">
        <v>-2</v>
      </c>
    </row>
    <row r="17" spans="1:16">
      <c r="A17" s="248"/>
      <c r="B17" s="244"/>
      <c r="C17" s="244"/>
      <c r="D17" s="244"/>
      <c r="E17" s="244"/>
      <c r="F17" s="244"/>
      <c r="G17" s="1136" t="s">
        <v>166</v>
      </c>
      <c r="H17" s="1137"/>
      <c r="I17" s="1137"/>
      <c r="J17" s="1138"/>
      <c r="K17" s="268">
        <v>2232673</v>
      </c>
      <c r="L17" s="268">
        <v>127487</v>
      </c>
      <c r="M17" s="269">
        <v>117266</v>
      </c>
      <c r="N17" s="270">
        <v>8.6999999999999993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12.85</v>
      </c>
      <c r="L21" s="281">
        <v>10.71</v>
      </c>
      <c r="M21" s="282">
        <v>2.14</v>
      </c>
      <c r="N21" s="249"/>
      <c r="O21" s="283"/>
      <c r="P21" s="279"/>
    </row>
    <row r="22" spans="1:16" s="284" customFormat="1">
      <c r="A22" s="279"/>
      <c r="B22" s="249"/>
      <c r="C22" s="249"/>
      <c r="D22" s="249"/>
      <c r="E22" s="249"/>
      <c r="F22" s="249"/>
      <c r="G22" s="1130" t="s">
        <v>479</v>
      </c>
      <c r="H22" s="1131"/>
      <c r="I22" s="1131"/>
      <c r="J22" s="1132"/>
      <c r="K22" s="285">
        <v>97.6</v>
      </c>
      <c r="L22" s="286">
        <v>95.7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483</v>
      </c>
      <c r="H32" s="1122"/>
      <c r="I32" s="1122"/>
      <c r="J32" s="1123"/>
      <c r="K32" s="294">
        <v>1379729</v>
      </c>
      <c r="L32" s="294">
        <v>78783</v>
      </c>
      <c r="M32" s="295">
        <v>77031</v>
      </c>
      <c r="N32" s="296">
        <v>2.2999999999999998</v>
      </c>
    </row>
    <row r="33" spans="1:16" ht="13.5" customHeight="1">
      <c r="A33" s="248"/>
      <c r="B33" s="244"/>
      <c r="C33" s="244"/>
      <c r="D33" s="244"/>
      <c r="E33" s="244"/>
      <c r="F33" s="244"/>
      <c r="G33" s="1121" t="s">
        <v>484</v>
      </c>
      <c r="H33" s="1122"/>
      <c r="I33" s="1122"/>
      <c r="J33" s="1123"/>
      <c r="K33" s="294" t="s">
        <v>469</v>
      </c>
      <c r="L33" s="294" t="s">
        <v>469</v>
      </c>
      <c r="M33" s="295" t="s">
        <v>469</v>
      </c>
      <c r="N33" s="296" t="s">
        <v>469</v>
      </c>
    </row>
    <row r="34" spans="1:16" ht="27" customHeight="1">
      <c r="A34" s="248"/>
      <c r="B34" s="244"/>
      <c r="C34" s="244"/>
      <c r="D34" s="244"/>
      <c r="E34" s="244"/>
      <c r="F34" s="244"/>
      <c r="G34" s="1121" t="s">
        <v>485</v>
      </c>
      <c r="H34" s="1122"/>
      <c r="I34" s="1122"/>
      <c r="J34" s="1123"/>
      <c r="K34" s="294" t="s">
        <v>469</v>
      </c>
      <c r="L34" s="294" t="s">
        <v>469</v>
      </c>
      <c r="M34" s="295" t="s">
        <v>469</v>
      </c>
      <c r="N34" s="296" t="s">
        <v>469</v>
      </c>
    </row>
    <row r="35" spans="1:16" ht="27" customHeight="1">
      <c r="A35" s="248"/>
      <c r="B35" s="244"/>
      <c r="C35" s="244"/>
      <c r="D35" s="244"/>
      <c r="E35" s="244"/>
      <c r="F35" s="244"/>
      <c r="G35" s="1121" t="s">
        <v>486</v>
      </c>
      <c r="H35" s="1122"/>
      <c r="I35" s="1122"/>
      <c r="J35" s="1123"/>
      <c r="K35" s="294">
        <v>605186</v>
      </c>
      <c r="L35" s="294">
        <v>34556</v>
      </c>
      <c r="M35" s="295">
        <v>20812</v>
      </c>
      <c r="N35" s="296">
        <v>66</v>
      </c>
    </row>
    <row r="36" spans="1:16" ht="27" customHeight="1">
      <c r="A36" s="248"/>
      <c r="B36" s="244"/>
      <c r="C36" s="244"/>
      <c r="D36" s="244"/>
      <c r="E36" s="244"/>
      <c r="F36" s="244"/>
      <c r="G36" s="1121" t="s">
        <v>487</v>
      </c>
      <c r="H36" s="1122"/>
      <c r="I36" s="1122"/>
      <c r="J36" s="1123"/>
      <c r="K36" s="294">
        <v>49074</v>
      </c>
      <c r="L36" s="294">
        <v>2802</v>
      </c>
      <c r="M36" s="295">
        <v>3303</v>
      </c>
      <c r="N36" s="296">
        <v>-15.2</v>
      </c>
    </row>
    <row r="37" spans="1:16" ht="13.5" customHeight="1">
      <c r="A37" s="248"/>
      <c r="B37" s="244"/>
      <c r="C37" s="244"/>
      <c r="D37" s="244"/>
      <c r="E37" s="244"/>
      <c r="F37" s="244"/>
      <c r="G37" s="1121" t="s">
        <v>488</v>
      </c>
      <c r="H37" s="1122"/>
      <c r="I37" s="1122"/>
      <c r="J37" s="1123"/>
      <c r="K37" s="294">
        <v>16327</v>
      </c>
      <c r="L37" s="294">
        <v>932</v>
      </c>
      <c r="M37" s="295">
        <v>1276</v>
      </c>
      <c r="N37" s="296">
        <v>-27</v>
      </c>
    </row>
    <row r="38" spans="1:16" ht="27" customHeight="1">
      <c r="A38" s="248"/>
      <c r="B38" s="244"/>
      <c r="C38" s="244"/>
      <c r="D38" s="244"/>
      <c r="E38" s="244"/>
      <c r="F38" s="244"/>
      <c r="G38" s="1124" t="s">
        <v>489</v>
      </c>
      <c r="H38" s="1125"/>
      <c r="I38" s="1125"/>
      <c r="J38" s="1126"/>
      <c r="K38" s="297" t="s">
        <v>469</v>
      </c>
      <c r="L38" s="297" t="s">
        <v>469</v>
      </c>
      <c r="M38" s="298">
        <v>4</v>
      </c>
      <c r="N38" s="299" t="s">
        <v>469</v>
      </c>
      <c r="O38" s="293"/>
    </row>
    <row r="39" spans="1:16">
      <c r="A39" s="248"/>
      <c r="B39" s="244"/>
      <c r="C39" s="244"/>
      <c r="D39" s="244"/>
      <c r="E39" s="244"/>
      <c r="F39" s="244"/>
      <c r="G39" s="1124" t="s">
        <v>490</v>
      </c>
      <c r="H39" s="1125"/>
      <c r="I39" s="1125"/>
      <c r="J39" s="1126"/>
      <c r="K39" s="300">
        <v>-68489</v>
      </c>
      <c r="L39" s="300">
        <v>-3911</v>
      </c>
      <c r="M39" s="301">
        <v>-3022</v>
      </c>
      <c r="N39" s="302">
        <v>29.4</v>
      </c>
      <c r="O39" s="293"/>
    </row>
    <row r="40" spans="1:16" ht="27" customHeight="1">
      <c r="A40" s="248"/>
      <c r="B40" s="244"/>
      <c r="C40" s="244"/>
      <c r="D40" s="244"/>
      <c r="E40" s="244"/>
      <c r="F40" s="244"/>
      <c r="G40" s="1121" t="s">
        <v>491</v>
      </c>
      <c r="H40" s="1122"/>
      <c r="I40" s="1122"/>
      <c r="J40" s="1123"/>
      <c r="K40" s="300">
        <v>-1332436</v>
      </c>
      <c r="L40" s="300">
        <v>-76083</v>
      </c>
      <c r="M40" s="301">
        <v>-68778</v>
      </c>
      <c r="N40" s="302">
        <v>10.6</v>
      </c>
      <c r="O40" s="293"/>
    </row>
    <row r="41" spans="1:16">
      <c r="A41" s="248"/>
      <c r="B41" s="244"/>
      <c r="C41" s="244"/>
      <c r="D41" s="244"/>
      <c r="E41" s="244"/>
      <c r="F41" s="244"/>
      <c r="G41" s="1127" t="s">
        <v>277</v>
      </c>
      <c r="H41" s="1128"/>
      <c r="I41" s="1128"/>
      <c r="J41" s="1129"/>
      <c r="K41" s="294">
        <v>649391</v>
      </c>
      <c r="L41" s="300">
        <v>37081</v>
      </c>
      <c r="M41" s="301">
        <v>30628</v>
      </c>
      <c r="N41" s="302">
        <v>21.1</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460</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1563371</v>
      </c>
      <c r="J51" s="320">
        <v>84443</v>
      </c>
      <c r="K51" s="321">
        <v>-25.2</v>
      </c>
      <c r="L51" s="322">
        <v>90833</v>
      </c>
      <c r="M51" s="323">
        <v>83.8</v>
      </c>
      <c r="N51" s="324">
        <v>-109</v>
      </c>
    </row>
    <row r="52" spans="1:14">
      <c r="A52" s="248"/>
      <c r="B52" s="244"/>
      <c r="C52" s="244"/>
      <c r="D52" s="244"/>
      <c r="E52" s="244"/>
      <c r="F52" s="244"/>
      <c r="G52" s="325"/>
      <c r="H52" s="326" t="s">
        <v>502</v>
      </c>
      <c r="I52" s="327">
        <v>880031</v>
      </c>
      <c r="J52" s="328">
        <v>47533</v>
      </c>
      <c r="K52" s="329">
        <v>6.9</v>
      </c>
      <c r="L52" s="330">
        <v>47037</v>
      </c>
      <c r="M52" s="331">
        <v>77</v>
      </c>
      <c r="N52" s="332">
        <v>-70.099999999999994</v>
      </c>
    </row>
    <row r="53" spans="1:14">
      <c r="A53" s="248"/>
      <c r="B53" s="244"/>
      <c r="C53" s="244"/>
      <c r="D53" s="244"/>
      <c r="E53" s="244"/>
      <c r="F53" s="244"/>
      <c r="G53" s="310" t="s">
        <v>503</v>
      </c>
      <c r="H53" s="311"/>
      <c r="I53" s="319">
        <v>1642162</v>
      </c>
      <c r="J53" s="320">
        <v>89804</v>
      </c>
      <c r="K53" s="321">
        <v>6.3</v>
      </c>
      <c r="L53" s="322">
        <v>79181</v>
      </c>
      <c r="M53" s="323">
        <v>-12.8</v>
      </c>
      <c r="N53" s="324">
        <v>19.100000000000001</v>
      </c>
    </row>
    <row r="54" spans="1:14">
      <c r="A54" s="248"/>
      <c r="B54" s="244"/>
      <c r="C54" s="244"/>
      <c r="D54" s="244"/>
      <c r="E54" s="244"/>
      <c r="F54" s="244"/>
      <c r="G54" s="325"/>
      <c r="H54" s="326" t="s">
        <v>502</v>
      </c>
      <c r="I54" s="327">
        <v>377855</v>
      </c>
      <c r="J54" s="328">
        <v>20664</v>
      </c>
      <c r="K54" s="329">
        <v>-56.5</v>
      </c>
      <c r="L54" s="330">
        <v>40448</v>
      </c>
      <c r="M54" s="331">
        <v>-14</v>
      </c>
      <c r="N54" s="332">
        <v>-42.5</v>
      </c>
    </row>
    <row r="55" spans="1:14">
      <c r="A55" s="248"/>
      <c r="B55" s="244"/>
      <c r="C55" s="244"/>
      <c r="D55" s="244"/>
      <c r="E55" s="244"/>
      <c r="F55" s="244"/>
      <c r="G55" s="310" t="s">
        <v>504</v>
      </c>
      <c r="H55" s="311"/>
      <c r="I55" s="319">
        <v>1855029</v>
      </c>
      <c r="J55" s="320">
        <v>102279</v>
      </c>
      <c r="K55" s="321">
        <v>13.9</v>
      </c>
      <c r="L55" s="322">
        <v>118124</v>
      </c>
      <c r="M55" s="323">
        <v>49.2</v>
      </c>
      <c r="N55" s="324">
        <v>-35.299999999999997</v>
      </c>
    </row>
    <row r="56" spans="1:14">
      <c r="A56" s="248"/>
      <c r="B56" s="244"/>
      <c r="C56" s="244"/>
      <c r="D56" s="244"/>
      <c r="E56" s="244"/>
      <c r="F56" s="244"/>
      <c r="G56" s="325"/>
      <c r="H56" s="326" t="s">
        <v>502</v>
      </c>
      <c r="I56" s="327">
        <v>904218</v>
      </c>
      <c r="J56" s="328">
        <v>49855</v>
      </c>
      <c r="K56" s="329">
        <v>141.30000000000001</v>
      </c>
      <c r="L56" s="330">
        <v>54614</v>
      </c>
      <c r="M56" s="331">
        <v>35</v>
      </c>
      <c r="N56" s="332">
        <v>106.3</v>
      </c>
    </row>
    <row r="57" spans="1:14">
      <c r="A57" s="248"/>
      <c r="B57" s="244"/>
      <c r="C57" s="244"/>
      <c r="D57" s="244"/>
      <c r="E57" s="244"/>
      <c r="F57" s="244"/>
      <c r="G57" s="310" t="s">
        <v>505</v>
      </c>
      <c r="H57" s="311"/>
      <c r="I57" s="319">
        <v>1802690</v>
      </c>
      <c r="J57" s="320">
        <v>100980</v>
      </c>
      <c r="K57" s="321">
        <v>-1.3</v>
      </c>
      <c r="L57" s="322">
        <v>101693</v>
      </c>
      <c r="M57" s="323">
        <v>-13.9</v>
      </c>
      <c r="N57" s="324">
        <v>12.6</v>
      </c>
    </row>
    <row r="58" spans="1:14">
      <c r="A58" s="248"/>
      <c r="B58" s="244"/>
      <c r="C58" s="244"/>
      <c r="D58" s="244"/>
      <c r="E58" s="244"/>
      <c r="F58" s="244"/>
      <c r="G58" s="325"/>
      <c r="H58" s="326" t="s">
        <v>502</v>
      </c>
      <c r="I58" s="327">
        <v>1102194</v>
      </c>
      <c r="J58" s="328">
        <v>61741</v>
      </c>
      <c r="K58" s="329">
        <v>23.8</v>
      </c>
      <c r="L58" s="330">
        <v>51066</v>
      </c>
      <c r="M58" s="331">
        <v>-6.5</v>
      </c>
      <c r="N58" s="332">
        <v>30.3</v>
      </c>
    </row>
    <row r="59" spans="1:14">
      <c r="A59" s="248"/>
      <c r="B59" s="244"/>
      <c r="C59" s="244"/>
      <c r="D59" s="244"/>
      <c r="E59" s="244"/>
      <c r="F59" s="244"/>
      <c r="G59" s="310" t="s">
        <v>506</v>
      </c>
      <c r="H59" s="311"/>
      <c r="I59" s="319">
        <v>2372892</v>
      </c>
      <c r="J59" s="320">
        <v>135493</v>
      </c>
      <c r="K59" s="321">
        <v>34.200000000000003</v>
      </c>
      <c r="L59" s="322">
        <v>96635</v>
      </c>
      <c r="M59" s="323">
        <v>-5</v>
      </c>
      <c r="N59" s="324">
        <v>39.200000000000003</v>
      </c>
    </row>
    <row r="60" spans="1:14">
      <c r="A60" s="248"/>
      <c r="B60" s="244"/>
      <c r="C60" s="244"/>
      <c r="D60" s="244"/>
      <c r="E60" s="244"/>
      <c r="F60" s="244"/>
      <c r="G60" s="325"/>
      <c r="H60" s="326" t="s">
        <v>502</v>
      </c>
      <c r="I60" s="333">
        <v>1201334</v>
      </c>
      <c r="J60" s="328">
        <v>68597</v>
      </c>
      <c r="K60" s="329">
        <v>11.1</v>
      </c>
      <c r="L60" s="330">
        <v>44408</v>
      </c>
      <c r="M60" s="331">
        <v>-13</v>
      </c>
      <c r="N60" s="332">
        <v>24.1</v>
      </c>
    </row>
    <row r="61" spans="1:14">
      <c r="A61" s="248"/>
      <c r="B61" s="244"/>
      <c r="C61" s="244"/>
      <c r="D61" s="244"/>
      <c r="E61" s="244"/>
      <c r="F61" s="244"/>
      <c r="G61" s="310" t="s">
        <v>507</v>
      </c>
      <c r="H61" s="334"/>
      <c r="I61" s="335">
        <v>1847229</v>
      </c>
      <c r="J61" s="336">
        <v>102600</v>
      </c>
      <c r="K61" s="337">
        <v>5.6</v>
      </c>
      <c r="L61" s="338">
        <v>97293</v>
      </c>
      <c r="M61" s="339">
        <v>20.3</v>
      </c>
      <c r="N61" s="324">
        <v>-14.7</v>
      </c>
    </row>
    <row r="62" spans="1:14">
      <c r="A62" s="248"/>
      <c r="B62" s="244"/>
      <c r="C62" s="244"/>
      <c r="D62" s="244"/>
      <c r="E62" s="244"/>
      <c r="F62" s="244"/>
      <c r="G62" s="325"/>
      <c r="H62" s="326" t="s">
        <v>502</v>
      </c>
      <c r="I62" s="327">
        <v>893126</v>
      </c>
      <c r="J62" s="328">
        <v>49678</v>
      </c>
      <c r="K62" s="329">
        <v>25.3</v>
      </c>
      <c r="L62" s="330">
        <v>47515</v>
      </c>
      <c r="M62" s="331">
        <v>15.7</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19.03</v>
      </c>
      <c r="G47" s="12">
        <v>28.27</v>
      </c>
      <c r="H47" s="12">
        <v>25.95</v>
      </c>
      <c r="I47" s="12">
        <v>25.66</v>
      </c>
      <c r="J47" s="13">
        <v>29.19</v>
      </c>
    </row>
    <row r="48" spans="2:10" ht="57.75" customHeight="1">
      <c r="B48" s="14"/>
      <c r="C48" s="1141" t="s">
        <v>4</v>
      </c>
      <c r="D48" s="1141"/>
      <c r="E48" s="1142"/>
      <c r="F48" s="15">
        <v>6.46</v>
      </c>
      <c r="G48" s="16">
        <v>12.31</v>
      </c>
      <c r="H48" s="16">
        <v>4.5</v>
      </c>
      <c r="I48" s="16">
        <v>7.5</v>
      </c>
      <c r="J48" s="17">
        <v>3.52</v>
      </c>
    </row>
    <row r="49" spans="2:10" ht="57.75" customHeight="1" thickBot="1">
      <c r="B49" s="18"/>
      <c r="C49" s="1143" t="s">
        <v>5</v>
      </c>
      <c r="D49" s="1143"/>
      <c r="E49" s="1144"/>
      <c r="F49" s="19" t="s">
        <v>514</v>
      </c>
      <c r="G49" s="20">
        <v>10.25</v>
      </c>
      <c r="H49" s="20" t="s">
        <v>515</v>
      </c>
      <c r="I49" s="20" t="s">
        <v>516</v>
      </c>
      <c r="J49" s="21" t="s">
        <v>517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