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528"/>
  <workbookPr defaultThemeVersion="124226"/>
  <mc:AlternateContent xmlns:mc="http://schemas.openxmlformats.org/markup-compatibility/2006">
    <mc:Choice Requires="x15">
      <x15ac:absPath xmlns:x15ac="http://schemas.microsoft.com/office/spreadsheetml/2010/11/ac" url="\\INET-FILESV\userprofile$\t-chiyo\Desktop\"/>
    </mc:Choice>
  </mc:AlternateContent>
  <bookViews>
    <workbookView xWindow="0" yWindow="0" windowWidth="19440" windowHeight="12270" tabRatio="84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AF63" i="11" l="1"/>
  <c r="AU88" i="11"/>
  <c r="AP88" i="11"/>
  <c r="AF88" i="11"/>
  <c r="AP63" i="11"/>
  <c r="AU63" i="11"/>
  <c r="BG37" i="9" l="1"/>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AM37" i="9"/>
  <c r="C37" i="9"/>
  <c r="CO36" i="9"/>
  <c r="AM36" i="9"/>
  <c r="C36" i="9"/>
  <c r="CO35" i="9"/>
  <c r="C35" i="9"/>
  <c r="CO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E35" i="9" s="1"/>
  <c r="BE36" i="9" s="1"/>
  <c r="BE37" i="9" s="1"/>
  <c r="BW34" i="9" l="1"/>
  <c r="BW35" i="9" s="1"/>
  <c r="BW36" i="9" s="1"/>
  <c r="BW37" i="9" s="1"/>
</calcChain>
</file>

<file path=xl/sharedStrings.xml><?xml version="1.0" encoding="utf-8"?>
<sst xmlns="http://schemas.openxmlformats.org/spreadsheetml/2006/main" count="1026" uniqueCount="563">
  <si>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</si>
  <si>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</si>
  <si>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</si>
  <si>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</si>
  <si>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</si>
  <si>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</si>
  <si>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</si>
  <si>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</si>
  <si>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</si>
  <si>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</si>
  <si>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</si>
  <si>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</si>
  <si>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</si>
  <si>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</si>
  <si>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</si>
  <si>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</si>
  <si>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</si>
  <si>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</si>
  <si>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</si>
  <si>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</si>
  <si>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</si>
  <si>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</si>
  <si>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</si>
  <si>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</si>
  <si>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</si>
  <si>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</si>
  <si>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</si>
  <si>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</si>
  <si>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</si>
  <si>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</si>
  <si>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</si>
  <si>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</si>
  <si>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</si>
  <si>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</si>
  <si>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</si>
  <si>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</si>
  <si>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</si>
  <si>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</si>
  <si>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</si>
  <si>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</si>
  <si>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</si>
  <si>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</si>
  <si>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</si>
  <si>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</si>
  <si>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</si>
  <si>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</si>
  <si>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</si>
  <si>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</si>
  <si>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</si>
  <si>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</si>
  <si>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</si>
  <si>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</si>
  <si>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</si>
  <si>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</si>
  <si>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</si>
  <si>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</si>
  <si>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</si>
  <si>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</si>
  <si>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</si>
  <si>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</si>
  <si>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</si>
  <si>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</si>
  <si>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</si>
  <si>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</si>
  <si>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</si>
  <si>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</si>
  <si>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</si>
  <si>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</si>
  <si>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</si>
  <si>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</si>
  <si>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</si>
  <si>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</si>
  <si>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</si>
  <si>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</si>
  <si>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</si>
  <si>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</si>
  <si>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</si>
  <si>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</si>
  <si>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</si>
  <si>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</si>
  <si>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</si>
  <si>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</si>
  <si>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八雲町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</si>
  <si>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</si>
  <si>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</si>
  <si>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</si>
  <si>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</si>
  <si>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</si>
  <si>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</si>
  <si>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</si>
  <si>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</si>
  <si>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</si>
  <si>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</si>
  <si>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</si>
  <si>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</si>
  <si>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</si>
  <si>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</si>
  <si>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</si>
  <si>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</si>
  <si>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</si>
  <si>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</si>
  <si>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</si>
  <si>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</si>
  <si>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</si>
  <si>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</si>
  <si>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</si>
  <si>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</si>
  <si>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</si>
  <si>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</si>
  <si>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</si>
  <si>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</si>
  <si>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</si>
  <si>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</si>
  <si>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</si>
  <si>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</si>
  <si>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</si>
  <si>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</si>
  <si>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</si>
  <si>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</si>
  <si>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</si>
  <si>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</si>
  <si>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</si>
  <si>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</si>
  <si>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</si>
  <si>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</si>
  <si>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</si>
  <si>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</si>
  <si>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</si>
  <si>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</si>
  <si>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</si>
  <si>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</si>
  <si>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</si>
  <si>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</si>
  <si>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</si>
  <si>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</si>
  <si>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</si>
  <si>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</si>
  <si>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</si>
  <si>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</si>
  <si>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</si>
  <si>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</si>
  <si>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</si>
  <si>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</si>
  <si>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</si>
  <si>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</si>
  <si>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</si>
  <si>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</si>
  <si>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</si>
  <si>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</si>
  <si>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</si>
  <si>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</si>
  <si>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</si>
  <si>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</si>
  <si>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</si>
  <si>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</si>
  <si>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</si>
  <si>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</si>
  <si>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</si>
  <si>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</si>
  <si>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</si>
  <si>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</si>
  <si>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</si>
  <si>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</si>
  <si>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</si>
  <si>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</si>
  <si>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</si>
  <si>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</si>
  <si>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</si>
  <si>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</si>
  <si>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</si>
  <si>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</si>
  <si>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</si>
  <si>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</si>
  <si>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</si>
  <si>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</si>
  <si>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</si>
  <si>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</si>
  <si>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</si>
  <si>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</si>
  <si>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</si>
  <si>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</si>
  <si>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</si>
  <si>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</si>
  <si>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</si>
  <si>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</si>
  <si>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</si>
  <si>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</si>
  <si>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</si>
  <si>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</si>
  <si>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</si>
  <si>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</si>
  <si>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</si>
  <si>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</si>
  <si>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</si>
  <si>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</si>
  <si>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</si>
  <si>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北海道八雲町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</si>
  <si>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</si>
  <si>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</si>
  <si>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</si>
  <si>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</si>
  <si>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</si>
  <si>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</si>
  <si>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</si>
  <si>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</si>
  <si>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</si>
  <si>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</si>
  <si>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</si>
  <si>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</si>
  <si>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</si>
  <si>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</si>
  <si>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</si>
  <si>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</si>
  <si>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</si>
  <si>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</si>
  <si>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</si>
  <si>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</si>
  <si>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</si>
  <si>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</si>
  <si>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</si>
  <si>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</si>
  <si>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</si>
  <si>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</si>
  <si>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</si>
  <si>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</si>
  <si>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</si>
  <si>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</si>
  <si>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</si>
  <si>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</si>
  <si>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</si>
  <si>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</si>
  <si>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</si>
  <si>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</si>
  <si>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</si>
  <si>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</si>
  <si>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</si>
  <si>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</si>
  <si>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</si>
  <si>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</si>
  <si>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</si>
  <si>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</si>
  <si>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</si>
  <si>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</si>
  <si>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</si>
  <si>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</si>
  <si>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</si>
  <si>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</si>
  <si>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</si>
  <si>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</si>
  <si>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</si>
  <si>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</si>
  <si>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</si>
  <si>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</si>
  <si>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</si>
  <si>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</si>
  <si>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</si>
  <si>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</si>
  <si>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</si>
  <si>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</si>
  <si>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</si>
  <si>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</si>
  <si>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</si>
  <si>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</si>
  <si>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</si>
  <si>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</si>
  <si>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</si>
  <si>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</si>
  <si>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</si>
  <si>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</si>
  <si>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</si>
  <si>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</si>
  <si>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</si>
  <si>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</si>
  <si>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</si>
  <si>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</si>
  <si>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</si>
  <si>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</si>
  <si>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</si>
  <si>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</si>
  <si>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</si>
  <si>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</si>
  <si>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</si>
  <si>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</si>
  <si>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</si>
  <si>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</si>
  <si>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</si>
  <si>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</si>
  <si>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</si>
  <si>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</si>
  <si>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</si>
  <si>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</si>
  <si>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</si>
  <si>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</si>
  <si>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</si>
  <si>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</si>
  <si>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</si>
  <si>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</si>
  <si>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</si>
  <si>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</si>
  <si>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</si>
  <si>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</si>
  <si>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</si>
  <si>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</si>
  <si>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</si>
  <si>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</si>
  <si>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</si>
  <si>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</si>
  <si>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</si>
  <si>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</si>
  <si>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</si>
  <si>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</si>
  <si>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</si>
  <si>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</si>
  <si>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</si>
  <si>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</si>
  <si>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</si>
  <si>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</si>
  <si>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</si>
  <si>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</si>
  <si>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</si>
  <si>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</si>
  <si>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</si>
  <si>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</si>
  <si>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</si>
  <si>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</si>
  <si>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</si>
  <si>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</si>
  <si>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</si>
  <si>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</si>
  <si>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</si>
  <si>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</si>
  <si>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</si>
  <si>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</si>
  <si>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</si>
  <si>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</si>
  <si>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</si>
  <si>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</si>
  <si>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</si>
  <si>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</si>
  <si>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</si>
  <si>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</si>
  <si>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</si>
  <si>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</si>
  <si>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</si>
  <si>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</si>
  <si>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</si>
  <si>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北海道八雲町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</si>
  <si>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</si>
  <si>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</si>
  <si>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</si>
  <si>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</si>
  <si>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</si>
  <si>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</si>
  <si>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</si>
  <si>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</si>
  <si>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</si>
  <si>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</si>
  <si>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</si>
  <si>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</si>
  <si>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</si>
  <si>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</si>
  <si>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</si>
  <si>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</si>
  <si>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</si>
  <si>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</si>
  <si>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</si>
  <si>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</si>
  <si>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</si>
  <si>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</si>
  <si>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</si>
  <si>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</si>
  <si>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</si>
  <si>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</si>
  <si>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</si>
  <si>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</si>
  <si>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</si>
  <si>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</si>
  <si>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</si>
  <si>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</si>
  <si>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</si>
  <si>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</si>
  <si>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介護保険（保険）事業特別会計</t>
    <phoneticPr fontId="5"/>
  </si>
  <si>
    <t>後期高齢者医療事業特別会計</t>
    <phoneticPr fontId="5"/>
  </si>
  <si>
    <t>介護保険（サービス）事業特別会計</t>
    <phoneticPr fontId="5"/>
  </si>
  <si>
    <t>八雲町病院事業会計</t>
    <phoneticPr fontId="5"/>
  </si>
  <si>
    <t>法適用企業</t>
    <phoneticPr fontId="5"/>
  </si>
  <si>
    <t>八雲町水道事業会計</t>
    <phoneticPr fontId="5"/>
  </si>
  <si>
    <t>八雲町八雲地域簡易水道事業特別会計</t>
    <phoneticPr fontId="5"/>
  </si>
  <si>
    <t>法非適用企業</t>
    <phoneticPr fontId="5"/>
  </si>
  <si>
    <t>八雲町熊石地域簡易水道事業特別会計</t>
    <phoneticPr fontId="5"/>
  </si>
  <si>
    <t>八雲町下水道事業特別会計</t>
    <phoneticPr fontId="5"/>
  </si>
  <si>
    <t>八雲町農業集落排水事業特別会計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</si>
  <si>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</si>
  <si>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</si>
  <si>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</si>
  <si>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</si>
  <si>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</si>
  <si>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</si>
  <si>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</si>
  <si>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</si>
  <si>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</si>
  <si>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</si>
  <si>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</si>
  <si>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</si>
  <si>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</si>
  <si>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</si>
  <si>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</si>
  <si>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</si>
  <si>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</si>
  <si>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</si>
  <si>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</si>
  <si>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</si>
  <si>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</si>
  <si>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</si>
  <si>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</si>
  <si>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</si>
  <si>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</si>
  <si>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</si>
  <si>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</si>
  <si>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</si>
  <si>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</si>
  <si>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</si>
  <si>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</si>
  <si>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</si>
  <si>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</si>
  <si>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</si>
  <si>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</si>
  <si>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</si>
  <si>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</si>
  <si>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</si>
  <si>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</si>
  <si>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</si>
  <si>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</si>
  <si>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</si>
  <si>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</si>
  <si>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</si>
  <si>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</si>
  <si>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</si>
  <si>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</si>
  <si>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</si>
  <si>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</si>
  <si>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</si>
  <si>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</si>
  <si>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</si>
  <si>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</si>
  <si>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</si>
  <si>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</si>
  <si>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</si>
  <si>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</si>
  <si>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</si>
  <si>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</si>
  <si>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</si>
  <si>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</si>
  <si>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</si>
  <si>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</si>
  <si>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</si>
  <si>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</si>
  <si>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</si>
  <si>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</si>
  <si>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</si>
  <si>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</si>
  <si>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</si>
  <si>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</si>
  <si>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</si>
  <si>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</si>
  <si>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</si>
  <si>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</si>
  <si>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</si>
  <si>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</si>
  <si>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</si>
  <si>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</si>
  <si>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</si>
  <si>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</si>
  <si>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</si>
  <si>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</si>
  <si>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</si>
  <si>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</si>
  <si>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</si>
  <si>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</si>
  <si>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</si>
  <si>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</si>
  <si>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</si>
  <si>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</si>
  <si>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</si>
  <si>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</si>
  <si>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</si>
  <si>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</si>
  <si>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</si>
  <si>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</si>
  <si>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</si>
  <si>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</si>
  <si>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</si>
  <si>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</si>
  <si>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</si>
  <si>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</si>
  <si>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</si>
  <si>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</si>
  <si>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</si>
  <si>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</si>
  <si>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</si>
  <si>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</si>
  <si>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</si>
  <si>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</si>
  <si>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</si>
  <si>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</si>
  <si>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</si>
  <si>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</si>
  <si>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</si>
  <si>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</si>
  <si>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</si>
  <si>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</si>
  <si>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</si>
  <si>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</si>
  <si>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</si>
  <si>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</si>
  <si>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</si>
  <si>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</si>
  <si>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</si>
  <si>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</si>
  <si>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</si>
  <si>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</si>
  <si>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</si>
  <si>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</si>
  <si>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</si>
  <si>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</si>
  <si>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</si>
  <si>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</si>
  <si>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21.02</t>
  </si>
  <si>
    <t>▲ 1.65</t>
  </si>
  <si>
    <t>▲ 6.24</t>
  </si>
  <si>
    <t>▲ 7.27</t>
  </si>
  <si>
    <t>国民健康保険事業特別会計</t>
  </si>
  <si>
    <t>▲ 0.40</t>
  </si>
  <si>
    <t>▲ 0.69</t>
  </si>
  <si>
    <t>後期高齢者医療事業特別会計</t>
  </si>
  <si>
    <t>▲ 0.01</t>
  </si>
  <si>
    <t>八雲町病院事業会計</t>
  </si>
  <si>
    <t>一般会計</t>
  </si>
  <si>
    <t>八雲町水道事業会計</t>
  </si>
  <si>
    <t>介護保険（保険）事業特別会計</t>
  </si>
  <si>
    <t>介護保険（サービス）事業特別会計</t>
  </si>
  <si>
    <t>八雲町八雲地域簡易水道事業特別会計</t>
  </si>
  <si>
    <t>その他会計（赤字）</t>
  </si>
  <si>
    <t>その他会計（黒字）</t>
  </si>
  <si>
    <t>-</t>
    <phoneticPr fontId="2"/>
  </si>
  <si>
    <t>-</t>
    <phoneticPr fontId="2"/>
  </si>
  <si>
    <t>山越郡衛生処理組合</t>
    <phoneticPr fontId="2"/>
  </si>
  <si>
    <t>渡島・檜山地方税滞納整理機構</t>
    <phoneticPr fontId="2"/>
  </si>
  <si>
    <t>渡島廃棄物処理広域連合</t>
    <phoneticPr fontId="2"/>
  </si>
  <si>
    <t>南部檜山衛生処理組合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</si>
  <si>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</si>
  <si>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</si>
  <si>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</si>
  <si>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２７年度の将来負担比率については５０．８％であり、前年度と比較し２１．０ポイント悪化している。また、類似団体内平均と比較しても１３．６ポイント上回っている。これは平成２７年度に新規発行した地方債や公営企業債等繰入見込額の増加によるもののほか、平成２７年度から、会計年度を超える基金繰替運用を充当可能基金より除いて算定したことが主な要因である。有形固定資産減価償却率は類似団体内平均と比較して３．３ポイント下回っている状況にあるが、公共施設の老朽化の進行に伴い比率の悪化が予想される。公共施設の更新・統廃合・長寿命化の計画的な実施、地方債の抑制や歳出の削減、基金の運用の適正化を進める。</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</si>
  <si>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</si>
  <si>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</si>
  <si>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</si>
  <si>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</si>
  <si>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</si>
  <si>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</si>
  <si>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２８年度の将来負担比率については２９．５％であり、前年度と比較し２１．３ポイント改善している。充当可能な基金残高が増加したことが主な要因であるが、一方で比率の悪化要因となる地方債現在高や公営企業債等繰入見込額が増加傾向にある。また、実質公債費比率については９．２％であり、前年度と比較し０．４ポイント改善しているものの、おおよよそ横ばいと言える。今後も地方債の抑制や基金の運用の適正化を進め、比率増加を抑制するよう財政運営に努め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</si>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</sst>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3"/>
      <color indexed="8"/>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2"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4"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5"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4"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4"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4"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4"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4"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4"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86"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87"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77" fontId="26" fillId="7" borderId="129"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3" xfId="30" applyFont="1" applyFill="1" applyBorder="1" applyAlignment="1" applyProtection="1">
      <alignment horizontal="lef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2"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49"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0"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59"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1"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0" xfId="32" applyNumberFormat="1" applyFont="1" applyFill="1" applyBorder="1" applyAlignment="1" applyProtection="1">
      <alignment horizontal="right" vertical="center" shrinkToFit="1"/>
    </xf>
    <xf numFmtId="177" fontId="26" fillId="5" borderId="171"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2" xfId="32" applyNumberFormat="1" applyFont="1" applyFill="1" applyBorder="1" applyAlignment="1" applyProtection="1">
      <alignment horizontal="right" vertical="center" shrinkToFit="1"/>
    </xf>
    <xf numFmtId="177" fontId="26" fillId="5" borderId="163"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32"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79181</c:v>
                </c:pt>
                <c:pt idx="1">
                  <c:v>118124</c:v>
                </c:pt>
                <c:pt idx="2">
                  <c:v>101693</c:v>
                </c:pt>
                <c:pt idx="3">
                  <c:v>96635</c:v>
                </c:pt>
                <c:pt idx="4">
                  <c:v>97062</c:v>
                </c:pt>
              </c:numCache>
            </c:numRef>
          </c:val>
          <c:smooth val="0"/>
          <c:extLst>
            <c:ext xmlns:c16="http://schemas.microsoft.com/office/drawing/2014/chart" uri="{C3380CC4-5D6E-409C-BE32-E72D297353CC}">
              <c16:uniqueId val="{00000000-C349-4FCE-83E8-A6055ECC7D4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89804</c:v>
                </c:pt>
                <c:pt idx="1">
                  <c:v>102279</c:v>
                </c:pt>
                <c:pt idx="2">
                  <c:v>100980</c:v>
                </c:pt>
                <c:pt idx="3">
                  <c:v>135493</c:v>
                </c:pt>
                <c:pt idx="4">
                  <c:v>123606</c:v>
                </c:pt>
              </c:numCache>
            </c:numRef>
          </c:val>
          <c:smooth val="0"/>
          <c:extLst>
            <c:ext xmlns:c16="http://schemas.microsoft.com/office/drawing/2014/chart" uri="{C3380CC4-5D6E-409C-BE32-E72D297353CC}">
              <c16:uniqueId val="{00000001-C349-4FCE-83E8-A6055ECC7D45}"/>
            </c:ext>
          </c:extLst>
        </c:ser>
        <c:dLbls>
          <c:showLegendKey val="0"/>
          <c:showVal val="0"/>
          <c:showCatName val="0"/>
          <c:showSerName val="0"/>
          <c:showPercent val="0"/>
          <c:showBubbleSize val="0"/>
        </c:dLbls>
        <c:marker val="1"/>
        <c:smooth val="0"/>
        <c:axId val="124397440"/>
        <c:axId val="124403712"/>
      </c:lineChart>
      <c:catAx>
        <c:axId val="1243974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403712"/>
        <c:crosses val="autoZero"/>
        <c:auto val="1"/>
        <c:lblAlgn val="ctr"/>
        <c:lblOffset val="100"/>
        <c:tickLblSkip val="1"/>
        <c:tickMarkSkip val="1"/>
        <c:noMultiLvlLbl val="0"/>
      </c:catAx>
      <c:valAx>
        <c:axId val="12440371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397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12.31</c:v>
                </c:pt>
                <c:pt idx="1">
                  <c:v>4.5</c:v>
                </c:pt>
                <c:pt idx="2">
                  <c:v>7.5</c:v>
                </c:pt>
                <c:pt idx="3">
                  <c:v>3.52</c:v>
                </c:pt>
                <c:pt idx="4">
                  <c:v>8.3699999999999992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28.27</c:v>
                </c:pt>
                <c:pt idx="1">
                  <c:v>25.95</c:v>
                </c:pt>
                <c:pt idx="2">
                  <c:v>25.66</c:v>
                </c:pt>
                <c:pt idx="3">
                  <c:v>29.19</c:v>
                </c:pt>
                <c:pt idx="4">
                  <c:v>20.5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1838208"/>
        <c:axId val="128660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10.25</c:v>
                </c:pt>
                <c:pt idx="1">
                  <c:v>-21.02</c:v>
                </c:pt>
                <c:pt idx="2">
                  <c:v>-1.65</c:v>
                </c:pt>
                <c:pt idx="3">
                  <c:v>-6.24</c:v>
                </c:pt>
                <c:pt idx="4">
                  <c:v>-7.27</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1838208"/>
        <c:axId val="128660224"/>
      </c:lineChart>
      <c:catAx>
        <c:axId val="12183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660224"/>
        <c:crosses val="autoZero"/>
        <c:auto val="1"/>
        <c:lblAlgn val="ctr"/>
        <c:lblOffset val="100"/>
        <c:tickLblSkip val="1"/>
        <c:tickMarkSkip val="1"/>
        <c:noMultiLvlLbl val="0"/>
      </c:catAx>
      <c:valAx>
        <c:axId val="128660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838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八雲町八雲地域簡易水道事業特別会計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介護保険（サービス）事業特別会計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介護保険（保険）事業特別会計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0.18</c:v>
                </c:pt>
                <c:pt idx="2">
                  <c:v>#N/A</c:v>
                </c:pt>
                <c:pt idx="3">
                  <c:v>0.09</c:v>
                </c:pt>
                <c:pt idx="4">
                  <c:v>#N/A</c:v>
                </c:pt>
                <c:pt idx="5">
                  <c:v>0.2</c:v>
                </c:pt>
                <c:pt idx="6">
                  <c:v>#N/A</c:v>
                </c:pt>
                <c:pt idx="7">
                  <c:v>0.65</c:v>
                </c:pt>
                <c:pt idx="8">
                  <c:v>#N/A</c:v>
                </c:pt>
                <c:pt idx="9">
                  <c:v>0.14000000000000001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八雲町水道事業会計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4.4000000000000004</c:v>
                </c:pt>
                <c:pt idx="2">
                  <c:v>#N/A</c:v>
                </c:pt>
                <c:pt idx="3">
                  <c:v>4.5199999999999996</c:v>
                </c:pt>
                <c:pt idx="4">
                  <c:v>#N/A</c:v>
                </c:pt>
                <c:pt idx="5">
                  <c:v>5.1100000000000003</c:v>
                </c:pt>
                <c:pt idx="6">
                  <c:v>#N/A</c:v>
                </c:pt>
                <c:pt idx="7">
                  <c:v>5.13</c:v>
                </c:pt>
                <c:pt idx="8">
                  <c:v>#N/A</c:v>
                </c:pt>
                <c:pt idx="9">
                  <c:v>5.81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12.3</c:v>
                </c:pt>
                <c:pt idx="2">
                  <c:v>#N/A</c:v>
                </c:pt>
                <c:pt idx="3">
                  <c:v>4.5</c:v>
                </c:pt>
                <c:pt idx="4">
                  <c:v>#N/A</c:v>
                </c:pt>
                <c:pt idx="5">
                  <c:v>7.49</c:v>
                </c:pt>
                <c:pt idx="6">
                  <c:v>#N/A</c:v>
                </c:pt>
                <c:pt idx="7">
                  <c:v>3.52</c:v>
                </c:pt>
                <c:pt idx="8">
                  <c:v>#N/A</c:v>
                </c:pt>
                <c:pt idx="9">
                  <c:v>8.3699999999999992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八雲町病院事業会計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3.66</c:v>
                </c:pt>
                <c:pt idx="2">
                  <c:v>#N/A</c:v>
                </c:pt>
                <c:pt idx="3">
                  <c:v>4.28</c:v>
                </c:pt>
                <c:pt idx="4">
                  <c:v>#N/A</c:v>
                </c:pt>
                <c:pt idx="5">
                  <c:v>7.53</c:v>
                </c:pt>
                <c:pt idx="6">
                  <c:v>#N/A</c:v>
                </c:pt>
                <c:pt idx="7">
                  <c:v>8.6199999999999992</c:v>
                </c:pt>
                <c:pt idx="8">
                  <c:v>#N/A</c:v>
                </c:pt>
                <c:pt idx="9">
                  <c:v>9.59</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後期高齢者医療事業特別会計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0.02</c:v>
                </c:pt>
                <c:pt idx="8">
                  <c:v>0.01</c:v>
                </c:pt>
                <c:pt idx="9">
                  <c:v>#N/A</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0.21</c:v>
                </c:pt>
                <c:pt idx="2">
                  <c:v>0.4</c:v>
                </c:pt>
                <c:pt idx="3">
                  <c:v>#N/A</c:v>
                </c:pt>
                <c:pt idx="4">
                  <c:v>#N/A</c:v>
                </c:pt>
                <c:pt idx="5">
                  <c:v>0.45</c:v>
                </c:pt>
                <c:pt idx="6">
                  <c:v>#N/A</c:v>
                </c:pt>
                <c:pt idx="7">
                  <c:v>0.04</c:v>
                </c:pt>
                <c:pt idx="8">
                  <c:v>0.69</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3529984"/>
        <c:axId val="133531520"/>
      </c:barChart>
      <c:catAx>
        <c:axId val="133529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531520"/>
        <c:crosses val="autoZero"/>
        <c:auto val="1"/>
        <c:lblAlgn val="ctr"/>
        <c:lblOffset val="100"/>
        <c:tickLblSkip val="1"/>
        <c:tickMarkSkip val="1"/>
        <c:noMultiLvlLbl val="0"/>
      </c:catAx>
      <c:valAx>
        <c:axId val="133531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529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1327</c:v>
                </c:pt>
                <c:pt idx="5">
                  <c:v>1351</c:v>
                </c:pt>
                <c:pt idx="8">
                  <c:v>1402</c:v>
                </c:pt>
                <c:pt idx="11">
                  <c:v>1400</c:v>
                </c:pt>
                <c:pt idx="14">
                  <c:v>1393</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62</c:v>
                </c:pt>
                <c:pt idx="3">
                  <c:v>19</c:v>
                </c:pt>
                <c:pt idx="6">
                  <c:v>20</c:v>
                </c:pt>
                <c:pt idx="9">
                  <c:v>16</c:v>
                </c:pt>
                <c:pt idx="12">
                  <c:v>14</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49</c:v>
                </c:pt>
                <c:pt idx="3">
                  <c:v>48</c:v>
                </c:pt>
                <c:pt idx="6">
                  <c:v>49</c:v>
                </c:pt>
                <c:pt idx="9">
                  <c:v>49</c:v>
                </c:pt>
                <c:pt idx="12">
                  <c:v>49</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674</c:v>
                </c:pt>
                <c:pt idx="3">
                  <c:v>582</c:v>
                </c:pt>
                <c:pt idx="6">
                  <c:v>576</c:v>
                </c:pt>
                <c:pt idx="9">
                  <c:v>605</c:v>
                </c:pt>
                <c:pt idx="12">
                  <c:v>609</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1361</c:v>
                </c:pt>
                <c:pt idx="3">
                  <c:v>1382</c:v>
                </c:pt>
                <c:pt idx="6">
                  <c:v>1408</c:v>
                </c:pt>
                <c:pt idx="9">
                  <c:v>1380</c:v>
                </c:pt>
                <c:pt idx="12">
                  <c:v>1287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4002688"/>
        <c:axId val="124004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819</c:v>
                </c:pt>
                <c:pt idx="2">
                  <c:v>#N/A</c:v>
                </c:pt>
                <c:pt idx="3">
                  <c:v>#N/A</c:v>
                </c:pt>
                <c:pt idx="4">
                  <c:v>680</c:v>
                </c:pt>
                <c:pt idx="5">
                  <c:v>#N/A</c:v>
                </c:pt>
                <c:pt idx="6">
                  <c:v>#N/A</c:v>
                </c:pt>
                <c:pt idx="7">
                  <c:v>651</c:v>
                </c:pt>
                <c:pt idx="8">
                  <c:v>#N/A</c:v>
                </c:pt>
                <c:pt idx="9">
                  <c:v>#N/A</c:v>
                </c:pt>
                <c:pt idx="10">
                  <c:v>650</c:v>
                </c:pt>
                <c:pt idx="11">
                  <c:v>#N/A</c:v>
                </c:pt>
                <c:pt idx="12">
                  <c:v>#N/A</c:v>
                </c:pt>
                <c:pt idx="13">
                  <c:v>566</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4002688"/>
        <c:axId val="124004224"/>
      </c:lineChart>
      <c:catAx>
        <c:axId val="12400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004224"/>
        <c:crosses val="autoZero"/>
        <c:auto val="1"/>
        <c:lblAlgn val="ctr"/>
        <c:lblOffset val="100"/>
        <c:tickLblSkip val="1"/>
        <c:tickMarkSkip val="1"/>
        <c:noMultiLvlLbl val="0"/>
      </c:catAx>
      <c:valAx>
        <c:axId val="124004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002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13615</c:v>
                </c:pt>
                <c:pt idx="5">
                  <c:v>13613</c:v>
                </c:pt>
                <c:pt idx="8">
                  <c:v>14088</c:v>
                </c:pt>
                <c:pt idx="11">
                  <c:v>15488</c:v>
                </c:pt>
                <c:pt idx="14">
                  <c:v>15888</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958</c:v>
                </c:pt>
                <c:pt idx="5">
                  <c:v>839</c:v>
                </c:pt>
                <c:pt idx="8">
                  <c:v>729</c:v>
                </c:pt>
                <c:pt idx="11">
                  <c:v>613</c:v>
                </c:pt>
                <c:pt idx="14">
                  <c:v>521</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3628</c:v>
                </c:pt>
                <c:pt idx="5">
                  <c:v>4964</c:v>
                </c:pt>
                <c:pt idx="8">
                  <c:v>5097</c:v>
                </c:pt>
                <c:pt idx="11">
                  <c:v>3378</c:v>
                </c:pt>
                <c:pt idx="14">
                  <c:v>4987</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1868</c:v>
                </c:pt>
                <c:pt idx="3">
                  <c:v>1618</c:v>
                </c:pt>
                <c:pt idx="6">
                  <c:v>1426</c:v>
                </c:pt>
                <c:pt idx="9">
                  <c:v>1144</c:v>
                </c:pt>
                <c:pt idx="12">
                  <c:v>1070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225</c:v>
                </c:pt>
                <c:pt idx="3">
                  <c:v>180</c:v>
                </c:pt>
                <c:pt idx="6">
                  <c:v>136</c:v>
                </c:pt>
                <c:pt idx="9">
                  <c:v>89</c:v>
                </c:pt>
                <c:pt idx="12">
                  <c:v>39</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7448</c:v>
                </c:pt>
                <c:pt idx="3">
                  <c:v>7407</c:v>
                </c:pt>
                <c:pt idx="6">
                  <c:v>7399</c:v>
                </c:pt>
                <c:pt idx="9">
                  <c:v>8435</c:v>
                </c:pt>
                <c:pt idx="12">
                  <c:v>8826</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113</c:v>
                </c:pt>
                <c:pt idx="3">
                  <c:v>99</c:v>
                </c:pt>
                <c:pt idx="6">
                  <c:v>84</c:v>
                </c:pt>
                <c:pt idx="9">
                  <c:v>70</c:v>
                </c:pt>
                <c:pt idx="12">
                  <c:v>58</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13197</c:v>
                </c:pt>
                <c:pt idx="3">
                  <c:v>12830</c:v>
                </c:pt>
                <c:pt idx="6">
                  <c:v>12875</c:v>
                </c:pt>
                <c:pt idx="9">
                  <c:v>13199</c:v>
                </c:pt>
                <c:pt idx="12">
                  <c:v>13346</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3446272"/>
        <c:axId val="133460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4651</c:v>
                </c:pt>
                <c:pt idx="2">
                  <c:v>#N/A</c:v>
                </c:pt>
                <c:pt idx="3">
                  <c:v>#N/A</c:v>
                </c:pt>
                <c:pt idx="4">
                  <c:v>2718</c:v>
                </c:pt>
                <c:pt idx="5">
                  <c:v>#N/A</c:v>
                </c:pt>
                <c:pt idx="6">
                  <c:v>#N/A</c:v>
                </c:pt>
                <c:pt idx="7">
                  <c:v>2007</c:v>
                </c:pt>
                <c:pt idx="8">
                  <c:v>#N/A</c:v>
                </c:pt>
                <c:pt idx="9">
                  <c:v>#N/A</c:v>
                </c:pt>
                <c:pt idx="10">
                  <c:v>3458</c:v>
                </c:pt>
                <c:pt idx="11">
                  <c:v>#N/A</c:v>
                </c:pt>
                <c:pt idx="12">
                  <c:v>#N/A</c:v>
                </c:pt>
                <c:pt idx="13">
                  <c:v>1942</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3446272"/>
        <c:axId val="133460736"/>
      </c:lineChart>
      <c:catAx>
        <c:axId val="13344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460736"/>
        <c:crosses val="autoZero"/>
        <c:auto val="1"/>
        <c:lblAlgn val="ctr"/>
        <c:lblOffset val="100"/>
        <c:tickLblSkip val="1"/>
        <c:tickMarkSkip val="1"/>
        <c:noMultiLvlLbl val="0"/>
      </c:catAx>
      <c:valAx>
        <c:axId val="133460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44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{68BF6244-83AE-4B18-9E52-6F766EF966C9}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081D-45C4-A808-A37F13D8DE7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{5E94F7E4-4958-4FC9-B377-BF94CDABBD77}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081D-45C4-A808-A37F13D8DE7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{4504AFCD-1FE4-46F9-9E12-EBB1C0FB6FDB}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081D-45C4-A808-A37F13D8DE7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{415D6DDC-BD6C-476D-B416-8A619540C1BA}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081D-45C4-A808-A37F13D8DE7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{905B21FB-2250-4C72-8F02-F24D81FE239B}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081D-45C4-A808-A37F13D8DE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52.5</c:v>
                </c:pt>
              </c:numCache>
            </c:numRef>
          </c:xVal>
          <c:yVal>
            <c:numRef>
              <c:f>公会計指標分析・財政指標組合せ分析表!$K$51:$O$51</c:f>
              <c:numCache>
                <c:formatCode>#,##0.0;"▲ "#,##0.0</c:formatCode>
                <c:ptCount val="5"/>
                <c:pt idx="3">
                  <c:v>50.8</c:v>
                </c:pt>
              </c:numCache>
            </c:numRef>
          </c:yVal>
          <c:smooth val="0"/>
          <c:extLst>
            <c:ext xmlns:c16="http://schemas.microsoft.com/office/drawing/2014/chart" uri="{C3380CC4-5D6E-409C-BE32-E72D297353CC}">
              <c16:uniqueId val="{00000005-081D-45C4-A808-A37F13D8DE7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{57E7141F-6A1C-4242-8A9B-4C93F10E887E}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081D-45C4-A808-A37F13D8DE7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{8C67A6D1-E94C-4358-BE95-D7FF31EDF90A}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081D-45C4-A808-A37F13D8DE7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{ADABB247-3677-4238-B8A1-1AC11DC340B2}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081D-45C4-A808-A37F13D8DE7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{C4637BEF-E174-47AC-95E6-11E18108EEB1}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081D-45C4-A808-A37F13D8DE7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{0B666AAE-DC41-40B3-8476-D90D6CAA7CBD}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081D-45C4-A808-A37F13D8DE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numCache>
            </c:numRef>
          </c:xVal>
          <c:yVal>
            <c:numRef>
              <c:f>公会計指標分析・財政指標組合せ分析表!$K$55:$O$55</c:f>
              <c:numCache>
                <c:formatCode>#,##0.0;"▲ "#,##0.0</c:formatCode>
                <c:ptCount val="5"/>
                <c:pt idx="3">
                  <c:v>37.200000000000003</c:v>
                </c:pt>
              </c:numCache>
            </c:numRef>
          </c:yVal>
          <c:smooth val="0"/>
          <c:extLst>
            <c:ext xmlns:c16="http://schemas.microsoft.com/office/drawing/2014/chart" uri="{C3380CC4-5D6E-409C-BE32-E72D297353CC}">
              <c16:uniqueId val="{0000000B-081D-45C4-A808-A37F13D8DE75}"/>
            </c:ext>
          </c:extLst>
        </c:ser>
        <c:dLbls>
          <c:showLegendKey val="0"/>
          <c:showVal val="0"/>
          <c:showCatName val="0"/>
          <c:showSerName val="0"/>
          <c:showPercent val="0"/>
          <c:showBubbleSize val="0"/>
        </c:dLbls>
        <c:axId val="74127232"/>
        <c:axId val="74149888"/>
      </c:scatterChart>
      <c:valAx>
        <c:axId val="74127232"/>
        <c:scaling>
          <c:orientation val="minMax"/>
          <c:max val="56.1"/>
          <c:min val="52.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4149888"/>
        <c:crosses val="autoZero"/>
        <c:crossBetween val="midCat"/>
      </c:valAx>
      <c:valAx>
        <c:axId val="74149888"/>
        <c:scaling>
          <c:orientation val="minMax"/>
          <c:max val="54"/>
          <c:min val="3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41272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{A49EF66C-8ECC-449D-99DB-B11388A365F6}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4F9-4FB2-91D3-CE61A928C2A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{F896CE05-9B0A-48D2-8216-3F6955852582}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4F9-4FB2-91D3-CE61A928C2A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{0102A4B0-4F8D-4AF3-BEB6-5F09F3FB0345}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4F9-4FB2-91D3-CE61A928C2A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{EEA5783E-953C-4261-B19B-8C8862949C12}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4F9-4FB2-91D3-CE61A928C2A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{B65ADF28-1315-4D30-A738-EFC0901F9440}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4F9-4FB2-91D3-CE61A928C2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13.3</c:v>
                </c:pt>
                <c:pt idx="1">
                  <c:v>11.8</c:v>
                </c:pt>
                <c:pt idx="2">
                  <c:v>10.4</c:v>
                </c:pt>
                <c:pt idx="3">
                  <c:v>9.6</c:v>
                </c:pt>
                <c:pt idx="4">
                  <c:v>9.1999999999999993</c:v>
                </c:pt>
              </c:numCache>
            </c:numRef>
          </c:xVal>
          <c:yVal>
            <c:numRef>
              <c:f>公会計指標分析・財政指標組合せ分析表!$K$73:$O$73</c:f>
              <c:numCache>
                <c:formatCode>#,##0.0;"▲ "#,##0.0</c:formatCode>
                <c:ptCount val="5"/>
                <c:pt idx="0">
                  <c:v>66.8</c:v>
                </c:pt>
                <c:pt idx="1">
                  <c:v>39.200000000000003</c:v>
                </c:pt>
                <c:pt idx="2">
                  <c:v>29.8</c:v>
                </c:pt>
                <c:pt idx="3">
                  <c:v>50.8</c:v>
                </c:pt>
                <c:pt idx="4">
                  <c:v>29.5</c:v>
                </c:pt>
              </c:numCache>
            </c:numRef>
          </c:yVal>
          <c:smooth val="0"/>
          <c:extLst>
            <c:ext xmlns:c16="http://schemas.microsoft.com/office/drawing/2014/chart" uri="{C3380CC4-5D6E-409C-BE32-E72D297353CC}">
              <c16:uniqueId val="{00000005-74F9-4FB2-91D3-CE61A928C2A0}"/>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{CEEC5607-C252-4848-B02F-7967FB5B34A9}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4F9-4FB2-91D3-CE61A928C2A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{80555B2F-6413-429C-B2F6-BEE7E7554CD0}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4F9-4FB2-91D3-CE61A928C2A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{B1E6FA72-9D43-40BB-B2E8-1CE90D28B509}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4F9-4FB2-91D3-CE61A928C2A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{C7D8A13F-96D3-4143-BD2C-57601D55BDA8}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4F9-4FB2-91D3-CE61A928C2A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{7756D0D7-154E-40F2-81E7-9CF484625247}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4F9-4FB2-91D3-CE61A928C2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12.4</c:v>
                </c:pt>
                <c:pt idx="2">
                  <c:v>11.2</c:v>
                </c:pt>
                <c:pt idx="3">
                  <c:v>10.1</c:v>
                </c:pt>
                <c:pt idx="4">
                  <c:v>9.1</c:v>
                </c:pt>
              </c:numCache>
            </c:numRef>
          </c:xVal>
          <c:yVal>
            <c:numRef>
              <c:f>公会計指標分析・財政指標組合せ分析表!$K$77:$O$77</c:f>
              <c:numCache>
                <c:formatCode>#,##0.0;"▲ "#,##0.0</c:formatCode>
                <c:ptCount val="5"/>
                <c:pt idx="0">
                  <c:v>72</c:v>
                </c:pt>
                <c:pt idx="1">
                  <c:v>58.8</c:v>
                </c:pt>
                <c:pt idx="2">
                  <c:v>49.7</c:v>
                </c:pt>
                <c:pt idx="3">
                  <c:v>37.200000000000003</c:v>
                </c:pt>
                <c:pt idx="4">
                  <c:v>24</c:v>
                </c:pt>
              </c:numCache>
            </c:numRef>
          </c:yVal>
          <c:smooth val="0"/>
          <c:extLst>
            <c:ext xmlns:c16="http://schemas.microsoft.com/office/drawing/2014/chart" uri="{C3380CC4-5D6E-409C-BE32-E72D297353CC}">
              <c16:uniqueId val="{0000000B-74F9-4FB2-91D3-CE61A928C2A0}"/>
            </c:ext>
          </c:extLst>
        </c:ser>
        <c:dLbls>
          <c:showLegendKey val="0"/>
          <c:showVal val="0"/>
          <c:showCatName val="0"/>
          <c:showSerName val="0"/>
          <c:showPercent val="0"/>
          <c:showBubbleSize val="0"/>
        </c:dLbls>
        <c:axId val="74028544"/>
        <c:axId val="74030464"/>
      </c:scatterChart>
      <c:valAx>
        <c:axId val="74028544"/>
        <c:scaling>
          <c:orientation val="minMax"/>
          <c:max val="13.7"/>
          <c:min val="8.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4030464"/>
        <c:crosses val="autoZero"/>
        <c:crossBetween val="midCat"/>
      </c:valAx>
      <c:valAx>
        <c:axId val="74030464"/>
        <c:scaling>
          <c:orientation val="minMax"/>
          <c:max val="8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40285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北海道八雲町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600" b="0" i="0" baseline="0">
              <a:solidFill>
                <a:schemeClr val="dk1"/>
              </a:solidFill>
              <a:effectLst/>
              <a:latin typeface="+mn-lt"/>
              <a:ea typeface="+mn-ea"/>
              <a:cs typeface="+mn-cs"/>
            </a:rPr>
            <a:t>実質公債費比率は９．</a:t>
          </a:r>
          <a:r>
            <a:rPr lang="ja-JP" altLang="en-US" sz="1600" b="0" i="0" baseline="0">
              <a:solidFill>
                <a:schemeClr val="dk1"/>
              </a:solidFill>
              <a:effectLst/>
              <a:latin typeface="+mn-lt"/>
              <a:ea typeface="+mn-ea"/>
              <a:cs typeface="+mn-cs"/>
            </a:rPr>
            <a:t>２</a:t>
          </a:r>
          <a:r>
            <a:rPr lang="ja-JP" altLang="ja-JP" sz="1600" b="0" i="0" baseline="0">
              <a:solidFill>
                <a:schemeClr val="dk1"/>
              </a:solidFill>
              <a:effectLst/>
              <a:latin typeface="+mn-lt"/>
              <a:ea typeface="+mn-ea"/>
              <a:cs typeface="+mn-cs"/>
            </a:rPr>
            <a:t>％であり、その要因である公営企業債の元利償還金に対する繰出金は増加しているものの、</a:t>
          </a:r>
          <a:r>
            <a:rPr lang="ja-JP" altLang="en-US" sz="1600" b="0" i="0" baseline="0">
              <a:solidFill>
                <a:schemeClr val="dk1"/>
              </a:solidFill>
              <a:effectLst/>
              <a:latin typeface="+mn-lt"/>
              <a:ea typeface="+mn-ea"/>
              <a:cs typeface="+mn-cs"/>
            </a:rPr>
            <a:t>微減傾向</a:t>
          </a:r>
          <a:r>
            <a:rPr lang="ja-JP" altLang="ja-JP" sz="1600" b="0" i="0" baseline="0">
              <a:solidFill>
                <a:schemeClr val="dk1"/>
              </a:solidFill>
              <a:effectLst/>
              <a:latin typeface="+mn-lt"/>
              <a:ea typeface="+mn-ea"/>
              <a:cs typeface="+mn-cs"/>
            </a:rPr>
            <a:t>となっている。臨時財政対策債や過疎対策事業債の算入公債費により、財政運営に有利な地方債の発行に限定する状況にあるため、実質公債費比率の分子となる額も</a:t>
          </a:r>
          <a:r>
            <a:rPr lang="ja-JP" altLang="en-US" sz="1600" b="0" i="0" baseline="0">
              <a:solidFill>
                <a:schemeClr val="dk1"/>
              </a:solidFill>
              <a:effectLst/>
              <a:latin typeface="+mn-lt"/>
              <a:ea typeface="+mn-ea"/>
              <a:cs typeface="+mn-cs"/>
            </a:rPr>
            <a:t>微減</a:t>
          </a:r>
          <a:r>
            <a:rPr lang="ja-JP" altLang="ja-JP" sz="1600" b="0" i="0" baseline="0">
              <a:solidFill>
                <a:schemeClr val="dk1"/>
              </a:solidFill>
              <a:effectLst/>
              <a:latin typeface="+mn-lt"/>
              <a:ea typeface="+mn-ea"/>
              <a:cs typeface="+mn-cs"/>
            </a:rPr>
            <a:t>傾向にあるが、今後も起債抑制策により、引き続き低水準の維持に努める。</a:t>
          </a:r>
          <a:endParaRPr lang="ja-JP" altLang="ja-JP" sz="16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北海道八雲町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800" b="0" i="0" baseline="0">
              <a:solidFill>
                <a:schemeClr val="dk1"/>
              </a:solidFill>
              <a:effectLst/>
              <a:latin typeface="+mn-lt"/>
              <a:ea typeface="+mn-ea"/>
              <a:cs typeface="+mn-cs"/>
            </a:rPr>
            <a:t>将来負担比率の分子となる額については、債務負担行為事業の終了によ</a:t>
          </a:r>
          <a:r>
            <a:rPr lang="ja-JP" altLang="en-US" sz="1800" b="0" i="0" baseline="0">
              <a:solidFill>
                <a:schemeClr val="dk1"/>
              </a:solidFill>
              <a:effectLst/>
              <a:latin typeface="+mn-lt"/>
              <a:ea typeface="+mn-ea"/>
              <a:cs typeface="+mn-cs"/>
            </a:rPr>
            <a:t>り</a:t>
          </a:r>
          <a:r>
            <a:rPr lang="ja-JP" altLang="ja-JP" sz="1800" b="0" i="0" baseline="0">
              <a:solidFill>
                <a:schemeClr val="dk1"/>
              </a:solidFill>
              <a:effectLst/>
              <a:latin typeface="+mn-lt"/>
              <a:ea typeface="+mn-ea"/>
              <a:cs typeface="+mn-cs"/>
            </a:rPr>
            <a:t>減少</a:t>
          </a:r>
          <a:r>
            <a:rPr lang="ja-JP" altLang="en-US" sz="1800" b="0" i="0" baseline="0">
              <a:solidFill>
                <a:schemeClr val="dk1"/>
              </a:solidFill>
              <a:effectLst/>
              <a:latin typeface="+mn-lt"/>
              <a:ea typeface="+mn-ea"/>
              <a:cs typeface="+mn-cs"/>
            </a:rPr>
            <a:t>傾向で</a:t>
          </a:r>
          <a:r>
            <a:rPr lang="ja-JP" altLang="ja-JP" sz="1800" b="0" i="0" baseline="0">
              <a:solidFill>
                <a:schemeClr val="dk1"/>
              </a:solidFill>
              <a:effectLst/>
              <a:latin typeface="+mn-lt"/>
              <a:ea typeface="+mn-ea"/>
              <a:cs typeface="+mn-cs"/>
            </a:rPr>
            <a:t>はあるものの、平成２</a:t>
          </a:r>
          <a:r>
            <a:rPr lang="ja-JP" altLang="en-US" sz="1800" b="0" i="0" baseline="0">
              <a:solidFill>
                <a:schemeClr val="dk1"/>
              </a:solidFill>
              <a:effectLst/>
              <a:latin typeface="+mn-lt"/>
              <a:ea typeface="+mn-ea"/>
              <a:cs typeface="+mn-cs"/>
            </a:rPr>
            <a:t>８</a:t>
          </a:r>
          <a:r>
            <a:rPr lang="ja-JP" altLang="ja-JP" sz="1800" b="0" i="0" baseline="0">
              <a:solidFill>
                <a:schemeClr val="dk1"/>
              </a:solidFill>
              <a:effectLst/>
              <a:latin typeface="+mn-lt"/>
              <a:ea typeface="+mn-ea"/>
              <a:cs typeface="+mn-cs"/>
            </a:rPr>
            <a:t>年度に新規発行した地方債や公営企業債等繰入見込額が増加している。今後も地方債の抑制や基金の運用の適正化に努め、比率増加を抑制するよう財政運営に努める。</a:t>
          </a:r>
          <a:endParaRPr lang="ja-JP" altLang="ja-JP" sz="18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id="{00000000-0008-0000-0C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id="{00000000-0008-0000-0C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北海道八雲町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id="{00000000-0008-0000-0C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id="{00000000-0008-0000-0C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id="{00000000-0008-0000-0C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id="{00000000-0008-0000-0C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id="{00000000-0008-0000-0C00-00000D00000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17,277
17,144
956.08
14,814,331
14,119,295
660,268
7,884,598
13,345,658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id="{00000000-0008-0000-0C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id="{00000000-0008-0000-0C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id="{00000000-0008-0000-0C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29.5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id="{00000000-0008-0000-0C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id="{00000000-0008-0000-0C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id="{00000000-0008-0000-0C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a:extLst>
            <a:ext uri="{FF2B5EF4-FFF2-40B4-BE49-F238E27FC236}">
              <a16:creationId xmlns:a16="http://schemas.microsoft.com/office/drawing/2014/main" id="{00000000-0008-0000-0C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id="{00000000-0008-0000-0C00-000015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id="{00000000-0008-0000-0C00-000016000000}"/>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a:extLst>
            <a:ext uri="{FF2B5EF4-FFF2-40B4-BE49-F238E27FC236}">
              <a16:creationId xmlns:a16="http://schemas.microsoft.com/office/drawing/2014/main" id="{00000000-0008-0000-0C00-000017000000}"/>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a:extLst>
            <a:ext uri="{FF2B5EF4-FFF2-40B4-BE49-F238E27FC236}">
              <a16:creationId xmlns:a16="http://schemas.microsoft.com/office/drawing/2014/main" id="{00000000-0008-0000-0C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a:extLst>
            <a:ext uri="{FF2B5EF4-FFF2-40B4-BE49-F238E27FC236}">
              <a16:creationId xmlns:a16="http://schemas.microsoft.com/office/drawing/2014/main" id="{00000000-0008-0000-0C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a:extLst>
            <a:ext uri="{FF2B5EF4-FFF2-40B4-BE49-F238E27FC236}">
              <a16:creationId xmlns:a16="http://schemas.microsoft.com/office/drawing/2014/main" id="{00000000-0008-0000-0C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a:extLst>
            <a:ext uri="{FF2B5EF4-FFF2-40B4-BE49-F238E27FC236}">
              <a16:creationId xmlns:a16="http://schemas.microsoft.com/office/drawing/2014/main" id="{00000000-0008-0000-0C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a:extLst>
            <a:ext uri="{FF2B5EF4-FFF2-40B4-BE49-F238E27FC236}">
              <a16:creationId xmlns:a16="http://schemas.microsoft.com/office/drawing/2014/main" id="{00000000-0008-0000-0C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a:extLst>
            <a:ext uri="{FF2B5EF4-FFF2-40B4-BE49-F238E27FC236}">
              <a16:creationId xmlns:a16="http://schemas.microsoft.com/office/drawing/2014/main" id="{00000000-0008-0000-0C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a:extLst>
            <a:ext uri="{FF2B5EF4-FFF2-40B4-BE49-F238E27FC236}">
              <a16:creationId xmlns:a16="http://schemas.microsoft.com/office/drawing/2014/main" id="{00000000-0008-0000-0C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a:extLst>
            <a:ext uri="{FF2B5EF4-FFF2-40B4-BE49-F238E27FC236}">
              <a16:creationId xmlns:a16="http://schemas.microsoft.com/office/drawing/2014/main" id="{00000000-0008-0000-0C00-00001F00000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a:extLst>
            <a:ext uri="{FF2B5EF4-FFF2-40B4-BE49-F238E27FC236}">
              <a16:creationId xmlns:a16="http://schemas.microsoft.com/office/drawing/2014/main" id="{00000000-0008-0000-0C00-00002000000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a:extLst>
            <a:ext uri="{FF2B5EF4-FFF2-40B4-BE49-F238E27FC236}">
              <a16:creationId xmlns:a16="http://schemas.microsoft.com/office/drawing/2014/main" id="{00000000-0008-0000-0C00-00002100000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a:extLst>
            <a:ext uri="{FF2B5EF4-FFF2-40B4-BE49-F238E27FC236}">
              <a16:creationId xmlns:a16="http://schemas.microsoft.com/office/drawing/2014/main" id="{00000000-0008-0000-0C00-000022000000}"/>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a:extLst>
            <a:ext uri="{FF2B5EF4-FFF2-40B4-BE49-F238E27FC236}">
              <a16:creationId xmlns:a16="http://schemas.microsoft.com/office/drawing/2014/main" id="{00000000-0008-0000-0C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a:extLst>
            <a:ext uri="{FF2B5EF4-FFF2-40B4-BE49-F238E27FC236}">
              <a16:creationId xmlns:a16="http://schemas.microsoft.com/office/drawing/2014/main" id="{00000000-0008-0000-0C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a:extLst>
            <a:ext uri="{FF2B5EF4-FFF2-40B4-BE49-F238E27FC236}">
              <a16:creationId xmlns:a16="http://schemas.microsoft.com/office/drawing/2014/main" id="{00000000-0008-0000-0C00-000025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a:extLst>
            <a:ext uri="{FF2B5EF4-FFF2-40B4-BE49-F238E27FC236}">
              <a16:creationId xmlns:a16="http://schemas.microsoft.com/office/drawing/2014/main" id="{00000000-0008-0000-0C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a:extLst>
            <a:ext uri="{FF2B5EF4-FFF2-40B4-BE49-F238E27FC236}">
              <a16:creationId xmlns:a16="http://schemas.microsoft.com/office/drawing/2014/main" id="{00000000-0008-0000-0C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a:extLst>
            <a:ext uri="{FF2B5EF4-FFF2-40B4-BE49-F238E27FC236}">
              <a16:creationId xmlns:a16="http://schemas.microsoft.com/office/drawing/2014/main" id="{00000000-0008-0000-0C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a:extLst>
            <a:ext uri="{FF2B5EF4-FFF2-40B4-BE49-F238E27FC236}">
              <a16:creationId xmlns:a16="http://schemas.microsoft.com/office/drawing/2014/main" id="{00000000-0008-0000-0C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a:extLst>
            <a:ext uri="{FF2B5EF4-FFF2-40B4-BE49-F238E27FC236}">
              <a16:creationId xmlns:a16="http://schemas.microsoft.com/office/drawing/2014/main" id="{00000000-0008-0000-0C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a:extLst>
            <a:ext uri="{FF2B5EF4-FFF2-40B4-BE49-F238E27FC236}">
              <a16:creationId xmlns:a16="http://schemas.microsoft.com/office/drawing/2014/main" id="{00000000-0008-0000-0C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a:extLst>
            <a:ext uri="{FF2B5EF4-FFF2-40B4-BE49-F238E27FC236}">
              <a16:creationId xmlns:a16="http://schemas.microsoft.com/office/drawing/2014/main" id="{00000000-0008-0000-0C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a:extLst>
            <a:ext uri="{FF2B5EF4-FFF2-40B4-BE49-F238E27FC236}">
              <a16:creationId xmlns:a16="http://schemas.microsoft.com/office/drawing/2014/main" id="{00000000-0008-0000-0C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a:extLst>
            <a:ext uri="{FF2B5EF4-FFF2-40B4-BE49-F238E27FC236}">
              <a16:creationId xmlns:a16="http://schemas.microsoft.com/office/drawing/2014/main" id="{00000000-0008-0000-0C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a:extLst>
            <a:ext uri="{FF2B5EF4-FFF2-40B4-BE49-F238E27FC236}">
              <a16:creationId xmlns:a16="http://schemas.microsoft.com/office/drawing/2014/main" id="{00000000-0008-0000-0C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２７年度の有形固定資産減価償却率は５２．５％であり、類似団体内平均と比較して３．３ポイント下回っているものの、公共施設の老朽化の進行に伴い比率の悪化が予想されるため、長期的な視点による公共施設の更新・統廃合・長寿命化の計画的な実施により、財政負担の軽減・平準化に努める。</a:t>
          </a:r>
          <a:endParaRPr lang="ja-JP" altLang="ja-JP" sz="1300">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a:extLst>
            <a:ext uri="{FF2B5EF4-FFF2-40B4-BE49-F238E27FC236}">
              <a16:creationId xmlns:a16="http://schemas.microsoft.com/office/drawing/2014/main" id="{00000000-0008-0000-0C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a:extLst>
            <a:ext uri="{FF2B5EF4-FFF2-40B4-BE49-F238E27FC236}">
              <a16:creationId xmlns:a16="http://schemas.microsoft.com/office/drawing/2014/main" id="{00000000-0008-0000-0C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a:extLst>
            <a:ext uri="{FF2B5EF4-FFF2-40B4-BE49-F238E27FC236}">
              <a16:creationId xmlns:a16="http://schemas.microsoft.com/office/drawing/2014/main" id="{00000000-0008-0000-0C00-000032000000}"/>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a:extLst>
            <a:ext uri="{FF2B5EF4-FFF2-40B4-BE49-F238E27FC236}">
              <a16:creationId xmlns:a16="http://schemas.microsoft.com/office/drawing/2014/main" id="{00000000-0008-0000-0C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a:extLst>
            <a:ext uri="{FF2B5EF4-FFF2-40B4-BE49-F238E27FC236}">
              <a16:creationId xmlns:a16="http://schemas.microsoft.com/office/drawing/2014/main" id="{00000000-0008-0000-0C00-000034000000}"/>
            </a:ext>
          </a:extLst>
        </xdr:cNvPr>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52.0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a:extLst>
            <a:ext uri="{FF2B5EF4-FFF2-40B4-BE49-F238E27FC236}">
              <a16:creationId xmlns:a16="http://schemas.microsoft.com/office/drawing/2014/main" id="{00000000-0008-0000-0C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a:extLst>
            <a:ext uri="{FF2B5EF4-FFF2-40B4-BE49-F238E27FC236}">
              <a16:creationId xmlns:a16="http://schemas.microsoft.com/office/drawing/2014/main" id="{00000000-0008-0000-0C00-000036000000}"/>
            </a:ext>
          </a:extLst>
        </xdr:cNvPr>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a:extLst>
            <a:ext uri="{FF2B5EF4-FFF2-40B4-BE49-F238E27FC236}">
              <a16:creationId xmlns:a16="http://schemas.microsoft.com/office/drawing/2014/main" id="{00000000-0008-0000-0C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a:extLst>
            <a:ext uri="{FF2B5EF4-FFF2-40B4-BE49-F238E27FC236}">
              <a16:creationId xmlns:a16="http://schemas.microsoft.com/office/drawing/2014/main" id="{00000000-0008-0000-0C00-000038000000}"/>
            </a:ext>
          </a:extLst>
        </xdr:cNvPr>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56.0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a:extLst>
            <a:ext uri="{FF2B5EF4-FFF2-40B4-BE49-F238E27FC236}">
              <a16:creationId xmlns:a16="http://schemas.microsoft.com/office/drawing/2014/main" id="{00000000-0008-0000-0C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a:extLst>
            <a:ext uri="{FF2B5EF4-FFF2-40B4-BE49-F238E27FC236}">
              <a16:creationId xmlns:a16="http://schemas.microsoft.com/office/drawing/2014/main" id="{00000000-0008-0000-0C00-00003A000000}"/>
            </a:ext>
          </a:extLst>
        </xdr:cNvPr>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58.0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a:extLst>
            <a:ext uri="{FF2B5EF4-FFF2-40B4-BE49-F238E27FC236}">
              <a16:creationId xmlns:a16="http://schemas.microsoft.com/office/drawing/2014/main" id="{00000000-0008-0000-0C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a:extLst>
            <a:ext uri="{FF2B5EF4-FFF2-40B4-BE49-F238E27FC236}">
              <a16:creationId xmlns:a16="http://schemas.microsoft.com/office/drawing/2014/main" id="{00000000-0008-0000-0C00-00003C000000}"/>
            </a:ext>
          </a:extLst>
        </xdr:cNvPr>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a:extLst>
            <a:ext uri="{FF2B5EF4-FFF2-40B4-BE49-F238E27FC236}">
              <a16:creationId xmlns:a16="http://schemas.microsoft.com/office/drawing/2014/main" id="{00000000-0008-0000-0C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a:extLst>
            <a:ext uri="{FF2B5EF4-FFF2-40B4-BE49-F238E27FC236}">
              <a16:creationId xmlns:a16="http://schemas.microsoft.com/office/drawing/2014/main" id="{00000000-0008-0000-0C00-00003E000000}"/>
            </a:ext>
          </a:extLst>
        </xdr:cNvPr>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62.0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a:extLst>
            <a:ext uri="{FF2B5EF4-FFF2-40B4-BE49-F238E27FC236}">
              <a16:creationId xmlns:a16="http://schemas.microsoft.com/office/drawing/2014/main" id="{00000000-0008-0000-0C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92075</xdr:rowOff>
    </xdr:from>
    <xdr:to>
      <xdr:col>3</xdr:col>
      <xdr:colOff>1170940</xdr:colOff>
      <xdr:row>31</xdr:row>
      <xdr:rowOff>62442</xdr:rowOff>
    </xdr:to>
    <xdr:cxnSp macro="">
      <xdr:nvCxnSpPr>
        <xdr:cNvPr id="64" name="直線コネクタ 63">
          <a:extLst>
            <a:ext uri="{FF2B5EF4-FFF2-40B4-BE49-F238E27FC236}">
              <a16:creationId xmlns:a16="http://schemas.microsoft.com/office/drawing/2014/main" id="{00000000-0008-0000-0C00-000040000000}"/>
            </a:ext>
          </a:extLst>
        </xdr:cNvPr>
        <xdr:cNvCxnSpPr/>
      </xdr:nvCxnSpPr>
      <xdr:spPr>
        <a:xfrm flipV="1">
          <a:off x="4760595" y="5330825"/>
          <a:ext cx="1270" cy="82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66269</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C00-000041000000}"/>
            </a:ext>
          </a:extLst>
        </xdr:cNvPr>
        <xdr:cNvSpPr txBox="1"/>
      </xdr:nvSpPr>
      <xdr:spPr>
        <a:xfrm>
          <a:off x="4813300" y="616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55.3</a:t>
          </a:r>
          <a:endParaRPr kumimoji="1" lang="ja-JP" altLang="en-US" sz="1000" b="1">
            <a:latin typeface="ＭＳ Ｐゴシック"/>
          </a:endParaRPr>
        </a:p>
      </xdr:txBody>
    </xdr:sp>
    <xdr:clientData/>
  </xdr:oneCellAnchor>
  <xdr:twoCellAnchor>
    <xdr:from>
      <xdr:col>3</xdr:col>
      <xdr:colOff>1082675</xdr:colOff>
      <xdr:row>31</xdr:row>
      <xdr:rowOff>62442</xdr:rowOff>
    </xdr:from>
    <xdr:to>
      <xdr:col>3</xdr:col>
      <xdr:colOff>1260475</xdr:colOff>
      <xdr:row>31</xdr:row>
      <xdr:rowOff>62442</xdr:rowOff>
    </xdr:to>
    <xdr:cxnSp macro="">
      <xdr:nvCxnSpPr>
        <xdr:cNvPr id="66" name="直線コネクタ 65">
          <a:extLst>
            <a:ext uri="{FF2B5EF4-FFF2-40B4-BE49-F238E27FC236}">
              <a16:creationId xmlns:a16="http://schemas.microsoft.com/office/drawing/2014/main" id="{00000000-0008-0000-0C00-000042000000}"/>
            </a:ext>
          </a:extLst>
        </xdr:cNvPr>
        <xdr:cNvCxnSpPr/>
      </xdr:nvCxnSpPr>
      <xdr:spPr>
        <a:xfrm>
          <a:off x="4673600" y="6158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38752</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C00-000043000000}"/>
            </a:ext>
          </a:extLst>
        </xdr:cNvPr>
        <xdr:cNvSpPr txBox="1"/>
      </xdr:nvSpPr>
      <xdr:spPr>
        <a:xfrm>
          <a:off x="4813300" y="51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3</xdr:col>
      <xdr:colOff>1082675</xdr:colOff>
      <xdr:row>26</xdr:row>
      <xdr:rowOff>92075</xdr:rowOff>
    </xdr:from>
    <xdr:to>
      <xdr:col>3</xdr:col>
      <xdr:colOff>1260475</xdr:colOff>
      <xdr:row>26</xdr:row>
      <xdr:rowOff>92075</xdr:rowOff>
    </xdr:to>
    <xdr:cxnSp macro="">
      <xdr:nvCxnSpPr>
        <xdr:cNvPr id="68" name="直線コネクタ 67">
          <a:extLst>
            <a:ext uri="{FF2B5EF4-FFF2-40B4-BE49-F238E27FC236}">
              <a16:creationId xmlns:a16="http://schemas.microsoft.com/office/drawing/2014/main" id="{00000000-0008-0000-0C00-000044000000}"/>
            </a:ext>
          </a:extLst>
        </xdr:cNvPr>
        <xdr:cNvCxnSpPr/>
      </xdr:nvCxnSpPr>
      <xdr:spPr>
        <a:xfrm>
          <a:off x="4673600" y="5330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90610</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C00-000045000000}"/>
            </a:ext>
          </a:extLst>
        </xdr:cNvPr>
        <xdr:cNvSpPr txBox="1"/>
      </xdr:nvSpPr>
      <xdr:spPr>
        <a:xfrm>
          <a:off x="4813300" y="56722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112183</xdr:rowOff>
    </xdr:from>
    <xdr:to>
      <xdr:col>3</xdr:col>
      <xdr:colOff>1222375</xdr:colOff>
      <xdr:row>29</xdr:row>
      <xdr:rowOff>42333</xdr:rowOff>
    </xdr:to>
    <xdr:sp macro="" textlink="">
      <xdr:nvSpPr>
        <xdr:cNvPr id="70" name="フローチャート : 判断 69">
          <a:extLst>
            <a:ext uri="{FF2B5EF4-FFF2-40B4-BE49-F238E27FC236}">
              <a16:creationId xmlns:a16="http://schemas.microsoft.com/office/drawing/2014/main" id="{00000000-0008-0000-0C00-000046000000}"/>
            </a:ext>
          </a:extLst>
        </xdr:cNvPr>
        <xdr:cNvSpPr/>
      </xdr:nvSpPr>
      <xdr:spPr>
        <a:xfrm>
          <a:off x="4711700" y="5693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93133</xdr:rowOff>
    </xdr:from>
    <xdr:to>
      <xdr:col>3</xdr:col>
      <xdr:colOff>511175</xdr:colOff>
      <xdr:row>31</xdr:row>
      <xdr:rowOff>23283</xdr:rowOff>
    </xdr:to>
    <xdr:sp macro="" textlink="">
      <xdr:nvSpPr>
        <xdr:cNvPr id="71" name="フローチャート : 判断 70">
          <a:extLst>
            <a:ext uri="{FF2B5EF4-FFF2-40B4-BE49-F238E27FC236}">
              <a16:creationId xmlns:a16="http://schemas.microsoft.com/office/drawing/2014/main" id="{00000000-0008-0000-0C00-000047000000}"/>
            </a:ext>
          </a:extLst>
        </xdr:cNvPr>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a:extLst>
            <a:ext uri="{FF2B5EF4-FFF2-40B4-BE49-F238E27FC236}">
              <a16:creationId xmlns:a16="http://schemas.microsoft.com/office/drawing/2014/main" id="{00000000-0008-0000-0C00-00004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a:extLst>
            <a:ext uri="{FF2B5EF4-FFF2-40B4-BE49-F238E27FC236}">
              <a16:creationId xmlns:a16="http://schemas.microsoft.com/office/drawing/2014/main" id="{00000000-0008-0000-0C00-00004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a:extLst>
            <a:ext uri="{FF2B5EF4-FFF2-40B4-BE49-F238E27FC236}">
              <a16:creationId xmlns:a16="http://schemas.microsoft.com/office/drawing/2014/main" id="{00000000-0008-0000-0C00-00004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a:extLst>
            <a:ext uri="{FF2B5EF4-FFF2-40B4-BE49-F238E27FC236}">
              <a16:creationId xmlns:a16="http://schemas.microsoft.com/office/drawing/2014/main" id="{00000000-0008-0000-0C00-00004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a:extLst>
            <a:ext uri="{FF2B5EF4-FFF2-40B4-BE49-F238E27FC236}">
              <a16:creationId xmlns:a16="http://schemas.microsoft.com/office/drawing/2014/main" id="{00000000-0008-0000-0C00-00004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34</xdr:row>
      <xdr:rowOff>1058</xdr:rowOff>
    </xdr:from>
    <xdr:to>
      <xdr:col>3</xdr:col>
      <xdr:colOff>511175</xdr:colOff>
      <xdr:row>34</xdr:row>
      <xdr:rowOff>102658</xdr:rowOff>
    </xdr:to>
    <xdr:sp macro="" textlink="">
      <xdr:nvSpPr>
        <xdr:cNvPr id="77" name="円/楕円 76">
          <a:extLst>
            <a:ext uri="{FF2B5EF4-FFF2-40B4-BE49-F238E27FC236}">
              <a16:creationId xmlns:a16="http://schemas.microsoft.com/office/drawing/2014/main" id="{00000000-0008-0000-0C00-00004D000000}"/>
            </a:ext>
          </a:extLst>
        </xdr:cNvPr>
        <xdr:cNvSpPr/>
      </xdr:nvSpPr>
      <xdr:spPr>
        <a:xfrm>
          <a:off x="4000500" y="661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39810</xdr:rowOff>
    </xdr:from>
    <xdr:ext cx="405111" cy="259045"/>
    <xdr:sp macro="" textlink="">
      <xdr:nvSpPr>
        <xdr:cNvPr id="78" name="n_1aveValue有形固定資産減価償却率">
          <a:extLst>
            <a:ext uri="{FF2B5EF4-FFF2-40B4-BE49-F238E27FC236}">
              <a16:creationId xmlns:a16="http://schemas.microsoft.com/office/drawing/2014/main" id="{00000000-0008-0000-0C00-00004E000000}"/>
            </a:ext>
          </a:extLst>
        </xdr:cNvPr>
        <xdr:cNvSpPr txBox="1"/>
      </xdr:nvSpPr>
      <xdr:spPr>
        <a:xfrm>
          <a:off x="3836043"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93785</xdr:rowOff>
    </xdr:from>
    <xdr:ext cx="405111" cy="259045"/>
    <xdr:sp macro="" textlink="">
      <xdr:nvSpPr>
        <xdr:cNvPr id="79" name="n_1mainValue有形固定資産減価償却率">
          <a:extLst>
            <a:ext uri="{FF2B5EF4-FFF2-40B4-BE49-F238E27FC236}">
              <a16:creationId xmlns:a16="http://schemas.microsoft.com/office/drawing/2014/main" id="{00000000-0008-0000-0C00-00004F000000}"/>
            </a:ext>
          </a:extLst>
        </xdr:cNvPr>
        <xdr:cNvSpPr txBox="1"/>
      </xdr:nvSpPr>
      <xdr:spPr>
        <a:xfrm>
          <a:off x="3836043" y="6704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a:extLst>
            <a:ext uri="{FF2B5EF4-FFF2-40B4-BE49-F238E27FC236}">
              <a16:creationId xmlns:a16="http://schemas.microsoft.com/office/drawing/2014/main" id="{00000000-0008-0000-0C00-000050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a:extLst>
            <a:ext uri="{FF2B5EF4-FFF2-40B4-BE49-F238E27FC236}">
              <a16:creationId xmlns:a16="http://schemas.microsoft.com/office/drawing/2014/main" id="{00000000-0008-0000-0C00-000051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a:extLst>
            <a:ext uri="{FF2B5EF4-FFF2-40B4-BE49-F238E27FC236}">
              <a16:creationId xmlns:a16="http://schemas.microsoft.com/office/drawing/2014/main" id="{00000000-0008-0000-0C00-000052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a:extLst>
            <a:ext uri="{FF2B5EF4-FFF2-40B4-BE49-F238E27FC236}">
              <a16:creationId xmlns:a16="http://schemas.microsoft.com/office/drawing/2014/main" id="{00000000-0008-0000-0C00-000053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a:extLst>
            <a:ext uri="{FF2B5EF4-FFF2-40B4-BE49-F238E27FC236}">
              <a16:creationId xmlns:a16="http://schemas.microsoft.com/office/drawing/2014/main" id="{00000000-0008-0000-0C00-000054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a:extLst>
            <a:ext uri="{FF2B5EF4-FFF2-40B4-BE49-F238E27FC236}">
              <a16:creationId xmlns:a16="http://schemas.microsoft.com/office/drawing/2014/main" id="{00000000-0008-0000-0C00-000055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a:extLst>
            <a:ext uri="{FF2B5EF4-FFF2-40B4-BE49-F238E27FC236}">
              <a16:creationId xmlns:a16="http://schemas.microsoft.com/office/drawing/2014/main" id="{00000000-0008-0000-0C00-000056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債務償還可能年数は総務省で算出式を精査中であり、財政状況資料集においては、平成</a:t>
          </a:r>
          <a:r>
            <a:rPr kumimoji="1" lang="en-US" altLang="ja-JP" sz="1400">
              <a:latin typeface="ＭＳ Ｐゴシック"/>
            </a:rPr>
            <a:t>29</a:t>
          </a:r>
          <a:r>
            <a:rPr kumimoji="1" lang="ja-JP" altLang="en-US" sz="1400">
              <a:latin typeface="ＭＳ Ｐゴシック"/>
            </a:rPr>
            <a:t>年度より公表する。</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a:extLst>
            <a:ext uri="{FF2B5EF4-FFF2-40B4-BE49-F238E27FC236}">
              <a16:creationId xmlns:a16="http://schemas.microsoft.com/office/drawing/2014/main" id="{00000000-0008-0000-0C00-00005700000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a:extLst>
            <a:ext uri="{FF2B5EF4-FFF2-40B4-BE49-F238E27FC236}">
              <a16:creationId xmlns:a16="http://schemas.microsoft.com/office/drawing/2014/main" id="{00000000-0008-0000-0C00-000058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a:extLst>
            <a:ext uri="{FF2B5EF4-FFF2-40B4-BE49-F238E27FC236}">
              <a16:creationId xmlns:a16="http://schemas.microsoft.com/office/drawing/2014/main" id="{00000000-0008-0000-0C00-000059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a:extLst>
            <a:ext uri="{FF2B5EF4-FFF2-40B4-BE49-F238E27FC236}">
              <a16:creationId xmlns:a16="http://schemas.microsoft.com/office/drawing/2014/main" id="{00000000-0008-0000-0C00-00005A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a:extLst>
            <a:ext uri="{FF2B5EF4-FFF2-40B4-BE49-F238E27FC236}">
              <a16:creationId xmlns:a16="http://schemas.microsoft.com/office/drawing/2014/main" id="{00000000-0008-0000-0C00-00005B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a:extLst>
            <a:ext uri="{FF2B5EF4-FFF2-40B4-BE49-F238E27FC236}">
              <a16:creationId xmlns:a16="http://schemas.microsoft.com/office/drawing/2014/main" id="{00000000-0008-0000-0C00-00005C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a:extLst>
            <a:ext uri="{FF2B5EF4-FFF2-40B4-BE49-F238E27FC236}">
              <a16:creationId xmlns:a16="http://schemas.microsoft.com/office/drawing/2014/main" id="{00000000-0008-0000-0C00-00005D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北海道八雲町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17,277
17,144
956.08
14,814,331
14,119,295
660,268
7,884,598
13,345,658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29.5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00000000-0008-0000-0D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00000000-0008-0000-0D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00000000-0008-0000-0D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0000000-0008-0000-0D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00000000-0008-0000-0D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D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00000000-0008-0000-0D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0000000-0008-0000-0D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0000000-0008-0000-0D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00000000-0008-0000-0D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a:extLst>
            <a:ext uri="{FF2B5EF4-FFF2-40B4-BE49-F238E27FC236}">
              <a16:creationId xmlns:a16="http://schemas.microsoft.com/office/drawing/2014/main" id="{00000000-0008-0000-0D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a:extLst>
            <a:ext uri="{FF2B5EF4-FFF2-40B4-BE49-F238E27FC236}">
              <a16:creationId xmlns:a16="http://schemas.microsoft.com/office/drawing/2014/main" id="{00000000-0008-0000-0D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D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a:extLst>
            <a:ext uri="{FF2B5EF4-FFF2-40B4-BE49-F238E27FC236}">
              <a16:creationId xmlns:a16="http://schemas.microsoft.com/office/drawing/2014/main" id="{00000000-0008-0000-0D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a:extLst>
            <a:ext uri="{FF2B5EF4-FFF2-40B4-BE49-F238E27FC236}">
              <a16:creationId xmlns:a16="http://schemas.microsoft.com/office/drawing/2014/main" id="{00000000-0008-0000-0D00-00003A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166007</xdr:rowOff>
    </xdr:from>
    <xdr:to>
      <xdr:col>6</xdr:col>
      <xdr:colOff>510540</xdr:colOff>
      <xdr:row>41</xdr:row>
      <xdr:rowOff>41910</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flipV="1">
          <a:off x="4634865" y="5823857"/>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45737</xdr:rowOff>
    </xdr:from>
    <xdr:ext cx="405111" cy="259045"/>
    <xdr:sp macro="" textlink="">
      <xdr:nvSpPr>
        <xdr:cNvPr id="60" name="【道路】&#10;有形固定資産減価償却率最小値テキスト">
          <a:extLst>
            <a:ext uri="{FF2B5EF4-FFF2-40B4-BE49-F238E27FC236}">
              <a16:creationId xmlns:a16="http://schemas.microsoft.com/office/drawing/2014/main" id="{00000000-0008-0000-0D00-00003C000000}"/>
            </a:ext>
          </a:extLst>
        </xdr:cNvPr>
        <xdr:cNvSpPr txBox="1"/>
      </xdr:nvSpPr>
      <xdr:spPr>
        <a:xfrm>
          <a:off x="47244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43.4</a:t>
          </a:r>
          <a:endParaRPr kumimoji="1" lang="ja-JP" altLang="en-US" sz="1000" b="1">
            <a:latin typeface="ＭＳ Ｐゴシック"/>
          </a:endParaRPr>
        </a:p>
      </xdr:txBody>
    </xdr:sp>
    <xdr:clientData/>
  </xdr:oneCellAnchor>
  <xdr:twoCellAnchor>
    <xdr:from>
      <xdr:col>6</xdr:col>
      <xdr:colOff>422275</xdr:colOff>
      <xdr:row>41</xdr:row>
      <xdr:rowOff>41910</xdr:rowOff>
    </xdr:from>
    <xdr:to>
      <xdr:col>6</xdr:col>
      <xdr:colOff>600075</xdr:colOff>
      <xdr:row>41</xdr:row>
      <xdr:rowOff>41910</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4546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112684</xdr:rowOff>
    </xdr:from>
    <xdr:ext cx="405111" cy="259045"/>
    <xdr:sp macro="" textlink="">
      <xdr:nvSpPr>
        <xdr:cNvPr id="62" name="【道路】&#10;有形固定資産減価償却率最大値テキスト">
          <a:extLst>
            <a:ext uri="{FF2B5EF4-FFF2-40B4-BE49-F238E27FC236}">
              <a16:creationId xmlns:a16="http://schemas.microsoft.com/office/drawing/2014/main" id="{00000000-0008-0000-0D00-00003E000000}"/>
            </a:ext>
          </a:extLst>
        </xdr:cNvPr>
        <xdr:cNvSpPr txBox="1"/>
      </xdr:nvSpPr>
      <xdr:spPr>
        <a:xfrm>
          <a:off x="47244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a:t>
          </a:r>
          <a:endParaRPr kumimoji="1" lang="ja-JP" altLang="en-US" sz="1000" b="1">
            <a:latin typeface="ＭＳ Ｐゴシック"/>
          </a:endParaRPr>
        </a:p>
      </xdr:txBody>
    </xdr:sp>
    <xdr:clientData/>
  </xdr:oneCellAnchor>
  <xdr:twoCellAnchor>
    <xdr:from>
      <xdr:col>6</xdr:col>
      <xdr:colOff>422275</xdr:colOff>
      <xdr:row>33</xdr:row>
      <xdr:rowOff>166007</xdr:rowOff>
    </xdr:from>
    <xdr:to>
      <xdr:col>6</xdr:col>
      <xdr:colOff>600075</xdr:colOff>
      <xdr:row>33</xdr:row>
      <xdr:rowOff>166007</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162214</xdr:rowOff>
    </xdr:from>
    <xdr:ext cx="405111" cy="259045"/>
    <xdr:sp macro="" textlink="">
      <xdr:nvSpPr>
        <xdr:cNvPr id="64" name="【道路】&#10;有形固定資産減価償却率平均値テキスト">
          <a:extLst>
            <a:ext uri="{FF2B5EF4-FFF2-40B4-BE49-F238E27FC236}">
              <a16:creationId xmlns:a16="http://schemas.microsoft.com/office/drawing/2014/main" id="{00000000-0008-0000-0D00-000040000000}"/>
            </a:ext>
          </a:extLst>
        </xdr:cNvPr>
        <xdr:cNvSpPr txBox="1"/>
      </xdr:nvSpPr>
      <xdr:spPr>
        <a:xfrm>
          <a:off x="4724400" y="61629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12337</xdr:rowOff>
    </xdr:from>
    <xdr:to>
      <xdr:col>6</xdr:col>
      <xdr:colOff>561975</xdr:colOff>
      <xdr:row>36</xdr:row>
      <xdr:rowOff>113937</xdr:rowOff>
    </xdr:to>
    <xdr:sp macro="" textlink="">
      <xdr:nvSpPr>
        <xdr:cNvPr id="65" name="フローチャート : 判断 64">
          <a:extLst>
            <a:ext uri="{FF2B5EF4-FFF2-40B4-BE49-F238E27FC236}">
              <a16:creationId xmlns:a16="http://schemas.microsoft.com/office/drawing/2014/main" id="{00000000-0008-0000-0D00-000041000000}"/>
            </a:ext>
          </a:extLst>
        </xdr:cNvPr>
        <xdr:cNvSpPr/>
      </xdr:nvSpPr>
      <xdr:spPr>
        <a:xfrm>
          <a:off x="4584700" y="618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170724</xdr:rowOff>
    </xdr:from>
    <xdr:to>
      <xdr:col>5</xdr:col>
      <xdr:colOff>409575</xdr:colOff>
      <xdr:row>36</xdr:row>
      <xdr:rowOff>100874</xdr:rowOff>
    </xdr:to>
    <xdr:sp macro="" textlink="">
      <xdr:nvSpPr>
        <xdr:cNvPr id="66" name="フローチャート : 判断 65">
          <a:extLst>
            <a:ext uri="{FF2B5EF4-FFF2-40B4-BE49-F238E27FC236}">
              <a16:creationId xmlns:a16="http://schemas.microsoft.com/office/drawing/2014/main" id="{00000000-0008-0000-0D00-000042000000}"/>
            </a:ext>
          </a:extLst>
        </xdr:cNvPr>
        <xdr:cNvSpPr/>
      </xdr:nvSpPr>
      <xdr:spPr>
        <a:xfrm>
          <a:off x="3746500" y="617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2540</xdr:rowOff>
    </xdr:from>
    <xdr:to>
      <xdr:col>5</xdr:col>
      <xdr:colOff>409575</xdr:colOff>
      <xdr:row>38</xdr:row>
      <xdr:rowOff>104140</xdr:rowOff>
    </xdr:to>
    <xdr:sp macro="" textlink="">
      <xdr:nvSpPr>
        <xdr:cNvPr id="72" name="円/楕円 71">
          <a:extLst>
            <a:ext uri="{FF2B5EF4-FFF2-40B4-BE49-F238E27FC236}">
              <a16:creationId xmlns:a16="http://schemas.microsoft.com/office/drawing/2014/main" id="{00000000-0008-0000-0D00-000048000000}"/>
            </a:ext>
          </a:extLst>
        </xdr:cNvPr>
        <xdr:cNvSpPr/>
      </xdr:nvSpPr>
      <xdr:spPr>
        <a:xfrm>
          <a:off x="3746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117401</xdr:rowOff>
    </xdr:from>
    <xdr:ext cx="405111" cy="259045"/>
    <xdr:sp macro="" textlink="">
      <xdr:nvSpPr>
        <xdr:cNvPr id="73" name="n_1aveValue【道路】&#10;有形固定資産減価償却率">
          <a:extLst>
            <a:ext uri="{FF2B5EF4-FFF2-40B4-BE49-F238E27FC236}">
              <a16:creationId xmlns:a16="http://schemas.microsoft.com/office/drawing/2014/main" id="{00000000-0008-0000-0D00-000049000000}"/>
            </a:ext>
          </a:extLst>
        </xdr:cNvPr>
        <xdr:cNvSpPr txBox="1"/>
      </xdr:nvSpPr>
      <xdr:spPr>
        <a:xfrm>
          <a:off x="3582043" y="594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95267</xdr:rowOff>
    </xdr:from>
    <xdr:ext cx="405111" cy="259045"/>
    <xdr:sp macro="" textlink="">
      <xdr:nvSpPr>
        <xdr:cNvPr id="74" name="n_1mainValue【道路】&#10;有形固定資産減価償却率">
          <a:extLst>
            <a:ext uri="{FF2B5EF4-FFF2-40B4-BE49-F238E27FC236}">
              <a16:creationId xmlns:a16="http://schemas.microsoft.com/office/drawing/2014/main" id="{00000000-0008-0000-0D00-00004A000000}"/>
            </a:ext>
          </a:extLst>
        </xdr:cNvPr>
        <xdr:cNvSpPr txBox="1"/>
      </xdr:nvSpPr>
      <xdr:spPr>
        <a:xfrm>
          <a:off x="3582043"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a:extLst>
            <a:ext uri="{FF2B5EF4-FFF2-40B4-BE49-F238E27FC236}">
              <a16:creationId xmlns:a16="http://schemas.microsoft.com/office/drawing/2014/main" id="{00000000-0008-0000-0D00-00004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a:extLst>
            <a:ext uri="{FF2B5EF4-FFF2-40B4-BE49-F238E27FC236}">
              <a16:creationId xmlns:a16="http://schemas.microsoft.com/office/drawing/2014/main" id="{00000000-0008-0000-0D00-00004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a:extLst>
            <a:ext uri="{FF2B5EF4-FFF2-40B4-BE49-F238E27FC236}">
              <a16:creationId xmlns:a16="http://schemas.microsoft.com/office/drawing/2014/main" id="{00000000-0008-0000-0D00-00004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a:extLst>
            <a:ext uri="{FF2B5EF4-FFF2-40B4-BE49-F238E27FC236}">
              <a16:creationId xmlns:a16="http://schemas.microsoft.com/office/drawing/2014/main" id="{00000000-0008-0000-0D00-00004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a:extLst>
            <a:ext uri="{FF2B5EF4-FFF2-40B4-BE49-F238E27FC236}">
              <a16:creationId xmlns:a16="http://schemas.microsoft.com/office/drawing/2014/main" id="{00000000-0008-0000-0D00-00004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a:extLst>
            <a:ext uri="{FF2B5EF4-FFF2-40B4-BE49-F238E27FC236}">
              <a16:creationId xmlns:a16="http://schemas.microsoft.com/office/drawing/2014/main" id="{00000000-0008-0000-0D00-00005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a:extLst>
            <a:ext uri="{FF2B5EF4-FFF2-40B4-BE49-F238E27FC236}">
              <a16:creationId xmlns:a16="http://schemas.microsoft.com/office/drawing/2014/main" id="{00000000-0008-0000-0D00-00005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a:extLst>
            <a:ext uri="{FF2B5EF4-FFF2-40B4-BE49-F238E27FC236}">
              <a16:creationId xmlns:a16="http://schemas.microsoft.com/office/drawing/2014/main" id="{00000000-0008-0000-0D00-00005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5" name="直線コネクタ 84">
          <a:extLst>
            <a:ext uri="{FF2B5EF4-FFF2-40B4-BE49-F238E27FC236}">
              <a16:creationId xmlns:a16="http://schemas.microsoft.com/office/drawing/2014/main" id="{00000000-0008-0000-0D00-00005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7" name="直線コネクタ 86">
          <a:extLst>
            <a:ext uri="{FF2B5EF4-FFF2-40B4-BE49-F238E27FC236}">
              <a16:creationId xmlns:a16="http://schemas.microsoft.com/office/drawing/2014/main" id="{00000000-0008-0000-0D00-00005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38</xdr:row>
      <xdr:rowOff>48277</xdr:rowOff>
    </xdr:from>
    <xdr:ext cx="595419" cy="259045"/>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9" name="直線コネクタ 88">
          <a:extLst>
            <a:ext uri="{FF2B5EF4-FFF2-40B4-BE49-F238E27FC236}">
              <a16:creationId xmlns:a16="http://schemas.microsoft.com/office/drawing/2014/main" id="{00000000-0008-0000-0D00-00005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105427</xdr:rowOff>
    </xdr:from>
    <xdr:ext cx="595419" cy="259045"/>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1" name="直線コネクタ 90">
          <a:extLst>
            <a:ext uri="{FF2B5EF4-FFF2-40B4-BE49-F238E27FC236}">
              <a16:creationId xmlns:a16="http://schemas.microsoft.com/office/drawing/2014/main" id="{00000000-0008-0000-0D00-00005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162577</xdr:rowOff>
    </xdr:from>
    <xdr:ext cx="595419" cy="259045"/>
    <xdr:sp macro="" textlink="">
      <xdr:nvSpPr>
        <xdr:cNvPr id="92" name="テキスト ボックス 91">
          <a:extLst>
            <a:ext uri="{FF2B5EF4-FFF2-40B4-BE49-F238E27FC236}">
              <a16:creationId xmlns:a16="http://schemas.microsoft.com/office/drawing/2014/main" id="{00000000-0008-0000-0D00-00005C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a:extLst>
            <a:ext uri="{FF2B5EF4-FFF2-40B4-BE49-F238E27FC236}">
              <a16:creationId xmlns:a16="http://schemas.microsoft.com/office/drawing/2014/main" id="{00000000-0008-0000-0D00-00005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a:extLst>
            <a:ext uri="{FF2B5EF4-FFF2-40B4-BE49-F238E27FC236}">
              <a16:creationId xmlns:a16="http://schemas.microsoft.com/office/drawing/2014/main" id="{00000000-0008-0000-0D00-00005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a:extLst>
            <a:ext uri="{FF2B5EF4-FFF2-40B4-BE49-F238E27FC236}">
              <a16:creationId xmlns:a16="http://schemas.microsoft.com/office/drawing/2014/main" id="{00000000-0008-0000-0D00-00005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37169</xdr:rowOff>
    </xdr:from>
    <xdr:to>
      <xdr:col>15</xdr:col>
      <xdr:colOff>180340</xdr:colOff>
      <xdr:row>41</xdr:row>
      <xdr:rowOff>12434</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flipV="1">
          <a:off x="10476865" y="6037919"/>
          <a:ext cx="0" cy="1003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16261</xdr:rowOff>
    </xdr:from>
    <xdr:ext cx="534377" cy="259045"/>
    <xdr:sp macro="" textlink="">
      <xdr:nvSpPr>
        <xdr:cNvPr id="97" name="【道路】&#10;一人当たり延長最小値テキスト">
          <a:extLst>
            <a:ext uri="{FF2B5EF4-FFF2-40B4-BE49-F238E27FC236}">
              <a16:creationId xmlns:a16="http://schemas.microsoft.com/office/drawing/2014/main" id="{00000000-0008-0000-0D00-000061000000}"/>
            </a:ext>
          </a:extLst>
        </xdr:cNvPr>
        <xdr:cNvSpPr txBox="1"/>
      </xdr:nvSpPr>
      <xdr:spPr>
        <a:xfrm>
          <a:off x="10566400" y="704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26.447</a:t>
          </a:r>
          <a:endParaRPr kumimoji="1" lang="ja-JP" altLang="en-US" sz="1000" b="1">
            <a:latin typeface="ＭＳ Ｐゴシック"/>
          </a:endParaRPr>
        </a:p>
      </xdr:txBody>
    </xdr:sp>
    <xdr:clientData/>
  </xdr:oneCellAnchor>
  <xdr:twoCellAnchor>
    <xdr:from>
      <xdr:col>15</xdr:col>
      <xdr:colOff>92075</xdr:colOff>
      <xdr:row>41</xdr:row>
      <xdr:rowOff>12434</xdr:rowOff>
    </xdr:from>
    <xdr:to>
      <xdr:col>15</xdr:col>
      <xdr:colOff>269875</xdr:colOff>
      <xdr:row>41</xdr:row>
      <xdr:rowOff>12434</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10388600" y="7041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155296</xdr:rowOff>
    </xdr:from>
    <xdr:ext cx="599010" cy="259045"/>
    <xdr:sp macro="" textlink="">
      <xdr:nvSpPr>
        <xdr:cNvPr id="99" name="【道路】&#10;一人当たり延長最大値テキスト">
          <a:extLst>
            <a:ext uri="{FF2B5EF4-FFF2-40B4-BE49-F238E27FC236}">
              <a16:creationId xmlns:a16="http://schemas.microsoft.com/office/drawing/2014/main" id="{00000000-0008-0000-0D00-000063000000}"/>
            </a:ext>
          </a:extLst>
        </xdr:cNvPr>
        <xdr:cNvSpPr txBox="1"/>
      </xdr:nvSpPr>
      <xdr:spPr>
        <a:xfrm>
          <a:off x="10566400" y="581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246.037</a:t>
          </a:r>
          <a:endParaRPr kumimoji="1" lang="ja-JP" altLang="en-US" sz="1000" b="1">
            <a:latin typeface="ＭＳ Ｐゴシック"/>
          </a:endParaRPr>
        </a:p>
      </xdr:txBody>
    </xdr:sp>
    <xdr:clientData/>
  </xdr:oneCellAnchor>
  <xdr:twoCellAnchor>
    <xdr:from>
      <xdr:col>15</xdr:col>
      <xdr:colOff>92075</xdr:colOff>
      <xdr:row>35</xdr:row>
      <xdr:rowOff>37169</xdr:rowOff>
    </xdr:from>
    <xdr:to>
      <xdr:col>15</xdr:col>
      <xdr:colOff>269875</xdr:colOff>
      <xdr:row>35</xdr:row>
      <xdr:rowOff>37169</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10388600" y="603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46803</xdr:rowOff>
    </xdr:from>
    <xdr:ext cx="534377" cy="259045"/>
    <xdr:sp macro="" textlink="">
      <xdr:nvSpPr>
        <xdr:cNvPr id="101" name="【道路】&#10;一人当たり延長平均値テキスト">
          <a:extLst>
            <a:ext uri="{FF2B5EF4-FFF2-40B4-BE49-F238E27FC236}">
              <a16:creationId xmlns:a16="http://schemas.microsoft.com/office/drawing/2014/main" id="{00000000-0008-0000-0D00-000065000000}"/>
            </a:ext>
          </a:extLst>
        </xdr:cNvPr>
        <xdr:cNvSpPr txBox="1"/>
      </xdr:nvSpPr>
      <xdr:spPr>
        <a:xfrm>
          <a:off x="10566400" y="6733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78.100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68376</xdr:rowOff>
    </xdr:from>
    <xdr:to>
      <xdr:col>15</xdr:col>
      <xdr:colOff>231775</xdr:colOff>
      <xdr:row>39</xdr:row>
      <xdr:rowOff>169976</xdr:rowOff>
    </xdr:to>
    <xdr:sp macro="" textlink="">
      <xdr:nvSpPr>
        <xdr:cNvPr id="102" name="フローチャート : 判断 101">
          <a:extLst>
            <a:ext uri="{FF2B5EF4-FFF2-40B4-BE49-F238E27FC236}">
              <a16:creationId xmlns:a16="http://schemas.microsoft.com/office/drawing/2014/main" id="{00000000-0008-0000-0D00-000066000000}"/>
            </a:ext>
          </a:extLst>
        </xdr:cNvPr>
        <xdr:cNvSpPr/>
      </xdr:nvSpPr>
      <xdr:spPr>
        <a:xfrm>
          <a:off x="10426700" y="675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37109</xdr:rowOff>
    </xdr:from>
    <xdr:to>
      <xdr:col>14</xdr:col>
      <xdr:colOff>79375</xdr:colOff>
      <xdr:row>40</xdr:row>
      <xdr:rowOff>138709</xdr:rowOff>
    </xdr:to>
    <xdr:sp macro="" textlink="">
      <xdr:nvSpPr>
        <xdr:cNvPr id="103" name="フローチャート : 判断 102">
          <a:extLst>
            <a:ext uri="{FF2B5EF4-FFF2-40B4-BE49-F238E27FC236}">
              <a16:creationId xmlns:a16="http://schemas.microsoft.com/office/drawing/2014/main" id="{00000000-0008-0000-0D00-000067000000}"/>
            </a:ext>
          </a:extLst>
        </xdr:cNvPr>
        <xdr:cNvSpPr/>
      </xdr:nvSpPr>
      <xdr:spPr>
        <a:xfrm>
          <a:off x="9588500" y="689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81690</xdr:rowOff>
    </xdr:from>
    <xdr:to>
      <xdr:col>14</xdr:col>
      <xdr:colOff>79375</xdr:colOff>
      <xdr:row>41</xdr:row>
      <xdr:rowOff>11840</xdr:rowOff>
    </xdr:to>
    <xdr:sp macro="" textlink="">
      <xdr:nvSpPr>
        <xdr:cNvPr id="109" name="円/楕円 108">
          <a:extLst>
            <a:ext uri="{FF2B5EF4-FFF2-40B4-BE49-F238E27FC236}">
              <a16:creationId xmlns:a16="http://schemas.microsoft.com/office/drawing/2014/main" id="{00000000-0008-0000-0D00-00006D000000}"/>
            </a:ext>
          </a:extLst>
        </xdr:cNvPr>
        <xdr:cNvSpPr/>
      </xdr:nvSpPr>
      <xdr:spPr>
        <a:xfrm>
          <a:off x="9588500" y="693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155236</xdr:rowOff>
    </xdr:from>
    <xdr:ext cx="534377" cy="259045"/>
    <xdr:sp macro="" textlink="">
      <xdr:nvSpPr>
        <xdr:cNvPr id="110" name="n_1aveValue【道路】&#10;一人当たり延長">
          <a:extLst>
            <a:ext uri="{FF2B5EF4-FFF2-40B4-BE49-F238E27FC236}">
              <a16:creationId xmlns:a16="http://schemas.microsoft.com/office/drawing/2014/main" id="{00000000-0008-0000-0D00-00006E000000}"/>
            </a:ext>
          </a:extLst>
        </xdr:cNvPr>
        <xdr:cNvSpPr txBox="1"/>
      </xdr:nvSpPr>
      <xdr:spPr>
        <a:xfrm>
          <a:off x="9359410" y="667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47.439</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2967</xdr:rowOff>
    </xdr:from>
    <xdr:ext cx="534377" cy="259045"/>
    <xdr:sp macro="" textlink="">
      <xdr:nvSpPr>
        <xdr:cNvPr id="111" name="n_1mainValue【道路】&#10;一人当たり延長">
          <a:extLst>
            <a:ext uri="{FF2B5EF4-FFF2-40B4-BE49-F238E27FC236}">
              <a16:creationId xmlns:a16="http://schemas.microsoft.com/office/drawing/2014/main" id="{00000000-0008-0000-0D00-00006F000000}"/>
            </a:ext>
          </a:extLst>
        </xdr:cNvPr>
        <xdr:cNvSpPr txBox="1"/>
      </xdr:nvSpPr>
      <xdr:spPr>
        <a:xfrm>
          <a:off x="9359410" y="703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37.688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a:extLst>
            <a:ext uri="{FF2B5EF4-FFF2-40B4-BE49-F238E27FC236}">
              <a16:creationId xmlns:a16="http://schemas.microsoft.com/office/drawing/2014/main" id="{00000000-0008-0000-0D00-000083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22860</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flipV="1">
          <a:off x="4634865" y="965835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26687</xdr:rowOff>
    </xdr:from>
    <xdr:ext cx="405111" cy="259045"/>
    <xdr:sp macro="" textlink="">
      <xdr:nvSpPr>
        <xdr:cNvPr id="133" name="【橋りょう・トンネル】&#10;有形固定資産減価償却率最小値テキスト">
          <a:extLst>
            <a:ext uri="{FF2B5EF4-FFF2-40B4-BE49-F238E27FC236}">
              <a16:creationId xmlns:a16="http://schemas.microsoft.com/office/drawing/2014/main" id="{00000000-0008-0000-0D00-000085000000}"/>
            </a:ext>
          </a:extLst>
        </xdr:cNvPr>
        <xdr:cNvSpPr txBox="1"/>
      </xdr:nvSpPr>
      <xdr:spPr>
        <a:xfrm>
          <a:off x="4724400"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6</xdr:col>
      <xdr:colOff>422275</xdr:colOff>
      <xdr:row>63</xdr:row>
      <xdr:rowOff>22860</xdr:rowOff>
    </xdr:from>
    <xdr:to>
      <xdr:col>6</xdr:col>
      <xdr:colOff>600075</xdr:colOff>
      <xdr:row>63</xdr:row>
      <xdr:rowOff>22860</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a:off x="4546600" y="108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35" name="【橋りょう・トンネル】&#10;有形固定資産減価償却率最大値テキスト">
          <a:extLst>
            <a:ext uri="{FF2B5EF4-FFF2-40B4-BE49-F238E27FC236}">
              <a16:creationId xmlns:a16="http://schemas.microsoft.com/office/drawing/2014/main" id="{00000000-0008-0000-0D00-000087000000}"/>
            </a:ext>
          </a:extLst>
        </xdr:cNvPr>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36" name="直線コネクタ 135">
          <a:extLst>
            <a:ext uri="{FF2B5EF4-FFF2-40B4-BE49-F238E27FC236}">
              <a16:creationId xmlns:a16="http://schemas.microsoft.com/office/drawing/2014/main" id="{00000000-0008-0000-0D00-000088000000}"/>
            </a:ext>
          </a:extLst>
        </xdr:cNvPr>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64787</xdr:rowOff>
    </xdr:from>
    <xdr:ext cx="405111" cy="259045"/>
    <xdr:sp macro="" textlink="">
      <xdr:nvSpPr>
        <xdr:cNvPr id="137" name="【橋りょう・トンネル】&#10;有形固定資産減価償却率平均値テキスト">
          <a:extLst>
            <a:ext uri="{FF2B5EF4-FFF2-40B4-BE49-F238E27FC236}">
              <a16:creationId xmlns:a16="http://schemas.microsoft.com/office/drawing/2014/main" id="{00000000-0008-0000-0D00-000089000000}"/>
            </a:ext>
          </a:extLst>
        </xdr:cNvPr>
        <xdr:cNvSpPr txBox="1"/>
      </xdr:nvSpPr>
      <xdr:spPr>
        <a:xfrm>
          <a:off x="4724400" y="1018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86360</xdr:rowOff>
    </xdr:from>
    <xdr:to>
      <xdr:col>6</xdr:col>
      <xdr:colOff>561975</xdr:colOff>
      <xdr:row>60</xdr:row>
      <xdr:rowOff>16510</xdr:rowOff>
    </xdr:to>
    <xdr:sp macro="" textlink="">
      <xdr:nvSpPr>
        <xdr:cNvPr id="138" name="フローチャート : 判断 137">
          <a:extLst>
            <a:ext uri="{FF2B5EF4-FFF2-40B4-BE49-F238E27FC236}">
              <a16:creationId xmlns:a16="http://schemas.microsoft.com/office/drawing/2014/main" id="{00000000-0008-0000-0D00-00008A000000}"/>
            </a:ext>
          </a:extLst>
        </xdr:cNvPr>
        <xdr:cNvSpPr/>
      </xdr:nvSpPr>
      <xdr:spPr>
        <a:xfrm>
          <a:off x="4584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132080</xdr:rowOff>
    </xdr:from>
    <xdr:to>
      <xdr:col>5</xdr:col>
      <xdr:colOff>409575</xdr:colOff>
      <xdr:row>61</xdr:row>
      <xdr:rowOff>62230</xdr:rowOff>
    </xdr:to>
    <xdr:sp macro="" textlink="">
      <xdr:nvSpPr>
        <xdr:cNvPr id="139" name="フローチャート : 判断 138">
          <a:extLst>
            <a:ext uri="{FF2B5EF4-FFF2-40B4-BE49-F238E27FC236}">
              <a16:creationId xmlns:a16="http://schemas.microsoft.com/office/drawing/2014/main" id="{00000000-0008-0000-0D00-00008B000000}"/>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6350</xdr:rowOff>
    </xdr:from>
    <xdr:to>
      <xdr:col>5</xdr:col>
      <xdr:colOff>409575</xdr:colOff>
      <xdr:row>62</xdr:row>
      <xdr:rowOff>107950</xdr:rowOff>
    </xdr:to>
    <xdr:sp macro="" textlink="">
      <xdr:nvSpPr>
        <xdr:cNvPr id="145" name="円/楕円 144">
          <a:extLst>
            <a:ext uri="{FF2B5EF4-FFF2-40B4-BE49-F238E27FC236}">
              <a16:creationId xmlns:a16="http://schemas.microsoft.com/office/drawing/2014/main" id="{00000000-0008-0000-0D00-000091000000}"/>
            </a:ext>
          </a:extLst>
        </xdr:cNvPr>
        <xdr:cNvSpPr/>
      </xdr:nvSpPr>
      <xdr:spPr>
        <a:xfrm>
          <a:off x="3746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78757</xdr:rowOff>
    </xdr:from>
    <xdr:ext cx="405111" cy="259045"/>
    <xdr:sp macro="" textlink="">
      <xdr:nvSpPr>
        <xdr:cNvPr id="146" name="n_1aveValue【橋りょう・トンネル】&#10;有形固定資産減価償却率">
          <a:extLst>
            <a:ext uri="{FF2B5EF4-FFF2-40B4-BE49-F238E27FC236}">
              <a16:creationId xmlns:a16="http://schemas.microsoft.com/office/drawing/2014/main" id="{00000000-0008-0000-0D00-000092000000}"/>
            </a:ext>
          </a:extLst>
        </xdr:cNvPr>
        <xdr:cNvSpPr txBox="1"/>
      </xdr:nvSpPr>
      <xdr:spPr>
        <a:xfrm>
          <a:off x="3582043"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99077</xdr:rowOff>
    </xdr:from>
    <xdr:ext cx="405111" cy="259045"/>
    <xdr:sp macro="" textlink="">
      <xdr:nvSpPr>
        <xdr:cNvPr id="147" name="n_1mainValue【橋りょう・トンネル】&#10;有形固定資産減価償却率">
          <a:extLst>
            <a:ext uri="{FF2B5EF4-FFF2-40B4-BE49-F238E27FC236}">
              <a16:creationId xmlns:a16="http://schemas.microsoft.com/office/drawing/2014/main" id="{00000000-0008-0000-0D00-000093000000}"/>
            </a:ext>
          </a:extLst>
        </xdr:cNvPr>
        <xdr:cNvSpPr txBox="1"/>
      </xdr:nvSpPr>
      <xdr:spPr>
        <a:xfrm>
          <a:off x="3582043"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a:extLst>
            <a:ext uri="{FF2B5EF4-FFF2-40B4-BE49-F238E27FC236}">
              <a16:creationId xmlns:a16="http://schemas.microsoft.com/office/drawing/2014/main" id="{00000000-0008-0000-0D00-00009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a:extLst>
            <a:ext uri="{FF2B5EF4-FFF2-40B4-BE49-F238E27FC236}">
              <a16:creationId xmlns:a16="http://schemas.microsoft.com/office/drawing/2014/main" id="{00000000-0008-0000-0D00-00009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a:extLst>
            <a:ext uri="{FF2B5EF4-FFF2-40B4-BE49-F238E27FC236}">
              <a16:creationId xmlns:a16="http://schemas.microsoft.com/office/drawing/2014/main" id="{00000000-0008-0000-0D00-00009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a:extLst>
            <a:ext uri="{FF2B5EF4-FFF2-40B4-BE49-F238E27FC236}">
              <a16:creationId xmlns:a16="http://schemas.microsoft.com/office/drawing/2014/main" id="{00000000-0008-0000-0D00-00009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a:extLst>
            <a:ext uri="{FF2B5EF4-FFF2-40B4-BE49-F238E27FC236}">
              <a16:creationId xmlns:a16="http://schemas.microsoft.com/office/drawing/2014/main" id="{00000000-0008-0000-0D00-00009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a:extLst>
            <a:ext uri="{FF2B5EF4-FFF2-40B4-BE49-F238E27FC236}">
              <a16:creationId xmlns:a16="http://schemas.microsoft.com/office/drawing/2014/main" id="{00000000-0008-0000-0D00-00009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a:extLst>
            <a:ext uri="{FF2B5EF4-FFF2-40B4-BE49-F238E27FC236}">
              <a16:creationId xmlns:a16="http://schemas.microsoft.com/office/drawing/2014/main" id="{00000000-0008-0000-0D00-00009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a:extLst>
            <a:ext uri="{FF2B5EF4-FFF2-40B4-BE49-F238E27FC236}">
              <a16:creationId xmlns:a16="http://schemas.microsoft.com/office/drawing/2014/main" id="{00000000-0008-0000-0D00-00009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a:extLst>
            <a:ext uri="{FF2B5EF4-FFF2-40B4-BE49-F238E27FC236}">
              <a16:creationId xmlns:a16="http://schemas.microsoft.com/office/drawing/2014/main" id="{00000000-0008-0000-0D00-00009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a:extLst>
            <a:ext uri="{FF2B5EF4-FFF2-40B4-BE49-F238E27FC236}">
              <a16:creationId xmlns:a16="http://schemas.microsoft.com/office/drawing/2014/main" id="{00000000-0008-0000-0D00-00009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65</xdr:row>
      <xdr:rowOff>143527</xdr:rowOff>
    </xdr:from>
    <xdr:ext cx="595419" cy="259045"/>
    <xdr:sp macro="" textlink="">
      <xdr:nvSpPr>
        <xdr:cNvPr id="158" name="テキスト ボックス 157">
          <a:extLst>
            <a:ext uri="{FF2B5EF4-FFF2-40B4-BE49-F238E27FC236}">
              <a16:creationId xmlns:a16="http://schemas.microsoft.com/office/drawing/2014/main" id="{00000000-0008-0000-0D00-00009E000000}"/>
            </a:ext>
          </a:extLst>
        </xdr:cNvPr>
        <xdr:cNvSpPr txBox="1"/>
      </xdr:nvSpPr>
      <xdr:spPr>
        <a:xfrm>
          <a:off x="6008581" y="1128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59" name="直線コネクタ 158">
          <a:extLst>
            <a:ext uri="{FF2B5EF4-FFF2-40B4-BE49-F238E27FC236}">
              <a16:creationId xmlns:a16="http://schemas.microsoft.com/office/drawing/2014/main" id="{00000000-0008-0000-0D00-00009F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63</xdr:row>
      <xdr:rowOff>159855</xdr:rowOff>
    </xdr:from>
    <xdr:ext cx="595419" cy="259045"/>
    <xdr:sp macro="" textlink="">
      <xdr:nvSpPr>
        <xdr:cNvPr id="160" name="テキスト ボックス 159">
          <a:extLst>
            <a:ext uri="{FF2B5EF4-FFF2-40B4-BE49-F238E27FC236}">
              <a16:creationId xmlns:a16="http://schemas.microsoft.com/office/drawing/2014/main" id="{00000000-0008-0000-0D00-0000A0000000}"/>
            </a:ext>
          </a:extLst>
        </xdr:cNvPr>
        <xdr:cNvSpPr txBox="1"/>
      </xdr:nvSpPr>
      <xdr:spPr>
        <a:xfrm>
          <a:off x="6008581" y="10961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1" name="直線コネクタ 160">
          <a:extLst>
            <a:ext uri="{FF2B5EF4-FFF2-40B4-BE49-F238E27FC236}">
              <a16:creationId xmlns:a16="http://schemas.microsoft.com/office/drawing/2014/main" id="{00000000-0008-0000-0D00-0000A1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3" name="直線コネクタ 162">
          <a:extLst>
            <a:ext uri="{FF2B5EF4-FFF2-40B4-BE49-F238E27FC236}">
              <a16:creationId xmlns:a16="http://schemas.microsoft.com/office/drawing/2014/main" id="{00000000-0008-0000-0D00-0000A3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5" name="直線コネクタ 164">
          <a:extLst>
            <a:ext uri="{FF2B5EF4-FFF2-40B4-BE49-F238E27FC236}">
              <a16:creationId xmlns:a16="http://schemas.microsoft.com/office/drawing/2014/main" id="{00000000-0008-0000-0D00-0000A5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58</xdr:row>
      <xdr:rowOff>37392</xdr:rowOff>
    </xdr:from>
    <xdr:ext cx="685572" cy="259045"/>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7" name="直線コネクタ 166">
          <a:extLst>
            <a:ext uri="{FF2B5EF4-FFF2-40B4-BE49-F238E27FC236}">
              <a16:creationId xmlns:a16="http://schemas.microsoft.com/office/drawing/2014/main" id="{00000000-0008-0000-0D00-0000A7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9" name="直線コネクタ 168">
          <a:extLst>
            <a:ext uri="{FF2B5EF4-FFF2-40B4-BE49-F238E27FC236}">
              <a16:creationId xmlns:a16="http://schemas.microsoft.com/office/drawing/2014/main" id="{00000000-0008-0000-0D00-0000A9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a:extLst>
            <a:ext uri="{FF2B5EF4-FFF2-40B4-BE49-F238E27FC236}">
              <a16:creationId xmlns:a16="http://schemas.microsoft.com/office/drawing/2014/main" id="{00000000-0008-0000-0D00-0000A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2" name="テキスト ボックス 171">
          <a:extLst>
            <a:ext uri="{FF2B5EF4-FFF2-40B4-BE49-F238E27FC236}">
              <a16:creationId xmlns:a16="http://schemas.microsoft.com/office/drawing/2014/main" id="{00000000-0008-0000-0D00-0000AC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橋りょう・トンネル】&#10;一人当たり有形固定資産（償却資産）額グラフ枠">
          <a:extLst>
            <a:ext uri="{FF2B5EF4-FFF2-40B4-BE49-F238E27FC236}">
              <a16:creationId xmlns:a16="http://schemas.microsoft.com/office/drawing/2014/main" id="{00000000-0008-0000-0D00-0000A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62</xdr:row>
      <xdr:rowOff>9769</xdr:rowOff>
    </xdr:from>
    <xdr:to>
      <xdr:col>15</xdr:col>
      <xdr:colOff>180340</xdr:colOff>
      <xdr:row>64</xdr:row>
      <xdr:rowOff>148113</xdr:rowOff>
    </xdr:to>
    <xdr:cxnSp macro="">
      <xdr:nvCxnSpPr>
        <xdr:cNvPr id="174" name="直線コネクタ 173">
          <a:extLst>
            <a:ext uri="{FF2B5EF4-FFF2-40B4-BE49-F238E27FC236}">
              <a16:creationId xmlns:a16="http://schemas.microsoft.com/office/drawing/2014/main" id="{00000000-0008-0000-0D00-0000AE000000}"/>
            </a:ext>
          </a:extLst>
        </xdr:cNvPr>
        <xdr:cNvCxnSpPr/>
      </xdr:nvCxnSpPr>
      <xdr:spPr>
        <a:xfrm flipV="1">
          <a:off x="10476865" y="10639669"/>
          <a:ext cx="0" cy="48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151940</xdr:rowOff>
    </xdr:from>
    <xdr:ext cx="599010" cy="259045"/>
    <xdr:sp macro="" textlink="">
      <xdr:nvSpPr>
        <xdr:cNvPr id="175" name="【橋りょう・トンネル】&#10;一人当たり有形固定資産（償却資産）額最小値テキスト">
          <a:extLst>
            <a:ext uri="{FF2B5EF4-FFF2-40B4-BE49-F238E27FC236}">
              <a16:creationId xmlns:a16="http://schemas.microsoft.com/office/drawing/2014/main" id="{00000000-0008-0000-0D00-0000AF000000}"/>
            </a:ext>
          </a:extLst>
        </xdr:cNvPr>
        <xdr:cNvSpPr txBox="1"/>
      </xdr:nvSpPr>
      <xdr:spPr>
        <a:xfrm>
          <a:off x="10566400" y="1112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389,292</a:t>
          </a:r>
          <a:endParaRPr kumimoji="1" lang="ja-JP" altLang="en-US" sz="1000" b="1">
            <a:latin typeface="ＭＳ Ｐゴシック"/>
          </a:endParaRPr>
        </a:p>
      </xdr:txBody>
    </xdr:sp>
    <xdr:clientData/>
  </xdr:oneCellAnchor>
  <xdr:twoCellAnchor>
    <xdr:from>
      <xdr:col>15</xdr:col>
      <xdr:colOff>92075</xdr:colOff>
      <xdr:row>64</xdr:row>
      <xdr:rowOff>148113</xdr:rowOff>
    </xdr:from>
    <xdr:to>
      <xdr:col>15</xdr:col>
      <xdr:colOff>269875</xdr:colOff>
      <xdr:row>64</xdr:row>
      <xdr:rowOff>148113</xdr:rowOff>
    </xdr:to>
    <xdr:cxnSp macro="">
      <xdr:nvCxnSpPr>
        <xdr:cNvPr id="176" name="直線コネクタ 175">
          <a:extLst>
            <a:ext uri="{FF2B5EF4-FFF2-40B4-BE49-F238E27FC236}">
              <a16:creationId xmlns:a16="http://schemas.microsoft.com/office/drawing/2014/main" id="{00000000-0008-0000-0D00-0000B0000000}"/>
            </a:ext>
          </a:extLst>
        </xdr:cNvPr>
        <xdr:cNvCxnSpPr/>
      </xdr:nvCxnSpPr>
      <xdr:spPr>
        <a:xfrm>
          <a:off x="10388600" y="1112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127896</xdr:rowOff>
    </xdr:from>
    <xdr:ext cx="599010" cy="259045"/>
    <xdr:sp macro="" textlink="">
      <xdr:nvSpPr>
        <xdr:cNvPr id="177" name="【橋りょう・トンネル】&#10;一人当たり有形固定資産（償却資産）額最大値テキスト">
          <a:extLst>
            <a:ext uri="{FF2B5EF4-FFF2-40B4-BE49-F238E27FC236}">
              <a16:creationId xmlns:a16="http://schemas.microsoft.com/office/drawing/2014/main" id="{00000000-0008-0000-0D00-0000B1000000}"/>
            </a:ext>
          </a:extLst>
        </xdr:cNvPr>
        <xdr:cNvSpPr txBox="1"/>
      </xdr:nvSpPr>
      <xdr:spPr>
        <a:xfrm>
          <a:off x="10566400" y="104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684,017</a:t>
          </a:r>
          <a:endParaRPr kumimoji="1" lang="ja-JP" altLang="en-US" sz="1000" b="1">
            <a:latin typeface="ＭＳ Ｐゴシック"/>
          </a:endParaRPr>
        </a:p>
      </xdr:txBody>
    </xdr:sp>
    <xdr:clientData/>
  </xdr:oneCellAnchor>
  <xdr:twoCellAnchor>
    <xdr:from>
      <xdr:col>15</xdr:col>
      <xdr:colOff>92075</xdr:colOff>
      <xdr:row>62</xdr:row>
      <xdr:rowOff>9769</xdr:rowOff>
    </xdr:from>
    <xdr:to>
      <xdr:col>15</xdr:col>
      <xdr:colOff>269875</xdr:colOff>
      <xdr:row>62</xdr:row>
      <xdr:rowOff>9769</xdr:rowOff>
    </xdr:to>
    <xdr:cxnSp macro="">
      <xdr:nvCxnSpPr>
        <xdr:cNvPr id="178" name="直線コネクタ 177">
          <a:extLst>
            <a:ext uri="{FF2B5EF4-FFF2-40B4-BE49-F238E27FC236}">
              <a16:creationId xmlns:a16="http://schemas.microsoft.com/office/drawing/2014/main" id="{00000000-0008-0000-0D00-0000B2000000}"/>
            </a:ext>
          </a:extLst>
        </xdr:cNvPr>
        <xdr:cNvCxnSpPr/>
      </xdr:nvCxnSpPr>
      <xdr:spPr>
        <a:xfrm>
          <a:off x="10388600" y="1063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35686</xdr:rowOff>
    </xdr:from>
    <xdr:ext cx="599010" cy="259045"/>
    <xdr:sp macro="" textlink="">
      <xdr:nvSpPr>
        <xdr:cNvPr id="179" name="【橋りょう・トンネル】&#10;一人当たり有形固定資産（償却資産）額平均値テキスト">
          <a:extLst>
            <a:ext uri="{FF2B5EF4-FFF2-40B4-BE49-F238E27FC236}">
              <a16:creationId xmlns:a16="http://schemas.microsoft.com/office/drawing/2014/main" id="{00000000-0008-0000-0D00-0000B3000000}"/>
            </a:ext>
          </a:extLst>
        </xdr:cNvPr>
        <xdr:cNvSpPr txBox="1"/>
      </xdr:nvSpPr>
      <xdr:spPr>
        <a:xfrm>
          <a:off x="10566400" y="10837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518,822</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57259</xdr:rowOff>
    </xdr:from>
    <xdr:to>
      <xdr:col>15</xdr:col>
      <xdr:colOff>231775</xdr:colOff>
      <xdr:row>63</xdr:row>
      <xdr:rowOff>158859</xdr:rowOff>
    </xdr:to>
    <xdr:sp macro="" textlink="">
      <xdr:nvSpPr>
        <xdr:cNvPr id="180" name="フローチャート : 判断 179">
          <a:extLst>
            <a:ext uri="{FF2B5EF4-FFF2-40B4-BE49-F238E27FC236}">
              <a16:creationId xmlns:a16="http://schemas.microsoft.com/office/drawing/2014/main" id="{00000000-0008-0000-0D00-0000B4000000}"/>
            </a:ext>
          </a:extLst>
        </xdr:cNvPr>
        <xdr:cNvSpPr/>
      </xdr:nvSpPr>
      <xdr:spPr>
        <a:xfrm>
          <a:off x="10426700" y="1085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64</xdr:row>
      <xdr:rowOff>55725</xdr:rowOff>
    </xdr:from>
    <xdr:to>
      <xdr:col>14</xdr:col>
      <xdr:colOff>79375</xdr:colOff>
      <xdr:row>64</xdr:row>
      <xdr:rowOff>157325</xdr:rowOff>
    </xdr:to>
    <xdr:sp macro="" textlink="">
      <xdr:nvSpPr>
        <xdr:cNvPr id="181" name="フローチャート : 判断 180">
          <a:extLst>
            <a:ext uri="{FF2B5EF4-FFF2-40B4-BE49-F238E27FC236}">
              <a16:creationId xmlns:a16="http://schemas.microsoft.com/office/drawing/2014/main" id="{00000000-0008-0000-0D00-0000B5000000}"/>
            </a:ext>
          </a:extLst>
        </xdr:cNvPr>
        <xdr:cNvSpPr/>
      </xdr:nvSpPr>
      <xdr:spPr>
        <a:xfrm>
          <a:off x="9588500" y="1102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D00-0000B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D00-0000B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D00-0000B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D00-0000B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D00-0000B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29275</xdr:rowOff>
    </xdr:from>
    <xdr:to>
      <xdr:col>14</xdr:col>
      <xdr:colOff>79375</xdr:colOff>
      <xdr:row>56</xdr:row>
      <xdr:rowOff>130875</xdr:rowOff>
    </xdr:to>
    <xdr:sp macro="" textlink="">
      <xdr:nvSpPr>
        <xdr:cNvPr id="187" name="円/楕円 186">
          <a:extLst>
            <a:ext uri="{FF2B5EF4-FFF2-40B4-BE49-F238E27FC236}">
              <a16:creationId xmlns:a16="http://schemas.microsoft.com/office/drawing/2014/main" id="{00000000-0008-0000-0D00-0000BB000000}"/>
            </a:ext>
          </a:extLst>
        </xdr:cNvPr>
        <xdr:cNvSpPr/>
      </xdr:nvSpPr>
      <xdr:spPr>
        <a:xfrm>
          <a:off x="9588500" y="963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64</xdr:row>
      <xdr:rowOff>148452</xdr:rowOff>
    </xdr:from>
    <xdr:ext cx="599010" cy="259045"/>
    <xdr:sp macro="" textlink="">
      <xdr:nvSpPr>
        <xdr:cNvPr id="188" name="n_1aveValue【橋りょう・トンネル】&#10;一人当たり有形固定資産（償却資産）額">
          <a:extLst>
            <a:ext uri="{FF2B5EF4-FFF2-40B4-BE49-F238E27FC236}">
              <a16:creationId xmlns:a16="http://schemas.microsoft.com/office/drawing/2014/main" id="{00000000-0008-0000-0D00-0000BC000000}"/>
            </a:ext>
          </a:extLst>
        </xdr:cNvPr>
        <xdr:cNvSpPr txBox="1"/>
      </xdr:nvSpPr>
      <xdr:spPr>
        <a:xfrm>
          <a:off x="9327094" y="1112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414,762</a:t>
          </a:r>
          <a:endParaRPr kumimoji="1" lang="ja-JP" altLang="en-US" sz="1000" b="1">
            <a:solidFill>
              <a:srgbClr val="000080"/>
            </a:solidFill>
            <a:latin typeface="ＭＳ Ｐゴシック"/>
          </a:endParaRPr>
        </a:p>
      </xdr:txBody>
    </xdr:sp>
    <xdr:clientData/>
  </xdr:oneCellAnchor>
  <xdr:oneCellAnchor>
    <xdr:from>
      <xdr:col>13</xdr:col>
      <xdr:colOff>356579</xdr:colOff>
      <xdr:row>54</xdr:row>
      <xdr:rowOff>147402</xdr:rowOff>
    </xdr:from>
    <xdr:ext cx="690189" cy="259045"/>
    <xdr:sp macro="" textlink="">
      <xdr:nvSpPr>
        <xdr:cNvPr id="189" name="n_1mainValue【橋りょう・トンネル】&#10;一人当たり有形固定資産（償却資産）額">
          <a:extLst>
            <a:ext uri="{FF2B5EF4-FFF2-40B4-BE49-F238E27FC236}">
              <a16:creationId xmlns:a16="http://schemas.microsoft.com/office/drawing/2014/main" id="{00000000-0008-0000-0D00-0000BD000000}"/>
            </a:ext>
          </a:extLst>
        </xdr:cNvPr>
        <xdr:cNvSpPr txBox="1"/>
      </xdr:nvSpPr>
      <xdr:spPr>
        <a:xfrm>
          <a:off x="9281504" y="94057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1,270,960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a:extLst>
            <a:ext uri="{FF2B5EF4-FFF2-40B4-BE49-F238E27FC236}">
              <a16:creationId xmlns:a16="http://schemas.microsoft.com/office/drawing/2014/main" id="{00000000-0008-0000-0D00-0000BE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a:extLst>
            <a:ext uri="{FF2B5EF4-FFF2-40B4-BE49-F238E27FC236}">
              <a16:creationId xmlns:a16="http://schemas.microsoft.com/office/drawing/2014/main" id="{00000000-0008-0000-0D00-0000BF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a:extLst>
            <a:ext uri="{FF2B5EF4-FFF2-40B4-BE49-F238E27FC236}">
              <a16:creationId xmlns:a16="http://schemas.microsoft.com/office/drawing/2014/main" id="{00000000-0008-0000-0D00-0000C0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a:extLst>
            <a:ext uri="{FF2B5EF4-FFF2-40B4-BE49-F238E27FC236}">
              <a16:creationId xmlns:a16="http://schemas.microsoft.com/office/drawing/2014/main" id="{00000000-0008-0000-0D00-0000C1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a:extLst>
            <a:ext uri="{FF2B5EF4-FFF2-40B4-BE49-F238E27FC236}">
              <a16:creationId xmlns:a16="http://schemas.microsoft.com/office/drawing/2014/main" id="{00000000-0008-0000-0D00-0000C2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a:extLst>
            <a:ext uri="{FF2B5EF4-FFF2-40B4-BE49-F238E27FC236}">
              <a16:creationId xmlns:a16="http://schemas.microsoft.com/office/drawing/2014/main" id="{00000000-0008-0000-0D00-0000C3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a:extLst>
            <a:ext uri="{FF2B5EF4-FFF2-40B4-BE49-F238E27FC236}">
              <a16:creationId xmlns:a16="http://schemas.microsoft.com/office/drawing/2014/main" id="{00000000-0008-0000-0D00-0000C4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a:extLst>
            <a:ext uri="{FF2B5EF4-FFF2-40B4-BE49-F238E27FC236}">
              <a16:creationId xmlns:a16="http://schemas.microsoft.com/office/drawing/2014/main" id="{00000000-0008-0000-0D00-0000C5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a:extLst>
            <a:ext uri="{FF2B5EF4-FFF2-40B4-BE49-F238E27FC236}">
              <a16:creationId xmlns:a16="http://schemas.microsoft.com/office/drawing/2014/main" id="{00000000-0008-0000-0D00-0000C6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a:extLst>
            <a:ext uri="{FF2B5EF4-FFF2-40B4-BE49-F238E27FC236}">
              <a16:creationId xmlns:a16="http://schemas.microsoft.com/office/drawing/2014/main" id="{00000000-0008-0000-0D00-0000C7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0" name="テキスト ボックス 199">
          <a:extLst>
            <a:ext uri="{FF2B5EF4-FFF2-40B4-BE49-F238E27FC236}">
              <a16:creationId xmlns:a16="http://schemas.microsoft.com/office/drawing/2014/main" id="{00000000-0008-0000-0D00-0000C8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a:extLst>
            <a:ext uri="{FF2B5EF4-FFF2-40B4-BE49-F238E27FC236}">
              <a16:creationId xmlns:a16="http://schemas.microsoft.com/office/drawing/2014/main" id="{00000000-0008-0000-0D00-0000C9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a:extLst>
            <a:ext uri="{FF2B5EF4-FFF2-40B4-BE49-F238E27FC236}">
              <a16:creationId xmlns:a16="http://schemas.microsoft.com/office/drawing/2014/main" id="{00000000-0008-0000-0D00-0000CA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a:extLst>
            <a:ext uri="{FF2B5EF4-FFF2-40B4-BE49-F238E27FC236}">
              <a16:creationId xmlns:a16="http://schemas.microsoft.com/office/drawing/2014/main" id="{00000000-0008-0000-0D00-0000CB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a:extLst>
            <a:ext uri="{FF2B5EF4-FFF2-40B4-BE49-F238E27FC236}">
              <a16:creationId xmlns:a16="http://schemas.microsoft.com/office/drawing/2014/main" id="{00000000-0008-0000-0D00-0000CC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a:extLst>
            <a:ext uri="{FF2B5EF4-FFF2-40B4-BE49-F238E27FC236}">
              <a16:creationId xmlns:a16="http://schemas.microsoft.com/office/drawing/2014/main" id="{00000000-0008-0000-0D00-0000CD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a:extLst>
            <a:ext uri="{FF2B5EF4-FFF2-40B4-BE49-F238E27FC236}">
              <a16:creationId xmlns:a16="http://schemas.microsoft.com/office/drawing/2014/main" id="{00000000-0008-0000-0D00-0000CE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a:extLst>
            <a:ext uri="{FF2B5EF4-FFF2-40B4-BE49-F238E27FC236}">
              <a16:creationId xmlns:a16="http://schemas.microsoft.com/office/drawing/2014/main" id="{00000000-0008-0000-0D00-0000CF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a:extLst>
            <a:ext uri="{FF2B5EF4-FFF2-40B4-BE49-F238E27FC236}">
              <a16:creationId xmlns:a16="http://schemas.microsoft.com/office/drawing/2014/main" id="{00000000-0008-0000-0D00-0000D0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a:extLst>
            <a:ext uri="{FF2B5EF4-FFF2-40B4-BE49-F238E27FC236}">
              <a16:creationId xmlns:a16="http://schemas.microsoft.com/office/drawing/2014/main" id="{00000000-0008-0000-0D00-0000D1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0" name="テキスト ボックス 209">
          <a:extLst>
            <a:ext uri="{FF2B5EF4-FFF2-40B4-BE49-F238E27FC236}">
              <a16:creationId xmlns:a16="http://schemas.microsoft.com/office/drawing/2014/main" id="{00000000-0008-0000-0D00-0000D2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a:extLst>
            <a:ext uri="{FF2B5EF4-FFF2-40B4-BE49-F238E27FC236}">
              <a16:creationId xmlns:a16="http://schemas.microsoft.com/office/drawing/2014/main" id="{00000000-0008-0000-0D00-0000D3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a:extLst>
            <a:ext uri="{FF2B5EF4-FFF2-40B4-BE49-F238E27FC236}">
              <a16:creationId xmlns:a16="http://schemas.microsoft.com/office/drawing/2014/main" id="{00000000-0008-0000-0D00-0000D4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a:extLst>
            <a:ext uri="{FF2B5EF4-FFF2-40B4-BE49-F238E27FC236}">
              <a16:creationId xmlns:a16="http://schemas.microsoft.com/office/drawing/2014/main" id="{00000000-0008-0000-0D00-0000D5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91439</xdr:rowOff>
    </xdr:to>
    <xdr:cxnSp macro="">
      <xdr:nvCxnSpPr>
        <xdr:cNvPr id="214" name="直線コネクタ 213">
          <a:extLst>
            <a:ext uri="{FF2B5EF4-FFF2-40B4-BE49-F238E27FC236}">
              <a16:creationId xmlns:a16="http://schemas.microsoft.com/office/drawing/2014/main" id="{00000000-0008-0000-0D00-0000D6000000}"/>
            </a:ext>
          </a:extLst>
        </xdr:cNvPr>
        <xdr:cNvCxnSpPr/>
      </xdr:nvCxnSpPr>
      <xdr:spPr>
        <a:xfrm flipV="1">
          <a:off x="4634865" y="1333500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95266</xdr:rowOff>
    </xdr:from>
    <xdr:ext cx="405111" cy="259045"/>
    <xdr:sp macro="" textlink="">
      <xdr:nvSpPr>
        <xdr:cNvPr id="215" name="【公営住宅】&#10;有形固定資産減価償却率最小値テキスト">
          <a:extLst>
            <a:ext uri="{FF2B5EF4-FFF2-40B4-BE49-F238E27FC236}">
              <a16:creationId xmlns:a16="http://schemas.microsoft.com/office/drawing/2014/main" id="{00000000-0008-0000-0D00-0000D7000000}"/>
            </a:ext>
          </a:extLst>
        </xdr:cNvPr>
        <xdr:cNvSpPr txBox="1"/>
      </xdr:nvSpPr>
      <xdr:spPr>
        <a:xfrm>
          <a:off x="4724400" y="1466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6</xdr:col>
      <xdr:colOff>422275</xdr:colOff>
      <xdr:row>85</xdr:row>
      <xdr:rowOff>91439</xdr:rowOff>
    </xdr:from>
    <xdr:to>
      <xdr:col>6</xdr:col>
      <xdr:colOff>600075</xdr:colOff>
      <xdr:row>85</xdr:row>
      <xdr:rowOff>91439</xdr:rowOff>
    </xdr:to>
    <xdr:cxnSp macro="">
      <xdr:nvCxnSpPr>
        <xdr:cNvPr id="216" name="直線コネクタ 215">
          <a:extLst>
            <a:ext uri="{FF2B5EF4-FFF2-40B4-BE49-F238E27FC236}">
              <a16:creationId xmlns:a16="http://schemas.microsoft.com/office/drawing/2014/main" id="{00000000-0008-0000-0D00-0000D8000000}"/>
            </a:ext>
          </a:extLst>
        </xdr:cNvPr>
        <xdr:cNvCxnSpPr/>
      </xdr:nvCxnSpPr>
      <xdr:spPr>
        <a:xfrm>
          <a:off x="4546600" y="1466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7" name="【公営住宅】&#10;有形固定資産減価償却率最大値テキスト">
          <a:extLst>
            <a:ext uri="{FF2B5EF4-FFF2-40B4-BE49-F238E27FC236}">
              <a16:creationId xmlns:a16="http://schemas.microsoft.com/office/drawing/2014/main" id="{00000000-0008-0000-0D00-0000D9000000}"/>
            </a:ext>
          </a:extLst>
        </xdr:cNvPr>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8" name="直線コネクタ 217">
          <a:extLst>
            <a:ext uri="{FF2B5EF4-FFF2-40B4-BE49-F238E27FC236}">
              <a16:creationId xmlns:a16="http://schemas.microsoft.com/office/drawing/2014/main" id="{00000000-0008-0000-0D00-0000DA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11447</xdr:rowOff>
    </xdr:from>
    <xdr:ext cx="405111" cy="259045"/>
    <xdr:sp macro="" textlink="">
      <xdr:nvSpPr>
        <xdr:cNvPr id="219" name="【公営住宅】&#10;有形固定資産減価償却率平均値テキスト">
          <a:extLst>
            <a:ext uri="{FF2B5EF4-FFF2-40B4-BE49-F238E27FC236}">
              <a16:creationId xmlns:a16="http://schemas.microsoft.com/office/drawing/2014/main" id="{00000000-0008-0000-0D00-0000DB000000}"/>
            </a:ext>
          </a:extLst>
        </xdr:cNvPr>
        <xdr:cNvSpPr txBox="1"/>
      </xdr:nvSpPr>
      <xdr:spPr>
        <a:xfrm>
          <a:off x="4724400" y="1424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33020</xdr:rowOff>
    </xdr:from>
    <xdr:to>
      <xdr:col>6</xdr:col>
      <xdr:colOff>561975</xdr:colOff>
      <xdr:row>83</xdr:row>
      <xdr:rowOff>134620</xdr:rowOff>
    </xdr:to>
    <xdr:sp macro="" textlink="">
      <xdr:nvSpPr>
        <xdr:cNvPr id="220" name="フローチャート : 判断 219">
          <a:extLst>
            <a:ext uri="{FF2B5EF4-FFF2-40B4-BE49-F238E27FC236}">
              <a16:creationId xmlns:a16="http://schemas.microsoft.com/office/drawing/2014/main" id="{00000000-0008-0000-0D00-0000DC000000}"/>
            </a:ext>
          </a:extLst>
        </xdr:cNvPr>
        <xdr:cNvSpPr/>
      </xdr:nvSpPr>
      <xdr:spPr>
        <a:xfrm>
          <a:off x="4584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78739</xdr:rowOff>
    </xdr:from>
    <xdr:to>
      <xdr:col>5</xdr:col>
      <xdr:colOff>409575</xdr:colOff>
      <xdr:row>85</xdr:row>
      <xdr:rowOff>8889</xdr:rowOff>
    </xdr:to>
    <xdr:sp macro="" textlink="">
      <xdr:nvSpPr>
        <xdr:cNvPr id="221" name="フローチャート : 判断 220">
          <a:extLst>
            <a:ext uri="{FF2B5EF4-FFF2-40B4-BE49-F238E27FC236}">
              <a16:creationId xmlns:a16="http://schemas.microsoft.com/office/drawing/2014/main" id="{00000000-0008-0000-0D00-0000DD000000}"/>
            </a:ext>
          </a:extLst>
        </xdr:cNvPr>
        <xdr:cNvSpPr/>
      </xdr:nvSpPr>
      <xdr:spPr>
        <a:xfrm>
          <a:off x="3746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00000000-0008-0000-0D00-0000DE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00000000-0008-0000-0D00-0000DF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00000000-0008-0000-0D00-0000E0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00000000-0008-0000-0D00-0000E1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00000000-0008-0000-0D00-0000E2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86361</xdr:rowOff>
    </xdr:from>
    <xdr:to>
      <xdr:col>5</xdr:col>
      <xdr:colOff>409575</xdr:colOff>
      <xdr:row>86</xdr:row>
      <xdr:rowOff>16511</xdr:rowOff>
    </xdr:to>
    <xdr:sp macro="" textlink="">
      <xdr:nvSpPr>
        <xdr:cNvPr id="227" name="円/楕円 226">
          <a:extLst>
            <a:ext uri="{FF2B5EF4-FFF2-40B4-BE49-F238E27FC236}">
              <a16:creationId xmlns:a16="http://schemas.microsoft.com/office/drawing/2014/main" id="{00000000-0008-0000-0D00-0000E3000000}"/>
            </a:ext>
          </a:extLst>
        </xdr:cNvPr>
        <xdr:cNvSpPr/>
      </xdr:nvSpPr>
      <xdr:spPr>
        <a:xfrm>
          <a:off x="3746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25416</xdr:rowOff>
    </xdr:from>
    <xdr:ext cx="405111" cy="259045"/>
    <xdr:sp macro="" textlink="">
      <xdr:nvSpPr>
        <xdr:cNvPr id="228" name="n_1aveValue【公営住宅】&#10;有形固定資産減価償却率">
          <a:extLst>
            <a:ext uri="{FF2B5EF4-FFF2-40B4-BE49-F238E27FC236}">
              <a16:creationId xmlns:a16="http://schemas.microsoft.com/office/drawing/2014/main" id="{00000000-0008-0000-0D00-0000E4000000}"/>
            </a:ext>
          </a:extLst>
        </xdr:cNvPr>
        <xdr:cNvSpPr txBox="1"/>
      </xdr:nvSpPr>
      <xdr:spPr>
        <a:xfrm>
          <a:off x="3582043" y="14255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7638</xdr:rowOff>
    </xdr:from>
    <xdr:ext cx="405111" cy="259045"/>
    <xdr:sp macro="" textlink="">
      <xdr:nvSpPr>
        <xdr:cNvPr id="229" name="n_1mainValue【公営住宅】&#10;有形固定資産減価償却率">
          <a:extLst>
            <a:ext uri="{FF2B5EF4-FFF2-40B4-BE49-F238E27FC236}">
              <a16:creationId xmlns:a16="http://schemas.microsoft.com/office/drawing/2014/main" id="{00000000-0008-0000-0D00-0000E5000000}"/>
            </a:ext>
          </a:extLst>
        </xdr:cNvPr>
        <xdr:cNvSpPr txBox="1"/>
      </xdr:nvSpPr>
      <xdr:spPr>
        <a:xfrm>
          <a:off x="3582043"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a:extLst>
            <a:ext uri="{FF2B5EF4-FFF2-40B4-BE49-F238E27FC236}">
              <a16:creationId xmlns:a16="http://schemas.microsoft.com/office/drawing/2014/main" id="{00000000-0008-0000-0D00-0000E6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a:extLst>
            <a:ext uri="{FF2B5EF4-FFF2-40B4-BE49-F238E27FC236}">
              <a16:creationId xmlns:a16="http://schemas.microsoft.com/office/drawing/2014/main" id="{00000000-0008-0000-0D00-0000E7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a:extLst>
            <a:ext uri="{FF2B5EF4-FFF2-40B4-BE49-F238E27FC236}">
              <a16:creationId xmlns:a16="http://schemas.microsoft.com/office/drawing/2014/main" id="{00000000-0008-0000-0D00-0000E8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a:extLst>
            <a:ext uri="{FF2B5EF4-FFF2-40B4-BE49-F238E27FC236}">
              <a16:creationId xmlns:a16="http://schemas.microsoft.com/office/drawing/2014/main" id="{00000000-0008-0000-0D00-0000E9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a:extLst>
            <a:ext uri="{FF2B5EF4-FFF2-40B4-BE49-F238E27FC236}">
              <a16:creationId xmlns:a16="http://schemas.microsoft.com/office/drawing/2014/main" id="{00000000-0008-0000-0D00-0000EA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a:extLst>
            <a:ext uri="{FF2B5EF4-FFF2-40B4-BE49-F238E27FC236}">
              <a16:creationId xmlns:a16="http://schemas.microsoft.com/office/drawing/2014/main" id="{00000000-0008-0000-0D00-0000EB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a:extLst>
            <a:ext uri="{FF2B5EF4-FFF2-40B4-BE49-F238E27FC236}">
              <a16:creationId xmlns:a16="http://schemas.microsoft.com/office/drawing/2014/main" id="{00000000-0008-0000-0D00-0000EC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a:extLst>
            <a:ext uri="{FF2B5EF4-FFF2-40B4-BE49-F238E27FC236}">
              <a16:creationId xmlns:a16="http://schemas.microsoft.com/office/drawing/2014/main" id="{00000000-0008-0000-0D00-0000ED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a:extLst>
            <a:ext uri="{FF2B5EF4-FFF2-40B4-BE49-F238E27FC236}">
              <a16:creationId xmlns:a16="http://schemas.microsoft.com/office/drawing/2014/main" id="{00000000-0008-0000-0D00-0000EE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a:extLst>
            <a:ext uri="{FF2B5EF4-FFF2-40B4-BE49-F238E27FC236}">
              <a16:creationId xmlns:a16="http://schemas.microsoft.com/office/drawing/2014/main" id="{00000000-0008-0000-0D00-0000EF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a:extLst>
            <a:ext uri="{FF2B5EF4-FFF2-40B4-BE49-F238E27FC236}">
              <a16:creationId xmlns:a16="http://schemas.microsoft.com/office/drawing/2014/main" id="{00000000-0008-0000-0D00-0000F0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a:extLst>
            <a:ext uri="{FF2B5EF4-FFF2-40B4-BE49-F238E27FC236}">
              <a16:creationId xmlns:a16="http://schemas.microsoft.com/office/drawing/2014/main" id="{00000000-0008-0000-0D00-0000F1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a:extLst>
            <a:ext uri="{FF2B5EF4-FFF2-40B4-BE49-F238E27FC236}">
              <a16:creationId xmlns:a16="http://schemas.microsoft.com/office/drawing/2014/main" id="{00000000-0008-0000-0D00-0000F2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a:extLst>
            <a:ext uri="{FF2B5EF4-FFF2-40B4-BE49-F238E27FC236}">
              <a16:creationId xmlns:a16="http://schemas.microsoft.com/office/drawing/2014/main" id="{00000000-0008-0000-0D00-0000F3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a:extLst>
            <a:ext uri="{FF2B5EF4-FFF2-40B4-BE49-F238E27FC236}">
              <a16:creationId xmlns:a16="http://schemas.microsoft.com/office/drawing/2014/main" id="{00000000-0008-0000-0D00-0000F4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a:extLst>
            <a:ext uri="{FF2B5EF4-FFF2-40B4-BE49-F238E27FC236}">
              <a16:creationId xmlns:a16="http://schemas.microsoft.com/office/drawing/2014/main" id="{00000000-0008-0000-0D00-0000F5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a:extLst>
            <a:ext uri="{FF2B5EF4-FFF2-40B4-BE49-F238E27FC236}">
              <a16:creationId xmlns:a16="http://schemas.microsoft.com/office/drawing/2014/main" id="{00000000-0008-0000-0D00-0000F6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a:extLst>
            <a:ext uri="{FF2B5EF4-FFF2-40B4-BE49-F238E27FC236}">
              <a16:creationId xmlns:a16="http://schemas.microsoft.com/office/drawing/2014/main" id="{00000000-0008-0000-0D00-0000F7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a:extLst>
            <a:ext uri="{FF2B5EF4-FFF2-40B4-BE49-F238E27FC236}">
              <a16:creationId xmlns:a16="http://schemas.microsoft.com/office/drawing/2014/main" id="{00000000-0008-0000-0D00-0000F8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a:extLst>
            <a:ext uri="{FF2B5EF4-FFF2-40B4-BE49-F238E27FC236}">
              <a16:creationId xmlns:a16="http://schemas.microsoft.com/office/drawing/2014/main" id="{00000000-0008-0000-0D00-0000F9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a:extLst>
            <a:ext uri="{FF2B5EF4-FFF2-40B4-BE49-F238E27FC236}">
              <a16:creationId xmlns:a16="http://schemas.microsoft.com/office/drawing/2014/main" id="{00000000-0008-0000-0D00-0000FA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80</xdr:row>
      <xdr:rowOff>165202</xdr:rowOff>
    </xdr:from>
    <xdr:to>
      <xdr:col>15</xdr:col>
      <xdr:colOff>180340</xdr:colOff>
      <xdr:row>86</xdr:row>
      <xdr:rowOff>16154</xdr:rowOff>
    </xdr:to>
    <xdr:cxnSp macro="">
      <xdr:nvCxnSpPr>
        <xdr:cNvPr id="251" name="直線コネクタ 250">
          <a:extLst>
            <a:ext uri="{FF2B5EF4-FFF2-40B4-BE49-F238E27FC236}">
              <a16:creationId xmlns:a16="http://schemas.microsoft.com/office/drawing/2014/main" id="{00000000-0008-0000-0D00-0000FB000000}"/>
            </a:ext>
          </a:extLst>
        </xdr:cNvPr>
        <xdr:cNvCxnSpPr/>
      </xdr:nvCxnSpPr>
      <xdr:spPr>
        <a:xfrm flipV="1">
          <a:off x="10476865" y="13881202"/>
          <a:ext cx="0" cy="87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19981</xdr:rowOff>
    </xdr:from>
    <xdr:ext cx="469744" cy="259045"/>
    <xdr:sp macro="" textlink="">
      <xdr:nvSpPr>
        <xdr:cNvPr id="252" name="【公営住宅】&#10;一人当たり面積最小値テキスト">
          <a:extLst>
            <a:ext uri="{FF2B5EF4-FFF2-40B4-BE49-F238E27FC236}">
              <a16:creationId xmlns:a16="http://schemas.microsoft.com/office/drawing/2014/main" id="{00000000-0008-0000-0D00-0000FC000000}"/>
            </a:ext>
          </a:extLst>
        </xdr:cNvPr>
        <xdr:cNvSpPr txBox="1"/>
      </xdr:nvSpPr>
      <xdr:spPr>
        <a:xfrm>
          <a:off x="10566400" y="1476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15</xdr:col>
      <xdr:colOff>92075</xdr:colOff>
      <xdr:row>86</xdr:row>
      <xdr:rowOff>16154</xdr:rowOff>
    </xdr:from>
    <xdr:to>
      <xdr:col>15</xdr:col>
      <xdr:colOff>269875</xdr:colOff>
      <xdr:row>86</xdr:row>
      <xdr:rowOff>16154</xdr:rowOff>
    </xdr:to>
    <xdr:cxnSp macro="">
      <xdr:nvCxnSpPr>
        <xdr:cNvPr id="253" name="直線コネクタ 252">
          <a:extLst>
            <a:ext uri="{FF2B5EF4-FFF2-40B4-BE49-F238E27FC236}">
              <a16:creationId xmlns:a16="http://schemas.microsoft.com/office/drawing/2014/main" id="{00000000-0008-0000-0D00-0000FD000000}"/>
            </a:ext>
          </a:extLst>
        </xdr:cNvPr>
        <xdr:cNvCxnSpPr/>
      </xdr:nvCxnSpPr>
      <xdr:spPr>
        <a:xfrm>
          <a:off x="10388600" y="1476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79</xdr:row>
      <xdr:rowOff>111879</xdr:rowOff>
    </xdr:from>
    <xdr:ext cx="469744" cy="259045"/>
    <xdr:sp macro="" textlink="">
      <xdr:nvSpPr>
        <xdr:cNvPr id="254" name="【公営住宅】&#10;一人当たり面積最大値テキスト">
          <a:extLst>
            <a:ext uri="{FF2B5EF4-FFF2-40B4-BE49-F238E27FC236}">
              <a16:creationId xmlns:a16="http://schemas.microsoft.com/office/drawing/2014/main" id="{00000000-0008-0000-0D00-0000FE000000}"/>
            </a:ext>
          </a:extLst>
        </xdr:cNvPr>
        <xdr:cNvSpPr txBox="1"/>
      </xdr:nvSpPr>
      <xdr:spPr>
        <a:xfrm>
          <a:off x="10566400" y="1365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1.972</a:t>
          </a:r>
          <a:endParaRPr kumimoji="1" lang="ja-JP" altLang="en-US" sz="1000" b="1">
            <a:latin typeface="ＭＳ Ｐゴシック"/>
          </a:endParaRPr>
        </a:p>
      </xdr:txBody>
    </xdr:sp>
    <xdr:clientData/>
  </xdr:oneCellAnchor>
  <xdr:twoCellAnchor>
    <xdr:from>
      <xdr:col>15</xdr:col>
      <xdr:colOff>92075</xdr:colOff>
      <xdr:row>80</xdr:row>
      <xdr:rowOff>165202</xdr:rowOff>
    </xdr:from>
    <xdr:to>
      <xdr:col>15</xdr:col>
      <xdr:colOff>269875</xdr:colOff>
      <xdr:row>80</xdr:row>
      <xdr:rowOff>165202</xdr:rowOff>
    </xdr:to>
    <xdr:cxnSp macro="">
      <xdr:nvCxnSpPr>
        <xdr:cNvPr id="255" name="直線コネクタ 254">
          <a:extLst>
            <a:ext uri="{FF2B5EF4-FFF2-40B4-BE49-F238E27FC236}">
              <a16:creationId xmlns:a16="http://schemas.microsoft.com/office/drawing/2014/main" id="{00000000-0008-0000-0D00-0000FF000000}"/>
            </a:ext>
          </a:extLst>
        </xdr:cNvPr>
        <xdr:cNvCxnSpPr/>
      </xdr:nvCxnSpPr>
      <xdr:spPr>
        <a:xfrm>
          <a:off x="10388600" y="1388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171009</xdr:rowOff>
    </xdr:from>
    <xdr:ext cx="469744" cy="259045"/>
    <xdr:sp macro="" textlink="">
      <xdr:nvSpPr>
        <xdr:cNvPr id="256" name="【公営住宅】&#10;一人当たり面積平均値テキスト">
          <a:extLst>
            <a:ext uri="{FF2B5EF4-FFF2-40B4-BE49-F238E27FC236}">
              <a16:creationId xmlns:a16="http://schemas.microsoft.com/office/drawing/2014/main" id="{00000000-0008-0000-0D00-000000010000}"/>
            </a:ext>
          </a:extLst>
        </xdr:cNvPr>
        <xdr:cNvSpPr txBox="1"/>
      </xdr:nvSpPr>
      <xdr:spPr>
        <a:xfrm>
          <a:off x="10566400" y="140584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1.426</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21132</xdr:rowOff>
    </xdr:from>
    <xdr:to>
      <xdr:col>15</xdr:col>
      <xdr:colOff>231775</xdr:colOff>
      <xdr:row>82</xdr:row>
      <xdr:rowOff>122732</xdr:rowOff>
    </xdr:to>
    <xdr:sp macro="" textlink="">
      <xdr:nvSpPr>
        <xdr:cNvPr id="257" name="フローチャート : 判断 256">
          <a:extLst>
            <a:ext uri="{FF2B5EF4-FFF2-40B4-BE49-F238E27FC236}">
              <a16:creationId xmlns:a16="http://schemas.microsoft.com/office/drawing/2014/main" id="{00000000-0008-0000-0D00-000001010000}"/>
            </a:ext>
          </a:extLst>
        </xdr:cNvPr>
        <xdr:cNvSpPr/>
      </xdr:nvSpPr>
      <xdr:spPr>
        <a:xfrm>
          <a:off x="10426700" y="14080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1930</xdr:rowOff>
    </xdr:from>
    <xdr:to>
      <xdr:col>14</xdr:col>
      <xdr:colOff>79375</xdr:colOff>
      <xdr:row>82</xdr:row>
      <xdr:rowOff>103530</xdr:rowOff>
    </xdr:to>
    <xdr:sp macro="" textlink="">
      <xdr:nvSpPr>
        <xdr:cNvPr id="258" name="フローチャート : 判断 257">
          <a:extLst>
            <a:ext uri="{FF2B5EF4-FFF2-40B4-BE49-F238E27FC236}">
              <a16:creationId xmlns:a16="http://schemas.microsoft.com/office/drawing/2014/main" id="{00000000-0008-0000-0D00-000002010000}"/>
            </a:ext>
          </a:extLst>
        </xdr:cNvPr>
        <xdr:cNvSpPr/>
      </xdr:nvSpPr>
      <xdr:spPr>
        <a:xfrm>
          <a:off x="9588500" y="1406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D00-00000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D00-00000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D00-00000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D00-00000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D00-00000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79</xdr:row>
      <xdr:rowOff>60909</xdr:rowOff>
    </xdr:from>
    <xdr:to>
      <xdr:col>14</xdr:col>
      <xdr:colOff>79375</xdr:colOff>
      <xdr:row>79</xdr:row>
      <xdr:rowOff>162509</xdr:rowOff>
    </xdr:to>
    <xdr:sp macro="" textlink="">
      <xdr:nvSpPr>
        <xdr:cNvPr id="264" name="円/楕円 263">
          <a:extLst>
            <a:ext uri="{FF2B5EF4-FFF2-40B4-BE49-F238E27FC236}">
              <a16:creationId xmlns:a16="http://schemas.microsoft.com/office/drawing/2014/main" id="{00000000-0008-0000-0D00-000008010000}"/>
            </a:ext>
          </a:extLst>
        </xdr:cNvPr>
        <xdr:cNvSpPr/>
      </xdr:nvSpPr>
      <xdr:spPr>
        <a:xfrm>
          <a:off x="9588500" y="1360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94657</xdr:rowOff>
    </xdr:from>
    <xdr:ext cx="469744" cy="259045"/>
    <xdr:sp macro="" textlink="">
      <xdr:nvSpPr>
        <xdr:cNvPr id="265" name="n_1aveValue【公営住宅】&#10;一人当たり面積">
          <a:extLst>
            <a:ext uri="{FF2B5EF4-FFF2-40B4-BE49-F238E27FC236}">
              <a16:creationId xmlns:a16="http://schemas.microsoft.com/office/drawing/2014/main" id="{00000000-0008-0000-0D00-000009010000}"/>
            </a:ext>
          </a:extLst>
        </xdr:cNvPr>
        <xdr:cNvSpPr txBox="1"/>
      </xdr:nvSpPr>
      <xdr:spPr>
        <a:xfrm>
          <a:off x="9391727" y="1415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1.468</a:t>
          </a:r>
          <a:endParaRPr kumimoji="1" lang="ja-JP" altLang="en-US" sz="1000" b="1">
            <a:solidFill>
              <a:srgbClr val="000080"/>
            </a:solidFill>
            <a:latin typeface="ＭＳ Ｐゴシック"/>
          </a:endParaRPr>
        </a:p>
      </xdr:txBody>
    </xdr:sp>
    <xdr:clientData/>
  </xdr:oneCellAnchor>
  <xdr:oneCellAnchor>
    <xdr:from>
      <xdr:col>13</xdr:col>
      <xdr:colOff>466802</xdr:colOff>
      <xdr:row>78</xdr:row>
      <xdr:rowOff>7586</xdr:rowOff>
    </xdr:from>
    <xdr:ext cx="469744" cy="259045"/>
    <xdr:sp macro="" textlink="">
      <xdr:nvSpPr>
        <xdr:cNvPr id="266" name="n_1mainValue【公営住宅】&#10;一人当たり面積">
          <a:extLst>
            <a:ext uri="{FF2B5EF4-FFF2-40B4-BE49-F238E27FC236}">
              <a16:creationId xmlns:a16="http://schemas.microsoft.com/office/drawing/2014/main" id="{00000000-0008-0000-0D00-00000A010000}"/>
            </a:ext>
          </a:extLst>
        </xdr:cNvPr>
        <xdr:cNvSpPr txBox="1"/>
      </xdr:nvSpPr>
      <xdr:spPr>
        <a:xfrm>
          <a:off x="9391727" y="1338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a:extLst>
            <a:ext uri="{FF2B5EF4-FFF2-40B4-BE49-F238E27FC236}">
              <a16:creationId xmlns:a16="http://schemas.microsoft.com/office/drawing/2014/main" id="{00000000-0008-0000-0D00-00000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8" name="正方形/長方形 267">
          <a:extLst>
            <a:ext uri="{FF2B5EF4-FFF2-40B4-BE49-F238E27FC236}">
              <a16:creationId xmlns:a16="http://schemas.microsoft.com/office/drawing/2014/main" id="{00000000-0008-0000-0D00-00000C010000}"/>
            </a:ext>
          </a:extLst>
        </xdr:cNvPr>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9" name="正方形/長方形 268">
          <a:extLst>
            <a:ext uri="{FF2B5EF4-FFF2-40B4-BE49-F238E27FC236}">
              <a16:creationId xmlns:a16="http://schemas.microsoft.com/office/drawing/2014/main" id="{00000000-0008-0000-0D00-00000D010000}"/>
            </a:ext>
          </a:extLst>
        </xdr:cNvPr>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0" name="正方形/長方形 269">
          <a:extLst>
            <a:ext uri="{FF2B5EF4-FFF2-40B4-BE49-F238E27FC236}">
              <a16:creationId xmlns:a16="http://schemas.microsoft.com/office/drawing/2014/main" id="{00000000-0008-0000-0D00-00000E010000}"/>
            </a:ext>
          </a:extLst>
        </xdr:cNvPr>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1" name="正方形/長方形 270">
          <a:extLst>
            <a:ext uri="{FF2B5EF4-FFF2-40B4-BE49-F238E27FC236}">
              <a16:creationId xmlns:a16="http://schemas.microsoft.com/office/drawing/2014/main" id="{00000000-0008-0000-0D00-00000F010000}"/>
            </a:ext>
          </a:extLst>
        </xdr:cNvPr>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a:extLst>
            <a:ext uri="{FF2B5EF4-FFF2-40B4-BE49-F238E27FC236}">
              <a16:creationId xmlns:a16="http://schemas.microsoft.com/office/drawing/2014/main" id="{00000000-0008-0000-0D00-00001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a:extLst>
            <a:ext uri="{FF2B5EF4-FFF2-40B4-BE49-F238E27FC236}">
              <a16:creationId xmlns:a16="http://schemas.microsoft.com/office/drawing/2014/main" id="{00000000-0008-0000-0D00-00001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4" name="正方形/長方形 273">
          <a:extLst>
            <a:ext uri="{FF2B5EF4-FFF2-40B4-BE49-F238E27FC236}">
              <a16:creationId xmlns:a16="http://schemas.microsoft.com/office/drawing/2014/main" id="{00000000-0008-0000-0D00-000012010000}"/>
            </a:ext>
          </a:extLst>
        </xdr:cNvPr>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5" name="正方形/長方形 274">
          <a:extLst>
            <a:ext uri="{FF2B5EF4-FFF2-40B4-BE49-F238E27FC236}">
              <a16:creationId xmlns:a16="http://schemas.microsoft.com/office/drawing/2014/main" id="{00000000-0008-0000-0D00-000013010000}"/>
            </a:ext>
          </a:extLst>
        </xdr:cNvPr>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6" name="正方形/長方形 275">
          <a:extLst>
            <a:ext uri="{FF2B5EF4-FFF2-40B4-BE49-F238E27FC236}">
              <a16:creationId xmlns:a16="http://schemas.microsoft.com/office/drawing/2014/main" id="{00000000-0008-0000-0D00-000014010000}"/>
            </a:ext>
          </a:extLst>
        </xdr:cNvPr>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7" name="正方形/長方形 276">
          <a:extLst>
            <a:ext uri="{FF2B5EF4-FFF2-40B4-BE49-F238E27FC236}">
              <a16:creationId xmlns:a16="http://schemas.microsoft.com/office/drawing/2014/main" id="{00000000-0008-0000-0D00-000015010000}"/>
            </a:ext>
          </a:extLst>
        </xdr:cNvPr>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8" name="正方形/長方形 277">
          <a:extLst>
            <a:ext uri="{FF2B5EF4-FFF2-40B4-BE49-F238E27FC236}">
              <a16:creationId xmlns:a16="http://schemas.microsoft.com/office/drawing/2014/main" id="{00000000-0008-0000-0D00-00001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9" name="正方形/長方形 278">
          <a:extLst>
            <a:ext uri="{FF2B5EF4-FFF2-40B4-BE49-F238E27FC236}">
              <a16:creationId xmlns:a16="http://schemas.microsoft.com/office/drawing/2014/main" id="{00000000-0008-0000-0D00-00001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0" name="正方形/長方形 279">
          <a:extLst>
            <a:ext uri="{FF2B5EF4-FFF2-40B4-BE49-F238E27FC236}">
              <a16:creationId xmlns:a16="http://schemas.microsoft.com/office/drawing/2014/main" id="{00000000-0008-0000-0D00-00001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1" name="正方形/長方形 280">
          <a:extLst>
            <a:ext uri="{FF2B5EF4-FFF2-40B4-BE49-F238E27FC236}">
              <a16:creationId xmlns:a16="http://schemas.microsoft.com/office/drawing/2014/main" id="{00000000-0008-0000-0D00-00001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2" name="正方形/長方形 281">
          <a:extLst>
            <a:ext uri="{FF2B5EF4-FFF2-40B4-BE49-F238E27FC236}">
              <a16:creationId xmlns:a16="http://schemas.microsoft.com/office/drawing/2014/main" id="{00000000-0008-0000-0D00-00001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3" name="正方形/長方形 282">
          <a:extLst>
            <a:ext uri="{FF2B5EF4-FFF2-40B4-BE49-F238E27FC236}">
              <a16:creationId xmlns:a16="http://schemas.microsoft.com/office/drawing/2014/main" id="{00000000-0008-0000-0D00-00001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4" name="正方形/長方形 283">
          <a:extLst>
            <a:ext uri="{FF2B5EF4-FFF2-40B4-BE49-F238E27FC236}">
              <a16:creationId xmlns:a16="http://schemas.microsoft.com/office/drawing/2014/main" id="{00000000-0008-0000-0D00-00001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5" name="正方形/長方形 284">
          <a:extLst>
            <a:ext uri="{FF2B5EF4-FFF2-40B4-BE49-F238E27FC236}">
              <a16:creationId xmlns:a16="http://schemas.microsoft.com/office/drawing/2014/main" id="{00000000-0008-0000-0D00-00001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6" name="正方形/長方形 285">
          <a:extLst>
            <a:ext uri="{FF2B5EF4-FFF2-40B4-BE49-F238E27FC236}">
              <a16:creationId xmlns:a16="http://schemas.microsoft.com/office/drawing/2014/main" id="{00000000-0008-0000-0D00-00001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7" name="テキスト ボックス 286">
          <a:extLst>
            <a:ext uri="{FF2B5EF4-FFF2-40B4-BE49-F238E27FC236}">
              <a16:creationId xmlns:a16="http://schemas.microsoft.com/office/drawing/2014/main" id="{00000000-0008-0000-0D00-00001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8" name="直線コネクタ 287">
          <a:extLst>
            <a:ext uri="{FF2B5EF4-FFF2-40B4-BE49-F238E27FC236}">
              <a16:creationId xmlns:a16="http://schemas.microsoft.com/office/drawing/2014/main" id="{00000000-0008-0000-0D00-00002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89" name="直線コネクタ 288">
          <a:extLst>
            <a:ext uri="{FF2B5EF4-FFF2-40B4-BE49-F238E27FC236}">
              <a16:creationId xmlns:a16="http://schemas.microsoft.com/office/drawing/2014/main" id="{00000000-0008-0000-0D00-000021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0" name="テキスト ボックス 289">
          <a:extLst>
            <a:ext uri="{FF2B5EF4-FFF2-40B4-BE49-F238E27FC236}">
              <a16:creationId xmlns:a16="http://schemas.microsoft.com/office/drawing/2014/main" id="{00000000-0008-0000-0D00-000022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1" name="直線コネクタ 290">
          <a:extLst>
            <a:ext uri="{FF2B5EF4-FFF2-40B4-BE49-F238E27FC236}">
              <a16:creationId xmlns:a16="http://schemas.microsoft.com/office/drawing/2014/main" id="{00000000-0008-0000-0D00-000023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2" name="テキスト ボックス 291">
          <a:extLst>
            <a:ext uri="{FF2B5EF4-FFF2-40B4-BE49-F238E27FC236}">
              <a16:creationId xmlns:a16="http://schemas.microsoft.com/office/drawing/2014/main" id="{00000000-0008-0000-0D00-000024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3" name="直線コネクタ 292">
          <a:extLst>
            <a:ext uri="{FF2B5EF4-FFF2-40B4-BE49-F238E27FC236}">
              <a16:creationId xmlns:a16="http://schemas.microsoft.com/office/drawing/2014/main" id="{00000000-0008-0000-0D00-000025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4" name="テキスト ボックス 293">
          <a:extLst>
            <a:ext uri="{FF2B5EF4-FFF2-40B4-BE49-F238E27FC236}">
              <a16:creationId xmlns:a16="http://schemas.microsoft.com/office/drawing/2014/main" id="{00000000-0008-0000-0D00-000026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5" name="直線コネクタ 294">
          <a:extLst>
            <a:ext uri="{FF2B5EF4-FFF2-40B4-BE49-F238E27FC236}">
              <a16:creationId xmlns:a16="http://schemas.microsoft.com/office/drawing/2014/main" id="{00000000-0008-0000-0D00-000027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96" name="テキスト ボックス 295">
          <a:extLst>
            <a:ext uri="{FF2B5EF4-FFF2-40B4-BE49-F238E27FC236}">
              <a16:creationId xmlns:a16="http://schemas.microsoft.com/office/drawing/2014/main" id="{00000000-0008-0000-0D00-000028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97" name="直線コネクタ 296">
          <a:extLst>
            <a:ext uri="{FF2B5EF4-FFF2-40B4-BE49-F238E27FC236}">
              <a16:creationId xmlns:a16="http://schemas.microsoft.com/office/drawing/2014/main" id="{00000000-0008-0000-0D00-000029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98" name="テキスト ボックス 297">
          <a:extLst>
            <a:ext uri="{FF2B5EF4-FFF2-40B4-BE49-F238E27FC236}">
              <a16:creationId xmlns:a16="http://schemas.microsoft.com/office/drawing/2014/main" id="{00000000-0008-0000-0D00-00002A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99" name="直線コネクタ 298">
          <a:extLst>
            <a:ext uri="{FF2B5EF4-FFF2-40B4-BE49-F238E27FC236}">
              <a16:creationId xmlns:a16="http://schemas.microsoft.com/office/drawing/2014/main" id="{00000000-0008-0000-0D00-00002B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0" name="テキスト ボックス 299">
          <a:extLst>
            <a:ext uri="{FF2B5EF4-FFF2-40B4-BE49-F238E27FC236}">
              <a16:creationId xmlns:a16="http://schemas.microsoft.com/office/drawing/2014/main" id="{00000000-0008-0000-0D00-00002C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1" name="直線コネクタ 300">
          <a:extLst>
            <a:ext uri="{FF2B5EF4-FFF2-40B4-BE49-F238E27FC236}">
              <a16:creationId xmlns:a16="http://schemas.microsoft.com/office/drawing/2014/main" id="{00000000-0008-0000-0D00-00002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2" name="テキスト ボックス 301">
          <a:extLst>
            <a:ext uri="{FF2B5EF4-FFF2-40B4-BE49-F238E27FC236}">
              <a16:creationId xmlns:a16="http://schemas.microsoft.com/office/drawing/2014/main" id="{00000000-0008-0000-0D00-00002E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3" name="【認定こども園・幼稚園・保育所】&#10;有形固定資産減価償却率グラフ枠">
          <a:extLst>
            <a:ext uri="{FF2B5EF4-FFF2-40B4-BE49-F238E27FC236}">
              <a16:creationId xmlns:a16="http://schemas.microsoft.com/office/drawing/2014/main" id="{00000000-0008-0000-0D00-00002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33746</xdr:rowOff>
    </xdr:from>
    <xdr:to>
      <xdr:col>23</xdr:col>
      <xdr:colOff>516889</xdr:colOff>
      <xdr:row>41</xdr:row>
      <xdr:rowOff>61504</xdr:rowOff>
    </xdr:to>
    <xdr:cxnSp macro="">
      <xdr:nvCxnSpPr>
        <xdr:cNvPr id="304" name="直線コネクタ 303">
          <a:extLst>
            <a:ext uri="{FF2B5EF4-FFF2-40B4-BE49-F238E27FC236}">
              <a16:creationId xmlns:a16="http://schemas.microsoft.com/office/drawing/2014/main" id="{00000000-0008-0000-0D00-000030010000}"/>
            </a:ext>
          </a:extLst>
        </xdr:cNvPr>
        <xdr:cNvCxnSpPr/>
      </xdr:nvCxnSpPr>
      <xdr:spPr>
        <a:xfrm flipV="1">
          <a:off x="16318864" y="5691596"/>
          <a:ext cx="0" cy="139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65331</xdr:rowOff>
    </xdr:from>
    <xdr:ext cx="405111" cy="259045"/>
    <xdr:sp macro="" textlink="">
      <xdr:nvSpPr>
        <xdr:cNvPr id="305" name="【認定こども園・幼稚園・保育所】&#10;有形固定資産減価償却率最小値テキスト">
          <a:extLst>
            <a:ext uri="{FF2B5EF4-FFF2-40B4-BE49-F238E27FC236}">
              <a16:creationId xmlns:a16="http://schemas.microsoft.com/office/drawing/2014/main" id="{00000000-0008-0000-0D00-000031010000}"/>
            </a:ext>
          </a:extLst>
        </xdr:cNvPr>
        <xdr:cNvSpPr txBox="1"/>
      </xdr:nvSpPr>
      <xdr:spPr>
        <a:xfrm>
          <a:off x="16408400" y="709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41</xdr:row>
      <xdr:rowOff>61504</xdr:rowOff>
    </xdr:from>
    <xdr:to>
      <xdr:col>23</xdr:col>
      <xdr:colOff>606425</xdr:colOff>
      <xdr:row>41</xdr:row>
      <xdr:rowOff>61504</xdr:rowOff>
    </xdr:to>
    <xdr:cxnSp macro="">
      <xdr:nvCxnSpPr>
        <xdr:cNvPr id="306" name="直線コネクタ 305">
          <a:extLst>
            <a:ext uri="{FF2B5EF4-FFF2-40B4-BE49-F238E27FC236}">
              <a16:creationId xmlns:a16="http://schemas.microsoft.com/office/drawing/2014/main" id="{00000000-0008-0000-0D00-000032010000}"/>
            </a:ext>
          </a:extLst>
        </xdr:cNvPr>
        <xdr:cNvCxnSpPr/>
      </xdr:nvCxnSpPr>
      <xdr:spPr>
        <a:xfrm>
          <a:off x="16230600" y="7090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151873</xdr:rowOff>
    </xdr:from>
    <xdr:ext cx="405111" cy="259045"/>
    <xdr:sp macro="" textlink="">
      <xdr:nvSpPr>
        <xdr:cNvPr id="307" name="【認定こども園・幼稚園・保育所】&#10;有形固定資産減価償却率最大値テキスト">
          <a:extLst>
            <a:ext uri="{FF2B5EF4-FFF2-40B4-BE49-F238E27FC236}">
              <a16:creationId xmlns:a16="http://schemas.microsoft.com/office/drawing/2014/main" id="{00000000-0008-0000-0D00-000033010000}"/>
            </a:ext>
          </a:extLst>
        </xdr:cNvPr>
        <xdr:cNvSpPr txBox="1"/>
      </xdr:nvSpPr>
      <xdr:spPr>
        <a:xfrm>
          <a:off x="16408400" y="5466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23</xdr:col>
      <xdr:colOff>428625</xdr:colOff>
      <xdr:row>33</xdr:row>
      <xdr:rowOff>33746</xdr:rowOff>
    </xdr:from>
    <xdr:to>
      <xdr:col>23</xdr:col>
      <xdr:colOff>606425</xdr:colOff>
      <xdr:row>33</xdr:row>
      <xdr:rowOff>33746</xdr:rowOff>
    </xdr:to>
    <xdr:cxnSp macro="">
      <xdr:nvCxnSpPr>
        <xdr:cNvPr id="308" name="直線コネクタ 307">
          <a:extLst>
            <a:ext uri="{FF2B5EF4-FFF2-40B4-BE49-F238E27FC236}">
              <a16:creationId xmlns:a16="http://schemas.microsoft.com/office/drawing/2014/main" id="{00000000-0008-0000-0D00-000034010000}"/>
            </a:ext>
          </a:extLst>
        </xdr:cNvPr>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39750</xdr:rowOff>
    </xdr:from>
    <xdr:ext cx="405111" cy="259045"/>
    <xdr:sp macro="" textlink="">
      <xdr:nvSpPr>
        <xdr:cNvPr id="309" name="【認定こども園・幼稚園・保育所】&#10;有形固定資産減価償却率平均値テキスト">
          <a:extLst>
            <a:ext uri="{FF2B5EF4-FFF2-40B4-BE49-F238E27FC236}">
              <a16:creationId xmlns:a16="http://schemas.microsoft.com/office/drawing/2014/main" id="{00000000-0008-0000-0D00-000035010000}"/>
            </a:ext>
          </a:extLst>
        </xdr:cNvPr>
        <xdr:cNvSpPr txBox="1"/>
      </xdr:nvSpPr>
      <xdr:spPr>
        <a:xfrm>
          <a:off x="16408400" y="655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61323</xdr:rowOff>
    </xdr:from>
    <xdr:to>
      <xdr:col>23</xdr:col>
      <xdr:colOff>568325</xdr:colOff>
      <xdr:row>38</xdr:row>
      <xdr:rowOff>162923</xdr:rowOff>
    </xdr:to>
    <xdr:sp macro="" textlink="">
      <xdr:nvSpPr>
        <xdr:cNvPr id="310" name="フローチャート : 判断 309">
          <a:extLst>
            <a:ext uri="{FF2B5EF4-FFF2-40B4-BE49-F238E27FC236}">
              <a16:creationId xmlns:a16="http://schemas.microsoft.com/office/drawing/2014/main" id="{00000000-0008-0000-0D00-000036010000}"/>
            </a:ext>
          </a:extLst>
        </xdr:cNvPr>
        <xdr:cNvSpPr/>
      </xdr:nvSpPr>
      <xdr:spPr>
        <a:xfrm>
          <a:off x="162687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15603</xdr:rowOff>
    </xdr:from>
    <xdr:to>
      <xdr:col>22</xdr:col>
      <xdr:colOff>415925</xdr:colOff>
      <xdr:row>36</xdr:row>
      <xdr:rowOff>117203</xdr:rowOff>
    </xdr:to>
    <xdr:sp macro="" textlink="">
      <xdr:nvSpPr>
        <xdr:cNvPr id="311" name="フローチャート : 判断 310">
          <a:extLst>
            <a:ext uri="{FF2B5EF4-FFF2-40B4-BE49-F238E27FC236}">
              <a16:creationId xmlns:a16="http://schemas.microsoft.com/office/drawing/2014/main" id="{00000000-0008-0000-0D00-000037010000}"/>
            </a:ext>
          </a:extLst>
        </xdr:cNvPr>
        <xdr:cNvSpPr/>
      </xdr:nvSpPr>
      <xdr:spPr>
        <a:xfrm>
          <a:off x="15430500" y="61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2" name="テキスト ボックス 311">
          <a:extLst>
            <a:ext uri="{FF2B5EF4-FFF2-40B4-BE49-F238E27FC236}">
              <a16:creationId xmlns:a16="http://schemas.microsoft.com/office/drawing/2014/main" id="{00000000-0008-0000-0D00-00003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3" name="テキスト ボックス 312">
          <a:extLst>
            <a:ext uri="{FF2B5EF4-FFF2-40B4-BE49-F238E27FC236}">
              <a16:creationId xmlns:a16="http://schemas.microsoft.com/office/drawing/2014/main" id="{00000000-0008-0000-0D00-00003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4" name="テキスト ボックス 313">
          <a:extLst>
            <a:ext uri="{FF2B5EF4-FFF2-40B4-BE49-F238E27FC236}">
              <a16:creationId xmlns:a16="http://schemas.microsoft.com/office/drawing/2014/main" id="{00000000-0008-0000-0D00-00003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5" name="テキスト ボックス 314">
          <a:extLst>
            <a:ext uri="{FF2B5EF4-FFF2-40B4-BE49-F238E27FC236}">
              <a16:creationId xmlns:a16="http://schemas.microsoft.com/office/drawing/2014/main" id="{00000000-0008-0000-0D00-00003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6" name="テキスト ボックス 315">
          <a:extLst>
            <a:ext uri="{FF2B5EF4-FFF2-40B4-BE49-F238E27FC236}">
              <a16:creationId xmlns:a16="http://schemas.microsoft.com/office/drawing/2014/main" id="{00000000-0008-0000-0D00-00003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115207</xdr:rowOff>
    </xdr:from>
    <xdr:to>
      <xdr:col>22</xdr:col>
      <xdr:colOff>415925</xdr:colOff>
      <xdr:row>35</xdr:row>
      <xdr:rowOff>45357</xdr:rowOff>
    </xdr:to>
    <xdr:sp macro="" textlink="">
      <xdr:nvSpPr>
        <xdr:cNvPr id="317" name="円/楕円 316">
          <a:extLst>
            <a:ext uri="{FF2B5EF4-FFF2-40B4-BE49-F238E27FC236}">
              <a16:creationId xmlns:a16="http://schemas.microsoft.com/office/drawing/2014/main" id="{00000000-0008-0000-0D00-00003D010000}"/>
            </a:ext>
          </a:extLst>
        </xdr:cNvPr>
        <xdr:cNvSpPr/>
      </xdr:nvSpPr>
      <xdr:spPr>
        <a:xfrm>
          <a:off x="15430500" y="594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108330</xdr:rowOff>
    </xdr:from>
    <xdr:ext cx="405111" cy="259045"/>
    <xdr:sp macro="" textlink="">
      <xdr:nvSpPr>
        <xdr:cNvPr id="318" name="n_1aveValue【認定こども園・幼稚園・保育所】&#10;有形固定資産減価償却率">
          <a:extLst>
            <a:ext uri="{FF2B5EF4-FFF2-40B4-BE49-F238E27FC236}">
              <a16:creationId xmlns:a16="http://schemas.microsoft.com/office/drawing/2014/main" id="{00000000-0008-0000-0D00-00003E010000}"/>
            </a:ext>
          </a:extLst>
        </xdr:cNvPr>
        <xdr:cNvSpPr txBox="1"/>
      </xdr:nvSpPr>
      <xdr:spPr>
        <a:xfrm>
          <a:off x="15266043" y="6280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61884</xdr:rowOff>
    </xdr:from>
    <xdr:ext cx="405111" cy="259045"/>
    <xdr:sp macro="" textlink="">
      <xdr:nvSpPr>
        <xdr:cNvPr id="319" name="n_1mainValue【認定こども園・幼稚園・保育所】&#10;有形固定資産減価償却率">
          <a:extLst>
            <a:ext uri="{FF2B5EF4-FFF2-40B4-BE49-F238E27FC236}">
              <a16:creationId xmlns:a16="http://schemas.microsoft.com/office/drawing/2014/main" id="{00000000-0008-0000-0D00-00003F010000}"/>
            </a:ext>
          </a:extLst>
        </xdr:cNvPr>
        <xdr:cNvSpPr txBox="1"/>
      </xdr:nvSpPr>
      <xdr:spPr>
        <a:xfrm>
          <a:off x="15266043" y="571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0" name="正方形/長方形 319">
          <a:extLst>
            <a:ext uri="{FF2B5EF4-FFF2-40B4-BE49-F238E27FC236}">
              <a16:creationId xmlns:a16="http://schemas.microsoft.com/office/drawing/2014/main" id="{00000000-0008-0000-0D00-00004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1" name="正方形/長方形 320">
          <a:extLst>
            <a:ext uri="{FF2B5EF4-FFF2-40B4-BE49-F238E27FC236}">
              <a16:creationId xmlns:a16="http://schemas.microsoft.com/office/drawing/2014/main" id="{00000000-0008-0000-0D00-00004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2" name="正方形/長方形 321">
          <a:extLst>
            <a:ext uri="{FF2B5EF4-FFF2-40B4-BE49-F238E27FC236}">
              <a16:creationId xmlns:a16="http://schemas.microsoft.com/office/drawing/2014/main" id="{00000000-0008-0000-0D00-00004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3" name="正方形/長方形 322">
          <a:extLst>
            <a:ext uri="{FF2B5EF4-FFF2-40B4-BE49-F238E27FC236}">
              <a16:creationId xmlns:a16="http://schemas.microsoft.com/office/drawing/2014/main" id="{00000000-0008-0000-0D00-00004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4" name="正方形/長方形 323">
          <a:extLst>
            <a:ext uri="{FF2B5EF4-FFF2-40B4-BE49-F238E27FC236}">
              <a16:creationId xmlns:a16="http://schemas.microsoft.com/office/drawing/2014/main" id="{00000000-0008-0000-0D00-00004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5" name="正方形/長方形 324">
          <a:extLst>
            <a:ext uri="{FF2B5EF4-FFF2-40B4-BE49-F238E27FC236}">
              <a16:creationId xmlns:a16="http://schemas.microsoft.com/office/drawing/2014/main" id="{00000000-0008-0000-0D00-00004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6" name="正方形/長方形 325">
          <a:extLst>
            <a:ext uri="{FF2B5EF4-FFF2-40B4-BE49-F238E27FC236}">
              <a16:creationId xmlns:a16="http://schemas.microsoft.com/office/drawing/2014/main" id="{00000000-0008-0000-0D00-00004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7" name="正方形/長方形 326">
          <a:extLst>
            <a:ext uri="{FF2B5EF4-FFF2-40B4-BE49-F238E27FC236}">
              <a16:creationId xmlns:a16="http://schemas.microsoft.com/office/drawing/2014/main" id="{00000000-0008-0000-0D00-00004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8" name="テキスト ボックス 327">
          <a:extLst>
            <a:ext uri="{FF2B5EF4-FFF2-40B4-BE49-F238E27FC236}">
              <a16:creationId xmlns:a16="http://schemas.microsoft.com/office/drawing/2014/main" id="{00000000-0008-0000-0D00-00004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9" name="直線コネクタ 328">
          <a:extLst>
            <a:ext uri="{FF2B5EF4-FFF2-40B4-BE49-F238E27FC236}">
              <a16:creationId xmlns:a16="http://schemas.microsoft.com/office/drawing/2014/main" id="{00000000-0008-0000-0D00-00004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30" name="テキスト ボックス 329">
          <a:extLst>
            <a:ext uri="{FF2B5EF4-FFF2-40B4-BE49-F238E27FC236}">
              <a16:creationId xmlns:a16="http://schemas.microsoft.com/office/drawing/2014/main" id="{00000000-0008-0000-0D00-00004A010000}"/>
            </a:ext>
          </a:extLst>
        </xdr:cNvPr>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31" name="直線コネクタ 330">
          <a:extLst>
            <a:ext uri="{FF2B5EF4-FFF2-40B4-BE49-F238E27FC236}">
              <a16:creationId xmlns:a16="http://schemas.microsoft.com/office/drawing/2014/main" id="{00000000-0008-0000-0D00-00004B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2" name="テキスト ボックス 331">
          <a:extLst>
            <a:ext uri="{FF2B5EF4-FFF2-40B4-BE49-F238E27FC236}">
              <a16:creationId xmlns:a16="http://schemas.microsoft.com/office/drawing/2014/main" id="{00000000-0008-0000-0D00-00004C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3" name="直線コネクタ 332">
          <a:extLst>
            <a:ext uri="{FF2B5EF4-FFF2-40B4-BE49-F238E27FC236}">
              <a16:creationId xmlns:a16="http://schemas.microsoft.com/office/drawing/2014/main" id="{00000000-0008-0000-0D00-00004D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4" name="テキスト ボックス 333">
          <a:extLst>
            <a:ext uri="{FF2B5EF4-FFF2-40B4-BE49-F238E27FC236}">
              <a16:creationId xmlns:a16="http://schemas.microsoft.com/office/drawing/2014/main" id="{00000000-0008-0000-0D00-00004E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5" name="直線コネクタ 334">
          <a:extLst>
            <a:ext uri="{FF2B5EF4-FFF2-40B4-BE49-F238E27FC236}">
              <a16:creationId xmlns:a16="http://schemas.microsoft.com/office/drawing/2014/main" id="{00000000-0008-0000-0D00-00004F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D00-000050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7" name="直線コネクタ 336">
          <a:extLst>
            <a:ext uri="{FF2B5EF4-FFF2-40B4-BE49-F238E27FC236}">
              <a16:creationId xmlns:a16="http://schemas.microsoft.com/office/drawing/2014/main" id="{00000000-0008-0000-0D00-000051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8" name="テキスト ボックス 337">
          <a:extLst>
            <a:ext uri="{FF2B5EF4-FFF2-40B4-BE49-F238E27FC236}">
              <a16:creationId xmlns:a16="http://schemas.microsoft.com/office/drawing/2014/main" id="{00000000-0008-0000-0D00-000052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9" name="直線コネクタ 338">
          <a:extLst>
            <a:ext uri="{FF2B5EF4-FFF2-40B4-BE49-F238E27FC236}">
              <a16:creationId xmlns:a16="http://schemas.microsoft.com/office/drawing/2014/main" id="{00000000-0008-0000-0D00-00005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0" name="テキスト ボックス 339">
          <a:extLst>
            <a:ext uri="{FF2B5EF4-FFF2-40B4-BE49-F238E27FC236}">
              <a16:creationId xmlns:a16="http://schemas.microsoft.com/office/drawing/2014/main" id="{00000000-0008-0000-0D00-000054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1" name="【認定こども園・幼稚園・保育所】&#10;一人当たり面積グラフ枠">
          <a:extLst>
            <a:ext uri="{FF2B5EF4-FFF2-40B4-BE49-F238E27FC236}">
              <a16:creationId xmlns:a16="http://schemas.microsoft.com/office/drawing/2014/main" id="{00000000-0008-0000-0D00-00005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117348</xdr:rowOff>
    </xdr:from>
    <xdr:to>
      <xdr:col>32</xdr:col>
      <xdr:colOff>186689</xdr:colOff>
      <xdr:row>41</xdr:row>
      <xdr:rowOff>160782</xdr:rowOff>
    </xdr:to>
    <xdr:cxnSp macro="">
      <xdr:nvCxnSpPr>
        <xdr:cNvPr id="342" name="直線コネクタ 341">
          <a:extLst>
            <a:ext uri="{FF2B5EF4-FFF2-40B4-BE49-F238E27FC236}">
              <a16:creationId xmlns:a16="http://schemas.microsoft.com/office/drawing/2014/main" id="{00000000-0008-0000-0D00-000056010000}"/>
            </a:ext>
          </a:extLst>
        </xdr:cNvPr>
        <xdr:cNvCxnSpPr/>
      </xdr:nvCxnSpPr>
      <xdr:spPr>
        <a:xfrm flipV="1">
          <a:off x="22160864" y="5946648"/>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164609</xdr:rowOff>
    </xdr:from>
    <xdr:ext cx="469744" cy="259045"/>
    <xdr:sp macro="" textlink="">
      <xdr:nvSpPr>
        <xdr:cNvPr id="343" name="【認定こども園・幼稚園・保育所】&#10;一人当たり面積最小値テキスト">
          <a:extLst>
            <a:ext uri="{FF2B5EF4-FFF2-40B4-BE49-F238E27FC236}">
              <a16:creationId xmlns:a16="http://schemas.microsoft.com/office/drawing/2014/main" id="{00000000-0008-0000-0D00-000057010000}"/>
            </a:ext>
          </a:extLst>
        </xdr:cNvPr>
        <xdr:cNvSpPr txBox="1"/>
      </xdr:nvSpPr>
      <xdr:spPr>
        <a:xfrm>
          <a:off x="22250400" y="71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0.094</a:t>
          </a:r>
          <a:endParaRPr kumimoji="1" lang="ja-JP" altLang="en-US" sz="1000" b="1">
            <a:latin typeface="ＭＳ Ｐゴシック"/>
          </a:endParaRPr>
        </a:p>
      </xdr:txBody>
    </xdr:sp>
    <xdr:clientData/>
  </xdr:oneCellAnchor>
  <xdr:twoCellAnchor>
    <xdr:from>
      <xdr:col>32</xdr:col>
      <xdr:colOff>98425</xdr:colOff>
      <xdr:row>41</xdr:row>
      <xdr:rowOff>160782</xdr:rowOff>
    </xdr:from>
    <xdr:to>
      <xdr:col>32</xdr:col>
      <xdr:colOff>276225</xdr:colOff>
      <xdr:row>41</xdr:row>
      <xdr:rowOff>160782</xdr:rowOff>
    </xdr:to>
    <xdr:cxnSp macro="">
      <xdr:nvCxnSpPr>
        <xdr:cNvPr id="344" name="直線コネクタ 343">
          <a:extLst>
            <a:ext uri="{FF2B5EF4-FFF2-40B4-BE49-F238E27FC236}">
              <a16:creationId xmlns:a16="http://schemas.microsoft.com/office/drawing/2014/main" id="{00000000-0008-0000-0D00-000058010000}"/>
            </a:ext>
          </a:extLst>
        </xdr:cNvPr>
        <xdr:cNvCxnSpPr/>
      </xdr:nvCxnSpPr>
      <xdr:spPr>
        <a:xfrm>
          <a:off x="22072600" y="719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64025</xdr:rowOff>
    </xdr:from>
    <xdr:ext cx="469744" cy="259045"/>
    <xdr:sp macro="" textlink="">
      <xdr:nvSpPr>
        <xdr:cNvPr id="345" name="【認定こども園・幼稚園・保育所】&#10;一人当たり面積最大値テキスト">
          <a:extLst>
            <a:ext uri="{FF2B5EF4-FFF2-40B4-BE49-F238E27FC236}">
              <a16:creationId xmlns:a16="http://schemas.microsoft.com/office/drawing/2014/main" id="{00000000-0008-0000-0D00-000059010000}"/>
            </a:ext>
          </a:extLst>
        </xdr:cNvPr>
        <xdr:cNvSpPr txBox="1"/>
      </xdr:nvSpPr>
      <xdr:spPr>
        <a:xfrm>
          <a:off x="222504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0.366</a:t>
          </a:r>
          <a:endParaRPr kumimoji="1" lang="ja-JP" altLang="en-US" sz="1000" b="1">
            <a:latin typeface="ＭＳ Ｐゴシック"/>
          </a:endParaRPr>
        </a:p>
      </xdr:txBody>
    </xdr:sp>
    <xdr:clientData/>
  </xdr:oneCellAnchor>
  <xdr:twoCellAnchor>
    <xdr:from>
      <xdr:col>32</xdr:col>
      <xdr:colOff>98425</xdr:colOff>
      <xdr:row>34</xdr:row>
      <xdr:rowOff>117348</xdr:rowOff>
    </xdr:from>
    <xdr:to>
      <xdr:col>32</xdr:col>
      <xdr:colOff>276225</xdr:colOff>
      <xdr:row>34</xdr:row>
      <xdr:rowOff>117348</xdr:rowOff>
    </xdr:to>
    <xdr:cxnSp macro="">
      <xdr:nvCxnSpPr>
        <xdr:cNvPr id="346" name="直線コネクタ 345">
          <a:extLst>
            <a:ext uri="{FF2B5EF4-FFF2-40B4-BE49-F238E27FC236}">
              <a16:creationId xmlns:a16="http://schemas.microsoft.com/office/drawing/2014/main" id="{00000000-0008-0000-0D00-00005A010000}"/>
            </a:ext>
          </a:extLst>
        </xdr:cNvPr>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8399</xdr:rowOff>
    </xdr:from>
    <xdr:ext cx="469744" cy="259045"/>
    <xdr:sp macro="" textlink="">
      <xdr:nvSpPr>
        <xdr:cNvPr id="347" name="【認定こども園・幼稚園・保育所】&#10;一人当たり面積平均値テキスト">
          <a:extLst>
            <a:ext uri="{FF2B5EF4-FFF2-40B4-BE49-F238E27FC236}">
              <a16:creationId xmlns:a16="http://schemas.microsoft.com/office/drawing/2014/main" id="{00000000-0008-0000-0D00-00005B010000}"/>
            </a:ext>
          </a:extLst>
        </xdr:cNvPr>
        <xdr:cNvSpPr txBox="1"/>
      </xdr:nvSpPr>
      <xdr:spPr>
        <a:xfrm>
          <a:off x="22250400" y="6523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29972</xdr:rowOff>
    </xdr:from>
    <xdr:to>
      <xdr:col>32</xdr:col>
      <xdr:colOff>238125</xdr:colOff>
      <xdr:row>38</xdr:row>
      <xdr:rowOff>131572</xdr:rowOff>
    </xdr:to>
    <xdr:sp macro="" textlink="">
      <xdr:nvSpPr>
        <xdr:cNvPr id="348" name="フローチャート : 判断 347">
          <a:extLst>
            <a:ext uri="{FF2B5EF4-FFF2-40B4-BE49-F238E27FC236}">
              <a16:creationId xmlns:a16="http://schemas.microsoft.com/office/drawing/2014/main" id="{00000000-0008-0000-0D00-00005C010000}"/>
            </a:ext>
          </a:extLst>
        </xdr:cNvPr>
        <xdr:cNvSpPr/>
      </xdr:nvSpPr>
      <xdr:spPr>
        <a:xfrm>
          <a:off x="22110700" y="6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84836</xdr:rowOff>
    </xdr:from>
    <xdr:to>
      <xdr:col>31</xdr:col>
      <xdr:colOff>85725</xdr:colOff>
      <xdr:row>39</xdr:row>
      <xdr:rowOff>14986</xdr:rowOff>
    </xdr:to>
    <xdr:sp macro="" textlink="">
      <xdr:nvSpPr>
        <xdr:cNvPr id="349" name="フローチャート : 判断 348">
          <a:extLst>
            <a:ext uri="{FF2B5EF4-FFF2-40B4-BE49-F238E27FC236}">
              <a16:creationId xmlns:a16="http://schemas.microsoft.com/office/drawing/2014/main" id="{00000000-0008-0000-0D00-00005D010000}"/>
            </a:ext>
          </a:extLst>
        </xdr:cNvPr>
        <xdr:cNvSpPr/>
      </xdr:nvSpPr>
      <xdr:spPr>
        <a:xfrm>
          <a:off x="21272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00000000-0008-0000-0D00-00005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00000000-0008-0000-0D00-00005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00000000-0008-0000-0D00-00006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00000000-0008-0000-0D00-00006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00000000-0008-0000-0D00-00006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80264</xdr:rowOff>
    </xdr:from>
    <xdr:to>
      <xdr:col>31</xdr:col>
      <xdr:colOff>85725</xdr:colOff>
      <xdr:row>41</xdr:row>
      <xdr:rowOff>10414</xdr:rowOff>
    </xdr:to>
    <xdr:sp macro="" textlink="">
      <xdr:nvSpPr>
        <xdr:cNvPr id="355" name="円/楕円 354">
          <a:extLst>
            <a:ext uri="{FF2B5EF4-FFF2-40B4-BE49-F238E27FC236}">
              <a16:creationId xmlns:a16="http://schemas.microsoft.com/office/drawing/2014/main" id="{00000000-0008-0000-0D00-000063010000}"/>
            </a:ext>
          </a:extLst>
        </xdr:cNvPr>
        <xdr:cNvSpPr/>
      </xdr:nvSpPr>
      <xdr:spPr>
        <a:xfrm>
          <a:off x="21272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31513</xdr:rowOff>
    </xdr:from>
    <xdr:ext cx="469744" cy="259045"/>
    <xdr:sp macro="" textlink="">
      <xdr:nvSpPr>
        <xdr:cNvPr id="356" name="n_1aveValue【認定こども園・幼稚園・保育所】&#10;一人当たり面積">
          <a:extLst>
            <a:ext uri="{FF2B5EF4-FFF2-40B4-BE49-F238E27FC236}">
              <a16:creationId xmlns:a16="http://schemas.microsoft.com/office/drawing/2014/main" id="{00000000-0008-0000-0D00-000064010000}"/>
            </a:ext>
          </a:extLst>
        </xdr:cNvPr>
        <xdr:cNvSpPr txBox="1"/>
      </xdr:nvSpPr>
      <xdr:spPr>
        <a:xfrm>
          <a:off x="210757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0.212</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1541</xdr:rowOff>
    </xdr:from>
    <xdr:ext cx="469744" cy="259045"/>
    <xdr:sp macro="" textlink="">
      <xdr:nvSpPr>
        <xdr:cNvPr id="357" name="n_1mainValue【認定こども園・幼稚園・保育所】&#10;一人当たり面積">
          <a:extLst>
            <a:ext uri="{FF2B5EF4-FFF2-40B4-BE49-F238E27FC236}">
              <a16:creationId xmlns:a16="http://schemas.microsoft.com/office/drawing/2014/main" id="{00000000-0008-0000-0D00-000065010000}"/>
            </a:ext>
          </a:extLst>
        </xdr:cNvPr>
        <xdr:cNvSpPr txBox="1"/>
      </xdr:nvSpPr>
      <xdr:spPr>
        <a:xfrm>
          <a:off x="210757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8" name="正方形/長方形 357">
          <a:extLst>
            <a:ext uri="{FF2B5EF4-FFF2-40B4-BE49-F238E27FC236}">
              <a16:creationId xmlns:a16="http://schemas.microsoft.com/office/drawing/2014/main" id="{00000000-0008-0000-0D00-00006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9" name="正方形/長方形 358">
          <a:extLst>
            <a:ext uri="{FF2B5EF4-FFF2-40B4-BE49-F238E27FC236}">
              <a16:creationId xmlns:a16="http://schemas.microsoft.com/office/drawing/2014/main" id="{00000000-0008-0000-0D00-00006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0" name="正方形/長方形 359">
          <a:extLst>
            <a:ext uri="{FF2B5EF4-FFF2-40B4-BE49-F238E27FC236}">
              <a16:creationId xmlns:a16="http://schemas.microsoft.com/office/drawing/2014/main" id="{00000000-0008-0000-0D00-00006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1" name="正方形/長方形 360">
          <a:extLst>
            <a:ext uri="{FF2B5EF4-FFF2-40B4-BE49-F238E27FC236}">
              <a16:creationId xmlns:a16="http://schemas.microsoft.com/office/drawing/2014/main" id="{00000000-0008-0000-0D00-00006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2" name="正方形/長方形 361">
          <a:extLst>
            <a:ext uri="{FF2B5EF4-FFF2-40B4-BE49-F238E27FC236}">
              <a16:creationId xmlns:a16="http://schemas.microsoft.com/office/drawing/2014/main" id="{00000000-0008-0000-0D00-00006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3" name="正方形/長方形 362">
          <a:extLst>
            <a:ext uri="{FF2B5EF4-FFF2-40B4-BE49-F238E27FC236}">
              <a16:creationId xmlns:a16="http://schemas.microsoft.com/office/drawing/2014/main" id="{00000000-0008-0000-0D00-00006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4" name="正方形/長方形 363">
          <a:extLst>
            <a:ext uri="{FF2B5EF4-FFF2-40B4-BE49-F238E27FC236}">
              <a16:creationId xmlns:a16="http://schemas.microsoft.com/office/drawing/2014/main" id="{00000000-0008-0000-0D00-00006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5" name="正方形/長方形 364">
          <a:extLst>
            <a:ext uri="{FF2B5EF4-FFF2-40B4-BE49-F238E27FC236}">
              <a16:creationId xmlns:a16="http://schemas.microsoft.com/office/drawing/2014/main" id="{00000000-0008-0000-0D00-00006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6" name="テキスト ボックス 365">
          <a:extLst>
            <a:ext uri="{FF2B5EF4-FFF2-40B4-BE49-F238E27FC236}">
              <a16:creationId xmlns:a16="http://schemas.microsoft.com/office/drawing/2014/main" id="{00000000-0008-0000-0D00-00006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7" name="直線コネクタ 366">
          <a:extLst>
            <a:ext uri="{FF2B5EF4-FFF2-40B4-BE49-F238E27FC236}">
              <a16:creationId xmlns:a16="http://schemas.microsoft.com/office/drawing/2014/main" id="{00000000-0008-0000-0D00-00006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8" name="テキスト ボックス 367">
          <a:extLst>
            <a:ext uri="{FF2B5EF4-FFF2-40B4-BE49-F238E27FC236}">
              <a16:creationId xmlns:a16="http://schemas.microsoft.com/office/drawing/2014/main" id="{00000000-0008-0000-0D00-000070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9" name="直線コネクタ 368">
          <a:extLst>
            <a:ext uri="{FF2B5EF4-FFF2-40B4-BE49-F238E27FC236}">
              <a16:creationId xmlns:a16="http://schemas.microsoft.com/office/drawing/2014/main" id="{00000000-0008-0000-0D00-000071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0" name="テキスト ボックス 369">
          <a:extLst>
            <a:ext uri="{FF2B5EF4-FFF2-40B4-BE49-F238E27FC236}">
              <a16:creationId xmlns:a16="http://schemas.microsoft.com/office/drawing/2014/main" id="{00000000-0008-0000-0D00-000072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1" name="直線コネクタ 370">
          <a:extLst>
            <a:ext uri="{FF2B5EF4-FFF2-40B4-BE49-F238E27FC236}">
              <a16:creationId xmlns:a16="http://schemas.microsoft.com/office/drawing/2014/main" id="{00000000-0008-0000-0D00-000073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2" name="テキスト ボックス 371">
          <a:extLst>
            <a:ext uri="{FF2B5EF4-FFF2-40B4-BE49-F238E27FC236}">
              <a16:creationId xmlns:a16="http://schemas.microsoft.com/office/drawing/2014/main" id="{00000000-0008-0000-0D00-000074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3" name="直線コネクタ 372">
          <a:extLst>
            <a:ext uri="{FF2B5EF4-FFF2-40B4-BE49-F238E27FC236}">
              <a16:creationId xmlns:a16="http://schemas.microsoft.com/office/drawing/2014/main" id="{00000000-0008-0000-0D00-000075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4" name="テキスト ボックス 373">
          <a:extLst>
            <a:ext uri="{FF2B5EF4-FFF2-40B4-BE49-F238E27FC236}">
              <a16:creationId xmlns:a16="http://schemas.microsoft.com/office/drawing/2014/main" id="{00000000-0008-0000-0D00-000076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5" name="直線コネクタ 374">
          <a:extLst>
            <a:ext uri="{FF2B5EF4-FFF2-40B4-BE49-F238E27FC236}">
              <a16:creationId xmlns:a16="http://schemas.microsoft.com/office/drawing/2014/main" id="{00000000-0008-0000-0D00-000077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6" name="テキスト ボックス 375">
          <a:extLst>
            <a:ext uri="{FF2B5EF4-FFF2-40B4-BE49-F238E27FC236}">
              <a16:creationId xmlns:a16="http://schemas.microsoft.com/office/drawing/2014/main" id="{00000000-0008-0000-0D00-000078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7" name="直線コネクタ 376">
          <a:extLst>
            <a:ext uri="{FF2B5EF4-FFF2-40B4-BE49-F238E27FC236}">
              <a16:creationId xmlns:a16="http://schemas.microsoft.com/office/drawing/2014/main" id="{00000000-0008-0000-0D00-000079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8" name="テキスト ボックス 377">
          <a:extLst>
            <a:ext uri="{FF2B5EF4-FFF2-40B4-BE49-F238E27FC236}">
              <a16:creationId xmlns:a16="http://schemas.microsoft.com/office/drawing/2014/main" id="{00000000-0008-0000-0D00-00007A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9" name="【学校施設】&#10;有形固定資産減価償却率グラフ枠">
          <a:extLst>
            <a:ext uri="{FF2B5EF4-FFF2-40B4-BE49-F238E27FC236}">
              <a16:creationId xmlns:a16="http://schemas.microsoft.com/office/drawing/2014/main" id="{00000000-0008-0000-0D00-00007B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112014</xdr:rowOff>
    </xdr:from>
    <xdr:to>
      <xdr:col>23</xdr:col>
      <xdr:colOff>516889</xdr:colOff>
      <xdr:row>63</xdr:row>
      <xdr:rowOff>66294</xdr:rowOff>
    </xdr:to>
    <xdr:cxnSp macro="">
      <xdr:nvCxnSpPr>
        <xdr:cNvPr id="380" name="直線コネクタ 379">
          <a:extLst>
            <a:ext uri="{FF2B5EF4-FFF2-40B4-BE49-F238E27FC236}">
              <a16:creationId xmlns:a16="http://schemas.microsoft.com/office/drawing/2014/main" id="{00000000-0008-0000-0D00-00007C010000}"/>
            </a:ext>
          </a:extLst>
        </xdr:cNvPr>
        <xdr:cNvCxnSpPr/>
      </xdr:nvCxnSpPr>
      <xdr:spPr>
        <a:xfrm flipV="1">
          <a:off x="16318864" y="9541764"/>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70121</xdr:rowOff>
    </xdr:from>
    <xdr:ext cx="405111" cy="259045"/>
    <xdr:sp macro="" textlink="">
      <xdr:nvSpPr>
        <xdr:cNvPr id="381" name="【学校施設】&#10;有形固定資産減価償却率最小値テキスト">
          <a:extLst>
            <a:ext uri="{FF2B5EF4-FFF2-40B4-BE49-F238E27FC236}">
              <a16:creationId xmlns:a16="http://schemas.microsoft.com/office/drawing/2014/main" id="{00000000-0008-0000-0D00-00007D010000}"/>
            </a:ext>
          </a:extLst>
        </xdr:cNvPr>
        <xdr:cNvSpPr txBox="1"/>
      </xdr:nvSpPr>
      <xdr:spPr>
        <a:xfrm>
          <a:off x="16408400" y="1087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23</xdr:col>
      <xdr:colOff>428625</xdr:colOff>
      <xdr:row>63</xdr:row>
      <xdr:rowOff>66294</xdr:rowOff>
    </xdr:from>
    <xdr:to>
      <xdr:col>23</xdr:col>
      <xdr:colOff>606425</xdr:colOff>
      <xdr:row>63</xdr:row>
      <xdr:rowOff>66294</xdr:rowOff>
    </xdr:to>
    <xdr:cxnSp macro="">
      <xdr:nvCxnSpPr>
        <xdr:cNvPr id="382" name="直線コネクタ 381">
          <a:extLst>
            <a:ext uri="{FF2B5EF4-FFF2-40B4-BE49-F238E27FC236}">
              <a16:creationId xmlns:a16="http://schemas.microsoft.com/office/drawing/2014/main" id="{00000000-0008-0000-0D00-00007E010000}"/>
            </a:ext>
          </a:extLst>
        </xdr:cNvPr>
        <xdr:cNvCxnSpPr/>
      </xdr:nvCxnSpPr>
      <xdr:spPr>
        <a:xfrm>
          <a:off x="16230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58691</xdr:rowOff>
    </xdr:from>
    <xdr:ext cx="405111" cy="259045"/>
    <xdr:sp macro="" textlink="">
      <xdr:nvSpPr>
        <xdr:cNvPr id="383" name="【学校施設】&#10;有形固定資産減価償却率最大値テキスト">
          <a:extLst>
            <a:ext uri="{FF2B5EF4-FFF2-40B4-BE49-F238E27FC236}">
              <a16:creationId xmlns:a16="http://schemas.microsoft.com/office/drawing/2014/main" id="{00000000-0008-0000-0D00-00007F010000}"/>
            </a:ext>
          </a:extLst>
        </xdr:cNvPr>
        <xdr:cNvSpPr txBox="1"/>
      </xdr:nvSpPr>
      <xdr:spPr>
        <a:xfrm>
          <a:off x="16408400" y="931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a:t>
          </a:r>
          <a:endParaRPr kumimoji="1" lang="ja-JP" altLang="en-US" sz="1000" b="1">
            <a:latin typeface="ＭＳ Ｐゴシック"/>
          </a:endParaRPr>
        </a:p>
      </xdr:txBody>
    </xdr:sp>
    <xdr:clientData/>
  </xdr:oneCellAnchor>
  <xdr:twoCellAnchor>
    <xdr:from>
      <xdr:col>23</xdr:col>
      <xdr:colOff>428625</xdr:colOff>
      <xdr:row>55</xdr:row>
      <xdr:rowOff>112014</xdr:rowOff>
    </xdr:from>
    <xdr:to>
      <xdr:col>23</xdr:col>
      <xdr:colOff>606425</xdr:colOff>
      <xdr:row>55</xdr:row>
      <xdr:rowOff>112014</xdr:rowOff>
    </xdr:to>
    <xdr:cxnSp macro="">
      <xdr:nvCxnSpPr>
        <xdr:cNvPr id="384" name="直線コネクタ 383">
          <a:extLst>
            <a:ext uri="{FF2B5EF4-FFF2-40B4-BE49-F238E27FC236}">
              <a16:creationId xmlns:a16="http://schemas.microsoft.com/office/drawing/2014/main" id="{00000000-0008-0000-0D00-000080010000}"/>
            </a:ext>
          </a:extLst>
        </xdr:cNvPr>
        <xdr:cNvCxnSpPr/>
      </xdr:nvCxnSpPr>
      <xdr:spPr>
        <a:xfrm>
          <a:off x="16230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62501</xdr:rowOff>
    </xdr:from>
    <xdr:ext cx="405111" cy="259045"/>
    <xdr:sp macro="" textlink="">
      <xdr:nvSpPr>
        <xdr:cNvPr id="385" name="【学校施設】&#10;有形固定資産減価償却率平均値テキスト">
          <a:extLst>
            <a:ext uri="{FF2B5EF4-FFF2-40B4-BE49-F238E27FC236}">
              <a16:creationId xmlns:a16="http://schemas.microsoft.com/office/drawing/2014/main" id="{00000000-0008-0000-0D00-000081010000}"/>
            </a:ext>
          </a:extLst>
        </xdr:cNvPr>
        <xdr:cNvSpPr txBox="1"/>
      </xdr:nvSpPr>
      <xdr:spPr>
        <a:xfrm>
          <a:off x="16408400" y="1017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84074</xdr:rowOff>
    </xdr:from>
    <xdr:to>
      <xdr:col>23</xdr:col>
      <xdr:colOff>568325</xdr:colOff>
      <xdr:row>60</xdr:row>
      <xdr:rowOff>14224</xdr:rowOff>
    </xdr:to>
    <xdr:sp macro="" textlink="">
      <xdr:nvSpPr>
        <xdr:cNvPr id="386" name="フローチャート : 判断 385">
          <a:extLst>
            <a:ext uri="{FF2B5EF4-FFF2-40B4-BE49-F238E27FC236}">
              <a16:creationId xmlns:a16="http://schemas.microsoft.com/office/drawing/2014/main" id="{00000000-0008-0000-0D00-000082010000}"/>
            </a:ext>
          </a:extLst>
        </xdr:cNvPr>
        <xdr:cNvSpPr/>
      </xdr:nvSpPr>
      <xdr:spPr>
        <a:xfrm>
          <a:off x="16268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116078</xdr:rowOff>
    </xdr:from>
    <xdr:to>
      <xdr:col>22</xdr:col>
      <xdr:colOff>415925</xdr:colOff>
      <xdr:row>58</xdr:row>
      <xdr:rowOff>46228</xdr:rowOff>
    </xdr:to>
    <xdr:sp macro="" textlink="">
      <xdr:nvSpPr>
        <xdr:cNvPr id="387" name="フローチャート : 判断 386">
          <a:extLst>
            <a:ext uri="{FF2B5EF4-FFF2-40B4-BE49-F238E27FC236}">
              <a16:creationId xmlns:a16="http://schemas.microsoft.com/office/drawing/2014/main" id="{00000000-0008-0000-0D00-000083010000}"/>
            </a:ext>
          </a:extLst>
        </xdr:cNvPr>
        <xdr:cNvSpPr/>
      </xdr:nvSpPr>
      <xdr:spPr>
        <a:xfrm>
          <a:off x="15430500" y="988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8" name="テキスト ボックス 387">
          <a:extLst>
            <a:ext uri="{FF2B5EF4-FFF2-40B4-BE49-F238E27FC236}">
              <a16:creationId xmlns:a16="http://schemas.microsoft.com/office/drawing/2014/main" id="{00000000-0008-0000-0D00-000084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9" name="テキスト ボックス 388">
          <a:extLst>
            <a:ext uri="{FF2B5EF4-FFF2-40B4-BE49-F238E27FC236}">
              <a16:creationId xmlns:a16="http://schemas.microsoft.com/office/drawing/2014/main" id="{00000000-0008-0000-0D00-000085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0" name="テキスト ボックス 389">
          <a:extLst>
            <a:ext uri="{FF2B5EF4-FFF2-40B4-BE49-F238E27FC236}">
              <a16:creationId xmlns:a16="http://schemas.microsoft.com/office/drawing/2014/main" id="{00000000-0008-0000-0D00-000086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1" name="テキスト ボックス 390">
          <a:extLst>
            <a:ext uri="{FF2B5EF4-FFF2-40B4-BE49-F238E27FC236}">
              <a16:creationId xmlns:a16="http://schemas.microsoft.com/office/drawing/2014/main" id="{00000000-0008-0000-0D00-000087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2" name="テキスト ボックス 391">
          <a:extLst>
            <a:ext uri="{FF2B5EF4-FFF2-40B4-BE49-F238E27FC236}">
              <a16:creationId xmlns:a16="http://schemas.microsoft.com/office/drawing/2014/main" id="{00000000-0008-0000-0D00-000088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88646</xdr:rowOff>
    </xdr:from>
    <xdr:to>
      <xdr:col>22</xdr:col>
      <xdr:colOff>415925</xdr:colOff>
      <xdr:row>60</xdr:row>
      <xdr:rowOff>18796</xdr:rowOff>
    </xdr:to>
    <xdr:sp macro="" textlink="">
      <xdr:nvSpPr>
        <xdr:cNvPr id="393" name="円/楕円 392">
          <a:extLst>
            <a:ext uri="{FF2B5EF4-FFF2-40B4-BE49-F238E27FC236}">
              <a16:creationId xmlns:a16="http://schemas.microsoft.com/office/drawing/2014/main" id="{00000000-0008-0000-0D00-000089010000}"/>
            </a:ext>
          </a:extLst>
        </xdr:cNvPr>
        <xdr:cNvSpPr/>
      </xdr:nvSpPr>
      <xdr:spPr>
        <a:xfrm>
          <a:off x="15430500" y="102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62755</xdr:rowOff>
    </xdr:from>
    <xdr:ext cx="405111" cy="259045"/>
    <xdr:sp macro="" textlink="">
      <xdr:nvSpPr>
        <xdr:cNvPr id="394" name="n_1aveValue【学校施設】&#10;有形固定資産減価償却率">
          <a:extLst>
            <a:ext uri="{FF2B5EF4-FFF2-40B4-BE49-F238E27FC236}">
              <a16:creationId xmlns:a16="http://schemas.microsoft.com/office/drawing/2014/main" id="{00000000-0008-0000-0D00-00008A010000}"/>
            </a:ext>
          </a:extLst>
        </xdr:cNvPr>
        <xdr:cNvSpPr txBox="1"/>
      </xdr:nvSpPr>
      <xdr:spPr>
        <a:xfrm>
          <a:off x="15266043" y="966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9923</xdr:rowOff>
    </xdr:from>
    <xdr:ext cx="405111" cy="259045"/>
    <xdr:sp macro="" textlink="">
      <xdr:nvSpPr>
        <xdr:cNvPr id="395" name="n_1mainValue【学校施設】&#10;有形固定資産減価償却率">
          <a:extLst>
            <a:ext uri="{FF2B5EF4-FFF2-40B4-BE49-F238E27FC236}">
              <a16:creationId xmlns:a16="http://schemas.microsoft.com/office/drawing/2014/main" id="{00000000-0008-0000-0D00-00008B010000}"/>
            </a:ext>
          </a:extLst>
        </xdr:cNvPr>
        <xdr:cNvSpPr txBox="1"/>
      </xdr:nvSpPr>
      <xdr:spPr>
        <a:xfrm>
          <a:off x="15266043" y="1029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6" name="正方形/長方形 395">
          <a:extLst>
            <a:ext uri="{FF2B5EF4-FFF2-40B4-BE49-F238E27FC236}">
              <a16:creationId xmlns:a16="http://schemas.microsoft.com/office/drawing/2014/main" id="{00000000-0008-0000-0D00-00008C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7" name="正方形/長方形 396">
          <a:extLst>
            <a:ext uri="{FF2B5EF4-FFF2-40B4-BE49-F238E27FC236}">
              <a16:creationId xmlns:a16="http://schemas.microsoft.com/office/drawing/2014/main" id="{00000000-0008-0000-0D00-00008D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8" name="正方形/長方形 397">
          <a:extLst>
            <a:ext uri="{FF2B5EF4-FFF2-40B4-BE49-F238E27FC236}">
              <a16:creationId xmlns:a16="http://schemas.microsoft.com/office/drawing/2014/main" id="{00000000-0008-0000-0D00-00008E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9" name="正方形/長方形 398">
          <a:extLst>
            <a:ext uri="{FF2B5EF4-FFF2-40B4-BE49-F238E27FC236}">
              <a16:creationId xmlns:a16="http://schemas.microsoft.com/office/drawing/2014/main" id="{00000000-0008-0000-0D00-00008F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0" name="正方形/長方形 399">
          <a:extLst>
            <a:ext uri="{FF2B5EF4-FFF2-40B4-BE49-F238E27FC236}">
              <a16:creationId xmlns:a16="http://schemas.microsoft.com/office/drawing/2014/main" id="{00000000-0008-0000-0D00-000090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1" name="正方形/長方形 400">
          <a:extLst>
            <a:ext uri="{FF2B5EF4-FFF2-40B4-BE49-F238E27FC236}">
              <a16:creationId xmlns:a16="http://schemas.microsoft.com/office/drawing/2014/main" id="{00000000-0008-0000-0D00-000091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2" name="正方形/長方形 401">
          <a:extLst>
            <a:ext uri="{FF2B5EF4-FFF2-40B4-BE49-F238E27FC236}">
              <a16:creationId xmlns:a16="http://schemas.microsoft.com/office/drawing/2014/main" id="{00000000-0008-0000-0D00-000092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3" name="正方形/長方形 402">
          <a:extLst>
            <a:ext uri="{FF2B5EF4-FFF2-40B4-BE49-F238E27FC236}">
              <a16:creationId xmlns:a16="http://schemas.microsoft.com/office/drawing/2014/main" id="{00000000-0008-0000-0D00-000093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4" name="テキスト ボックス 403">
          <a:extLst>
            <a:ext uri="{FF2B5EF4-FFF2-40B4-BE49-F238E27FC236}">
              <a16:creationId xmlns:a16="http://schemas.microsoft.com/office/drawing/2014/main" id="{00000000-0008-0000-0D00-000094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5" name="直線コネクタ 404">
          <a:extLst>
            <a:ext uri="{FF2B5EF4-FFF2-40B4-BE49-F238E27FC236}">
              <a16:creationId xmlns:a16="http://schemas.microsoft.com/office/drawing/2014/main" id="{00000000-0008-0000-0D00-000095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6" name="テキスト ボックス 405">
          <a:extLst>
            <a:ext uri="{FF2B5EF4-FFF2-40B4-BE49-F238E27FC236}">
              <a16:creationId xmlns:a16="http://schemas.microsoft.com/office/drawing/2014/main" id="{00000000-0008-0000-0D00-000096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07" name="直線コネクタ 406">
          <a:extLst>
            <a:ext uri="{FF2B5EF4-FFF2-40B4-BE49-F238E27FC236}">
              <a16:creationId xmlns:a16="http://schemas.microsoft.com/office/drawing/2014/main" id="{00000000-0008-0000-0D00-000097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08" name="テキスト ボックス 407">
          <a:extLst>
            <a:ext uri="{FF2B5EF4-FFF2-40B4-BE49-F238E27FC236}">
              <a16:creationId xmlns:a16="http://schemas.microsoft.com/office/drawing/2014/main" id="{00000000-0008-0000-0D00-000098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09" name="直線コネクタ 408">
          <a:extLst>
            <a:ext uri="{FF2B5EF4-FFF2-40B4-BE49-F238E27FC236}">
              <a16:creationId xmlns:a16="http://schemas.microsoft.com/office/drawing/2014/main" id="{00000000-0008-0000-0D00-000099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0" name="テキスト ボックス 409">
          <a:extLst>
            <a:ext uri="{FF2B5EF4-FFF2-40B4-BE49-F238E27FC236}">
              <a16:creationId xmlns:a16="http://schemas.microsoft.com/office/drawing/2014/main" id="{00000000-0008-0000-0D00-00009A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1" name="直線コネクタ 410">
          <a:extLst>
            <a:ext uri="{FF2B5EF4-FFF2-40B4-BE49-F238E27FC236}">
              <a16:creationId xmlns:a16="http://schemas.microsoft.com/office/drawing/2014/main" id="{00000000-0008-0000-0D00-00009B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2" name="テキスト ボックス 411">
          <a:extLst>
            <a:ext uri="{FF2B5EF4-FFF2-40B4-BE49-F238E27FC236}">
              <a16:creationId xmlns:a16="http://schemas.microsoft.com/office/drawing/2014/main" id="{00000000-0008-0000-0D00-00009C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3" name="直線コネクタ 412">
          <a:extLst>
            <a:ext uri="{FF2B5EF4-FFF2-40B4-BE49-F238E27FC236}">
              <a16:creationId xmlns:a16="http://schemas.microsoft.com/office/drawing/2014/main" id="{00000000-0008-0000-0D00-00009D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4" name="テキスト ボックス 413">
          <a:extLst>
            <a:ext uri="{FF2B5EF4-FFF2-40B4-BE49-F238E27FC236}">
              <a16:creationId xmlns:a16="http://schemas.microsoft.com/office/drawing/2014/main" id="{00000000-0008-0000-0D00-00009E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5" name="直線コネクタ 414">
          <a:extLst>
            <a:ext uri="{FF2B5EF4-FFF2-40B4-BE49-F238E27FC236}">
              <a16:creationId xmlns:a16="http://schemas.microsoft.com/office/drawing/2014/main" id="{00000000-0008-0000-0D00-00009F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6" name="テキスト ボックス 415">
          <a:extLst>
            <a:ext uri="{FF2B5EF4-FFF2-40B4-BE49-F238E27FC236}">
              <a16:creationId xmlns:a16="http://schemas.microsoft.com/office/drawing/2014/main" id="{00000000-0008-0000-0D00-0000A0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7" name="【学校施設】&#10;一人当たり面積グラフ枠">
          <a:extLst>
            <a:ext uri="{FF2B5EF4-FFF2-40B4-BE49-F238E27FC236}">
              <a16:creationId xmlns:a16="http://schemas.microsoft.com/office/drawing/2014/main" id="{00000000-0008-0000-0D00-0000A1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60</xdr:row>
      <xdr:rowOff>161849</xdr:rowOff>
    </xdr:from>
    <xdr:to>
      <xdr:col>32</xdr:col>
      <xdr:colOff>186689</xdr:colOff>
      <xdr:row>64</xdr:row>
      <xdr:rowOff>60351</xdr:rowOff>
    </xdr:to>
    <xdr:cxnSp macro="">
      <xdr:nvCxnSpPr>
        <xdr:cNvPr id="418" name="直線コネクタ 417">
          <a:extLst>
            <a:ext uri="{FF2B5EF4-FFF2-40B4-BE49-F238E27FC236}">
              <a16:creationId xmlns:a16="http://schemas.microsoft.com/office/drawing/2014/main" id="{00000000-0008-0000-0D00-0000A2010000}"/>
            </a:ext>
          </a:extLst>
        </xdr:cNvPr>
        <xdr:cNvCxnSpPr/>
      </xdr:nvCxnSpPr>
      <xdr:spPr>
        <a:xfrm flipV="1">
          <a:off x="22160864" y="10448849"/>
          <a:ext cx="0" cy="58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64178</xdr:rowOff>
    </xdr:from>
    <xdr:ext cx="469744" cy="259045"/>
    <xdr:sp macro="" textlink="">
      <xdr:nvSpPr>
        <xdr:cNvPr id="419" name="【学校施設】&#10;一人当たり面積最小値テキスト">
          <a:extLst>
            <a:ext uri="{FF2B5EF4-FFF2-40B4-BE49-F238E27FC236}">
              <a16:creationId xmlns:a16="http://schemas.microsoft.com/office/drawing/2014/main" id="{00000000-0008-0000-0D00-0000A3010000}"/>
            </a:ext>
          </a:extLst>
        </xdr:cNvPr>
        <xdr:cNvSpPr txBox="1"/>
      </xdr:nvSpPr>
      <xdr:spPr>
        <a:xfrm>
          <a:off x="22250400" y="110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1.434</a:t>
          </a:r>
          <a:endParaRPr kumimoji="1" lang="ja-JP" altLang="en-US" sz="1000" b="1">
            <a:latin typeface="ＭＳ Ｐゴシック"/>
          </a:endParaRPr>
        </a:p>
      </xdr:txBody>
    </xdr:sp>
    <xdr:clientData/>
  </xdr:oneCellAnchor>
  <xdr:twoCellAnchor>
    <xdr:from>
      <xdr:col>32</xdr:col>
      <xdr:colOff>98425</xdr:colOff>
      <xdr:row>64</xdr:row>
      <xdr:rowOff>60351</xdr:rowOff>
    </xdr:from>
    <xdr:to>
      <xdr:col>32</xdr:col>
      <xdr:colOff>276225</xdr:colOff>
      <xdr:row>64</xdr:row>
      <xdr:rowOff>60351</xdr:rowOff>
    </xdr:to>
    <xdr:cxnSp macro="">
      <xdr:nvCxnSpPr>
        <xdr:cNvPr id="420" name="直線コネクタ 419">
          <a:extLst>
            <a:ext uri="{FF2B5EF4-FFF2-40B4-BE49-F238E27FC236}">
              <a16:creationId xmlns:a16="http://schemas.microsoft.com/office/drawing/2014/main" id="{00000000-0008-0000-0D00-0000A4010000}"/>
            </a:ext>
          </a:extLst>
        </xdr:cNvPr>
        <xdr:cNvCxnSpPr/>
      </xdr:nvCxnSpPr>
      <xdr:spPr>
        <a:xfrm>
          <a:off x="22072600" y="110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108526</xdr:rowOff>
    </xdr:from>
    <xdr:ext cx="469744" cy="259045"/>
    <xdr:sp macro="" textlink="">
      <xdr:nvSpPr>
        <xdr:cNvPr id="421" name="【学校施設】&#10;一人当たり面積最大値テキスト">
          <a:extLst>
            <a:ext uri="{FF2B5EF4-FFF2-40B4-BE49-F238E27FC236}">
              <a16:creationId xmlns:a16="http://schemas.microsoft.com/office/drawing/2014/main" id="{00000000-0008-0000-0D00-0000A5010000}"/>
            </a:ext>
          </a:extLst>
        </xdr:cNvPr>
        <xdr:cNvSpPr txBox="1"/>
      </xdr:nvSpPr>
      <xdr:spPr>
        <a:xfrm>
          <a:off x="22250400" y="10224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2.073</a:t>
          </a:r>
          <a:endParaRPr kumimoji="1" lang="ja-JP" altLang="en-US" sz="1000" b="1">
            <a:latin typeface="ＭＳ Ｐゴシック"/>
          </a:endParaRPr>
        </a:p>
      </xdr:txBody>
    </xdr:sp>
    <xdr:clientData/>
  </xdr:oneCellAnchor>
  <xdr:twoCellAnchor>
    <xdr:from>
      <xdr:col>32</xdr:col>
      <xdr:colOff>98425</xdr:colOff>
      <xdr:row>60</xdr:row>
      <xdr:rowOff>161849</xdr:rowOff>
    </xdr:from>
    <xdr:to>
      <xdr:col>32</xdr:col>
      <xdr:colOff>276225</xdr:colOff>
      <xdr:row>60</xdr:row>
      <xdr:rowOff>161849</xdr:rowOff>
    </xdr:to>
    <xdr:cxnSp macro="">
      <xdr:nvCxnSpPr>
        <xdr:cNvPr id="422" name="直線コネクタ 421">
          <a:extLst>
            <a:ext uri="{FF2B5EF4-FFF2-40B4-BE49-F238E27FC236}">
              <a16:creationId xmlns:a16="http://schemas.microsoft.com/office/drawing/2014/main" id="{00000000-0008-0000-0D00-0000A6010000}"/>
            </a:ext>
          </a:extLst>
        </xdr:cNvPr>
        <xdr:cNvCxnSpPr/>
      </xdr:nvCxnSpPr>
      <xdr:spPr>
        <a:xfrm>
          <a:off x="22072600" y="1044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47413</xdr:rowOff>
    </xdr:from>
    <xdr:ext cx="469744" cy="259045"/>
    <xdr:sp macro="" textlink="">
      <xdr:nvSpPr>
        <xdr:cNvPr id="423" name="【学校施設】&#10;一人当たり面積平均値テキスト">
          <a:extLst>
            <a:ext uri="{FF2B5EF4-FFF2-40B4-BE49-F238E27FC236}">
              <a16:creationId xmlns:a16="http://schemas.microsoft.com/office/drawing/2014/main" id="{00000000-0008-0000-0D00-0000A7010000}"/>
            </a:ext>
          </a:extLst>
        </xdr:cNvPr>
        <xdr:cNvSpPr txBox="1"/>
      </xdr:nvSpPr>
      <xdr:spPr>
        <a:xfrm>
          <a:off x="22250400" y="1067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68986</xdr:rowOff>
    </xdr:from>
    <xdr:to>
      <xdr:col>32</xdr:col>
      <xdr:colOff>238125</xdr:colOff>
      <xdr:row>62</xdr:row>
      <xdr:rowOff>170586</xdr:rowOff>
    </xdr:to>
    <xdr:sp macro="" textlink="">
      <xdr:nvSpPr>
        <xdr:cNvPr id="424" name="フローチャート : 判断 423">
          <a:extLst>
            <a:ext uri="{FF2B5EF4-FFF2-40B4-BE49-F238E27FC236}">
              <a16:creationId xmlns:a16="http://schemas.microsoft.com/office/drawing/2014/main" id="{00000000-0008-0000-0D00-0000A8010000}"/>
            </a:ext>
          </a:extLst>
        </xdr:cNvPr>
        <xdr:cNvSpPr/>
      </xdr:nvSpPr>
      <xdr:spPr>
        <a:xfrm>
          <a:off x="22110700" y="1069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131623</xdr:rowOff>
    </xdr:from>
    <xdr:to>
      <xdr:col>31</xdr:col>
      <xdr:colOff>85725</xdr:colOff>
      <xdr:row>60</xdr:row>
      <xdr:rowOff>61773</xdr:rowOff>
    </xdr:to>
    <xdr:sp macro="" textlink="">
      <xdr:nvSpPr>
        <xdr:cNvPr id="425" name="フローチャート : 判断 424">
          <a:extLst>
            <a:ext uri="{FF2B5EF4-FFF2-40B4-BE49-F238E27FC236}">
              <a16:creationId xmlns:a16="http://schemas.microsoft.com/office/drawing/2014/main" id="{00000000-0008-0000-0D00-0000A9010000}"/>
            </a:ext>
          </a:extLst>
        </xdr:cNvPr>
        <xdr:cNvSpPr/>
      </xdr:nvSpPr>
      <xdr:spPr>
        <a:xfrm>
          <a:off x="21272500" y="102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00000000-0008-0000-0D00-0000AA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00000000-0008-0000-0D00-0000AB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00000000-0008-0000-0D00-0000AC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00000000-0008-0000-0D00-0000AD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00000000-0008-0000-0D00-0000AE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71272</xdr:rowOff>
    </xdr:from>
    <xdr:to>
      <xdr:col>31</xdr:col>
      <xdr:colOff>85725</xdr:colOff>
      <xdr:row>56</xdr:row>
      <xdr:rowOff>1422</xdr:rowOff>
    </xdr:to>
    <xdr:sp macro="" textlink="">
      <xdr:nvSpPr>
        <xdr:cNvPr id="431" name="円/楕円 430">
          <a:extLst>
            <a:ext uri="{FF2B5EF4-FFF2-40B4-BE49-F238E27FC236}">
              <a16:creationId xmlns:a16="http://schemas.microsoft.com/office/drawing/2014/main" id="{00000000-0008-0000-0D00-0000AF010000}"/>
            </a:ext>
          </a:extLst>
        </xdr:cNvPr>
        <xdr:cNvSpPr/>
      </xdr:nvSpPr>
      <xdr:spPr>
        <a:xfrm>
          <a:off x="21272500" y="950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52900</xdr:rowOff>
    </xdr:from>
    <xdr:ext cx="469744" cy="259045"/>
    <xdr:sp macro="" textlink="">
      <xdr:nvSpPr>
        <xdr:cNvPr id="432" name="n_1aveValue【学校施設】&#10;一人当たり面積">
          <a:extLst>
            <a:ext uri="{FF2B5EF4-FFF2-40B4-BE49-F238E27FC236}">
              <a16:creationId xmlns:a16="http://schemas.microsoft.com/office/drawing/2014/main" id="{00000000-0008-0000-0D00-0000B0010000}"/>
            </a:ext>
          </a:extLst>
        </xdr:cNvPr>
        <xdr:cNvSpPr txBox="1"/>
      </xdr:nvSpPr>
      <xdr:spPr>
        <a:xfrm>
          <a:off x="21075727" y="1033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2.238</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17949</xdr:rowOff>
    </xdr:from>
    <xdr:ext cx="469744" cy="259045"/>
    <xdr:sp macro="" textlink="">
      <xdr:nvSpPr>
        <xdr:cNvPr id="433" name="n_1mainValue【学校施設】&#10;一人当たり面積">
          <a:extLst>
            <a:ext uri="{FF2B5EF4-FFF2-40B4-BE49-F238E27FC236}">
              <a16:creationId xmlns:a16="http://schemas.microsoft.com/office/drawing/2014/main" id="{00000000-0008-0000-0D00-0000B1010000}"/>
            </a:ext>
          </a:extLst>
        </xdr:cNvPr>
        <xdr:cNvSpPr txBox="1"/>
      </xdr:nvSpPr>
      <xdr:spPr>
        <a:xfrm>
          <a:off x="21075727" y="9276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4" name="正方形/長方形 433">
          <a:extLst>
            <a:ext uri="{FF2B5EF4-FFF2-40B4-BE49-F238E27FC236}">
              <a16:creationId xmlns:a16="http://schemas.microsoft.com/office/drawing/2014/main" id="{00000000-0008-0000-0D00-0000B2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5" name="正方形/長方形 434">
          <a:extLst>
            <a:ext uri="{FF2B5EF4-FFF2-40B4-BE49-F238E27FC236}">
              <a16:creationId xmlns:a16="http://schemas.microsoft.com/office/drawing/2014/main" id="{00000000-0008-0000-0D00-0000B3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6" name="正方形/長方形 435">
          <a:extLst>
            <a:ext uri="{FF2B5EF4-FFF2-40B4-BE49-F238E27FC236}">
              <a16:creationId xmlns:a16="http://schemas.microsoft.com/office/drawing/2014/main" id="{00000000-0008-0000-0D00-0000B4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7" name="正方形/長方形 436">
          <a:extLst>
            <a:ext uri="{FF2B5EF4-FFF2-40B4-BE49-F238E27FC236}">
              <a16:creationId xmlns:a16="http://schemas.microsoft.com/office/drawing/2014/main" id="{00000000-0008-0000-0D00-0000B5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8" name="正方形/長方形 437">
          <a:extLst>
            <a:ext uri="{FF2B5EF4-FFF2-40B4-BE49-F238E27FC236}">
              <a16:creationId xmlns:a16="http://schemas.microsoft.com/office/drawing/2014/main" id="{00000000-0008-0000-0D00-0000B6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9" name="正方形/長方形 438">
          <a:extLst>
            <a:ext uri="{FF2B5EF4-FFF2-40B4-BE49-F238E27FC236}">
              <a16:creationId xmlns:a16="http://schemas.microsoft.com/office/drawing/2014/main" id="{00000000-0008-0000-0D00-0000B7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0" name="正方形/長方形 439">
          <a:extLst>
            <a:ext uri="{FF2B5EF4-FFF2-40B4-BE49-F238E27FC236}">
              <a16:creationId xmlns:a16="http://schemas.microsoft.com/office/drawing/2014/main" id="{00000000-0008-0000-0D00-0000B8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1" name="正方形/長方形 440">
          <a:extLst>
            <a:ext uri="{FF2B5EF4-FFF2-40B4-BE49-F238E27FC236}">
              <a16:creationId xmlns:a16="http://schemas.microsoft.com/office/drawing/2014/main" id="{00000000-0008-0000-0D00-0000B9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2" name="テキスト ボックス 441">
          <a:extLst>
            <a:ext uri="{FF2B5EF4-FFF2-40B4-BE49-F238E27FC236}">
              <a16:creationId xmlns:a16="http://schemas.microsoft.com/office/drawing/2014/main" id="{00000000-0008-0000-0D00-0000BA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3" name="直線コネクタ 442">
          <a:extLst>
            <a:ext uri="{FF2B5EF4-FFF2-40B4-BE49-F238E27FC236}">
              <a16:creationId xmlns:a16="http://schemas.microsoft.com/office/drawing/2014/main" id="{00000000-0008-0000-0D00-0000BB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44" name="テキスト ボックス 443">
          <a:extLst>
            <a:ext uri="{FF2B5EF4-FFF2-40B4-BE49-F238E27FC236}">
              <a16:creationId xmlns:a16="http://schemas.microsoft.com/office/drawing/2014/main" id="{00000000-0008-0000-0D00-0000BC010000}"/>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5" name="直線コネクタ 444">
          <a:extLst>
            <a:ext uri="{FF2B5EF4-FFF2-40B4-BE49-F238E27FC236}">
              <a16:creationId xmlns:a16="http://schemas.microsoft.com/office/drawing/2014/main" id="{00000000-0008-0000-0D00-0000BD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6" name="テキスト ボックス 445">
          <a:extLst>
            <a:ext uri="{FF2B5EF4-FFF2-40B4-BE49-F238E27FC236}">
              <a16:creationId xmlns:a16="http://schemas.microsoft.com/office/drawing/2014/main" id="{00000000-0008-0000-0D00-0000BE01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7" name="直線コネクタ 446">
          <a:extLst>
            <a:ext uri="{FF2B5EF4-FFF2-40B4-BE49-F238E27FC236}">
              <a16:creationId xmlns:a16="http://schemas.microsoft.com/office/drawing/2014/main" id="{00000000-0008-0000-0D00-0000BF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48" name="テキスト ボックス 447">
          <a:extLst>
            <a:ext uri="{FF2B5EF4-FFF2-40B4-BE49-F238E27FC236}">
              <a16:creationId xmlns:a16="http://schemas.microsoft.com/office/drawing/2014/main" id="{00000000-0008-0000-0D00-0000C0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49" name="直線コネクタ 448">
          <a:extLst>
            <a:ext uri="{FF2B5EF4-FFF2-40B4-BE49-F238E27FC236}">
              <a16:creationId xmlns:a16="http://schemas.microsoft.com/office/drawing/2014/main" id="{00000000-0008-0000-0D00-0000C1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0" name="テキスト ボックス 449">
          <a:extLst>
            <a:ext uri="{FF2B5EF4-FFF2-40B4-BE49-F238E27FC236}">
              <a16:creationId xmlns:a16="http://schemas.microsoft.com/office/drawing/2014/main" id="{00000000-0008-0000-0D00-0000C2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1" name="直線コネクタ 450">
          <a:extLst>
            <a:ext uri="{FF2B5EF4-FFF2-40B4-BE49-F238E27FC236}">
              <a16:creationId xmlns:a16="http://schemas.microsoft.com/office/drawing/2014/main" id="{00000000-0008-0000-0D00-0000C3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2" name="テキスト ボックス 451">
          <a:extLst>
            <a:ext uri="{FF2B5EF4-FFF2-40B4-BE49-F238E27FC236}">
              <a16:creationId xmlns:a16="http://schemas.microsoft.com/office/drawing/2014/main" id="{00000000-0008-0000-0D00-0000C4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3" name="直線コネクタ 452">
          <a:extLst>
            <a:ext uri="{FF2B5EF4-FFF2-40B4-BE49-F238E27FC236}">
              <a16:creationId xmlns:a16="http://schemas.microsoft.com/office/drawing/2014/main" id="{00000000-0008-0000-0D00-0000C5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4" name="テキスト ボックス 453">
          <a:extLst>
            <a:ext uri="{FF2B5EF4-FFF2-40B4-BE49-F238E27FC236}">
              <a16:creationId xmlns:a16="http://schemas.microsoft.com/office/drawing/2014/main" id="{00000000-0008-0000-0D00-0000C601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5" name="直線コネクタ 454">
          <a:extLst>
            <a:ext uri="{FF2B5EF4-FFF2-40B4-BE49-F238E27FC236}">
              <a16:creationId xmlns:a16="http://schemas.microsoft.com/office/drawing/2014/main" id="{00000000-0008-0000-0D00-0000C7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6" name="テキスト ボックス 455">
          <a:extLst>
            <a:ext uri="{FF2B5EF4-FFF2-40B4-BE49-F238E27FC236}">
              <a16:creationId xmlns:a16="http://schemas.microsoft.com/office/drawing/2014/main" id="{00000000-0008-0000-0D00-0000C8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7" name="【児童館】&#10;有形固定資産減価償却率グラフ枠">
          <a:extLst>
            <a:ext uri="{FF2B5EF4-FFF2-40B4-BE49-F238E27FC236}">
              <a16:creationId xmlns:a16="http://schemas.microsoft.com/office/drawing/2014/main" id="{00000000-0008-0000-0D00-0000C9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87630</xdr:rowOff>
    </xdr:to>
    <xdr:cxnSp macro="">
      <xdr:nvCxnSpPr>
        <xdr:cNvPr id="458" name="直線コネクタ 457">
          <a:extLst>
            <a:ext uri="{FF2B5EF4-FFF2-40B4-BE49-F238E27FC236}">
              <a16:creationId xmlns:a16="http://schemas.microsoft.com/office/drawing/2014/main" id="{00000000-0008-0000-0D00-0000CA010000}"/>
            </a:ext>
          </a:extLst>
        </xdr:cNvPr>
        <xdr:cNvCxnSpPr/>
      </xdr:nvCxnSpPr>
      <xdr:spPr>
        <a:xfrm flipV="1">
          <a:off x="16318864" y="133350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91457</xdr:rowOff>
    </xdr:from>
    <xdr:ext cx="405111" cy="259045"/>
    <xdr:sp macro="" textlink="">
      <xdr:nvSpPr>
        <xdr:cNvPr id="459" name="【児童館】&#10;有形固定資産減価償却率最小値テキスト">
          <a:extLst>
            <a:ext uri="{FF2B5EF4-FFF2-40B4-BE49-F238E27FC236}">
              <a16:creationId xmlns:a16="http://schemas.microsoft.com/office/drawing/2014/main" id="{00000000-0008-0000-0D00-0000CB010000}"/>
            </a:ext>
          </a:extLst>
        </xdr:cNvPr>
        <xdr:cNvSpPr txBox="1"/>
      </xdr:nvSpPr>
      <xdr:spPr>
        <a:xfrm>
          <a:off x="16408400"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23</xdr:col>
      <xdr:colOff>428625</xdr:colOff>
      <xdr:row>85</xdr:row>
      <xdr:rowOff>87630</xdr:rowOff>
    </xdr:from>
    <xdr:to>
      <xdr:col>23</xdr:col>
      <xdr:colOff>606425</xdr:colOff>
      <xdr:row>85</xdr:row>
      <xdr:rowOff>87630</xdr:rowOff>
    </xdr:to>
    <xdr:cxnSp macro="">
      <xdr:nvCxnSpPr>
        <xdr:cNvPr id="460" name="直線コネクタ 459">
          <a:extLst>
            <a:ext uri="{FF2B5EF4-FFF2-40B4-BE49-F238E27FC236}">
              <a16:creationId xmlns:a16="http://schemas.microsoft.com/office/drawing/2014/main" id="{00000000-0008-0000-0D00-0000CC010000}"/>
            </a:ext>
          </a:extLst>
        </xdr:cNvPr>
        <xdr:cNvCxnSpPr/>
      </xdr:nvCxnSpPr>
      <xdr:spPr>
        <a:xfrm>
          <a:off x="16230600" y="1466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61" name="【児童館】&#10;有形固定資産減価償却率最大値テキスト">
          <a:extLst>
            <a:ext uri="{FF2B5EF4-FFF2-40B4-BE49-F238E27FC236}">
              <a16:creationId xmlns:a16="http://schemas.microsoft.com/office/drawing/2014/main" id="{00000000-0008-0000-0D00-0000CD010000}"/>
            </a:ext>
          </a:extLst>
        </xdr:cNvPr>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62" name="直線コネクタ 461">
          <a:extLst>
            <a:ext uri="{FF2B5EF4-FFF2-40B4-BE49-F238E27FC236}">
              <a16:creationId xmlns:a16="http://schemas.microsoft.com/office/drawing/2014/main" id="{00000000-0008-0000-0D00-0000CE01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148607</xdr:rowOff>
    </xdr:from>
    <xdr:ext cx="405111" cy="259045"/>
    <xdr:sp macro="" textlink="">
      <xdr:nvSpPr>
        <xdr:cNvPr id="463" name="【児童館】&#10;有形固定資産減価償却率平均値テキスト">
          <a:extLst>
            <a:ext uri="{FF2B5EF4-FFF2-40B4-BE49-F238E27FC236}">
              <a16:creationId xmlns:a16="http://schemas.microsoft.com/office/drawing/2014/main" id="{00000000-0008-0000-0D00-0000CF010000}"/>
            </a:ext>
          </a:extLst>
        </xdr:cNvPr>
        <xdr:cNvSpPr txBox="1"/>
      </xdr:nvSpPr>
      <xdr:spPr>
        <a:xfrm>
          <a:off x="16408400" y="1420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170180</xdr:rowOff>
    </xdr:from>
    <xdr:to>
      <xdr:col>23</xdr:col>
      <xdr:colOff>568325</xdr:colOff>
      <xdr:row>83</xdr:row>
      <xdr:rowOff>100330</xdr:rowOff>
    </xdr:to>
    <xdr:sp macro="" textlink="">
      <xdr:nvSpPr>
        <xdr:cNvPr id="464" name="フローチャート : 判断 463">
          <a:extLst>
            <a:ext uri="{FF2B5EF4-FFF2-40B4-BE49-F238E27FC236}">
              <a16:creationId xmlns:a16="http://schemas.microsoft.com/office/drawing/2014/main" id="{00000000-0008-0000-0D00-0000D0010000}"/>
            </a:ext>
          </a:extLst>
        </xdr:cNvPr>
        <xdr:cNvSpPr/>
      </xdr:nvSpPr>
      <xdr:spPr>
        <a:xfrm>
          <a:off x="16268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29211</xdr:rowOff>
    </xdr:from>
    <xdr:to>
      <xdr:col>22</xdr:col>
      <xdr:colOff>415925</xdr:colOff>
      <xdr:row>83</xdr:row>
      <xdr:rowOff>130811</xdr:rowOff>
    </xdr:to>
    <xdr:sp macro="" textlink="">
      <xdr:nvSpPr>
        <xdr:cNvPr id="465" name="フローチャート : 判断 464">
          <a:extLst>
            <a:ext uri="{FF2B5EF4-FFF2-40B4-BE49-F238E27FC236}">
              <a16:creationId xmlns:a16="http://schemas.microsoft.com/office/drawing/2014/main" id="{00000000-0008-0000-0D00-0000D1010000}"/>
            </a:ext>
          </a:extLst>
        </xdr:cNvPr>
        <xdr:cNvSpPr/>
      </xdr:nvSpPr>
      <xdr:spPr>
        <a:xfrm>
          <a:off x="15430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00000000-0008-0000-0D00-0000D2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00000000-0008-0000-0D00-0000D3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8" name="テキスト ボックス 467">
          <a:extLst>
            <a:ext uri="{FF2B5EF4-FFF2-40B4-BE49-F238E27FC236}">
              <a16:creationId xmlns:a16="http://schemas.microsoft.com/office/drawing/2014/main" id="{00000000-0008-0000-0D00-0000D4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9" name="テキスト ボックス 468">
          <a:extLst>
            <a:ext uri="{FF2B5EF4-FFF2-40B4-BE49-F238E27FC236}">
              <a16:creationId xmlns:a16="http://schemas.microsoft.com/office/drawing/2014/main" id="{00000000-0008-0000-0D00-0000D5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0" name="テキスト ボックス 469">
          <a:extLst>
            <a:ext uri="{FF2B5EF4-FFF2-40B4-BE49-F238E27FC236}">
              <a16:creationId xmlns:a16="http://schemas.microsoft.com/office/drawing/2014/main" id="{00000000-0008-0000-0D00-0000D6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82550</xdr:rowOff>
    </xdr:from>
    <xdr:to>
      <xdr:col>22</xdr:col>
      <xdr:colOff>415925</xdr:colOff>
      <xdr:row>78</xdr:row>
      <xdr:rowOff>12700</xdr:rowOff>
    </xdr:to>
    <xdr:sp macro="" textlink="">
      <xdr:nvSpPr>
        <xdr:cNvPr id="471" name="円/楕円 470">
          <a:extLst>
            <a:ext uri="{FF2B5EF4-FFF2-40B4-BE49-F238E27FC236}">
              <a16:creationId xmlns:a16="http://schemas.microsoft.com/office/drawing/2014/main" id="{00000000-0008-0000-0D00-0000D7010000}"/>
            </a:ext>
          </a:extLst>
        </xdr:cNvPr>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121938</xdr:rowOff>
    </xdr:from>
    <xdr:ext cx="405111" cy="259045"/>
    <xdr:sp macro="" textlink="">
      <xdr:nvSpPr>
        <xdr:cNvPr id="472" name="n_1aveValue【児童館】&#10;有形固定資産減価償却率">
          <a:extLst>
            <a:ext uri="{FF2B5EF4-FFF2-40B4-BE49-F238E27FC236}">
              <a16:creationId xmlns:a16="http://schemas.microsoft.com/office/drawing/2014/main" id="{00000000-0008-0000-0D00-0000D8010000}"/>
            </a:ext>
          </a:extLst>
        </xdr:cNvPr>
        <xdr:cNvSpPr txBox="1"/>
      </xdr:nvSpPr>
      <xdr:spPr>
        <a:xfrm>
          <a:off x="15266043"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oneCellAnchor>
    <xdr:from>
      <xdr:col>22</xdr:col>
      <xdr:colOff>117552</xdr:colOff>
      <xdr:row>76</xdr:row>
      <xdr:rowOff>29227</xdr:rowOff>
    </xdr:from>
    <xdr:ext cx="469744" cy="259045"/>
    <xdr:sp macro="" textlink="">
      <xdr:nvSpPr>
        <xdr:cNvPr id="473" name="n_1mainValue【児童館】&#10;有形固定資産減価償却率">
          <a:extLst>
            <a:ext uri="{FF2B5EF4-FFF2-40B4-BE49-F238E27FC236}">
              <a16:creationId xmlns:a16="http://schemas.microsoft.com/office/drawing/2014/main" id="{00000000-0008-0000-0D00-0000D9010000}"/>
            </a:ext>
          </a:extLst>
        </xdr:cNvPr>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4" name="正方形/長方形 473">
          <a:extLst>
            <a:ext uri="{FF2B5EF4-FFF2-40B4-BE49-F238E27FC236}">
              <a16:creationId xmlns:a16="http://schemas.microsoft.com/office/drawing/2014/main" id="{00000000-0008-0000-0D00-0000DA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5" name="正方形/長方形 474">
          <a:extLst>
            <a:ext uri="{FF2B5EF4-FFF2-40B4-BE49-F238E27FC236}">
              <a16:creationId xmlns:a16="http://schemas.microsoft.com/office/drawing/2014/main" id="{00000000-0008-0000-0D00-0000DB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6" name="正方形/長方形 475">
          <a:extLst>
            <a:ext uri="{FF2B5EF4-FFF2-40B4-BE49-F238E27FC236}">
              <a16:creationId xmlns:a16="http://schemas.microsoft.com/office/drawing/2014/main" id="{00000000-0008-0000-0D00-0000DC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7" name="正方形/長方形 476">
          <a:extLst>
            <a:ext uri="{FF2B5EF4-FFF2-40B4-BE49-F238E27FC236}">
              <a16:creationId xmlns:a16="http://schemas.microsoft.com/office/drawing/2014/main" id="{00000000-0008-0000-0D00-0000DD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8" name="正方形/長方形 477">
          <a:extLst>
            <a:ext uri="{FF2B5EF4-FFF2-40B4-BE49-F238E27FC236}">
              <a16:creationId xmlns:a16="http://schemas.microsoft.com/office/drawing/2014/main" id="{00000000-0008-0000-0D00-0000DE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9" name="正方形/長方形 478">
          <a:extLst>
            <a:ext uri="{FF2B5EF4-FFF2-40B4-BE49-F238E27FC236}">
              <a16:creationId xmlns:a16="http://schemas.microsoft.com/office/drawing/2014/main" id="{00000000-0008-0000-0D00-0000DF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0" name="正方形/長方形 479">
          <a:extLst>
            <a:ext uri="{FF2B5EF4-FFF2-40B4-BE49-F238E27FC236}">
              <a16:creationId xmlns:a16="http://schemas.microsoft.com/office/drawing/2014/main" id="{00000000-0008-0000-0D00-0000E0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1" name="正方形/長方形 480">
          <a:extLst>
            <a:ext uri="{FF2B5EF4-FFF2-40B4-BE49-F238E27FC236}">
              <a16:creationId xmlns:a16="http://schemas.microsoft.com/office/drawing/2014/main" id="{00000000-0008-0000-0D00-0000E1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2" name="テキスト ボックス 481">
          <a:extLst>
            <a:ext uri="{FF2B5EF4-FFF2-40B4-BE49-F238E27FC236}">
              <a16:creationId xmlns:a16="http://schemas.microsoft.com/office/drawing/2014/main" id="{00000000-0008-0000-0D00-0000E2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3" name="直線コネクタ 482">
          <a:extLst>
            <a:ext uri="{FF2B5EF4-FFF2-40B4-BE49-F238E27FC236}">
              <a16:creationId xmlns:a16="http://schemas.microsoft.com/office/drawing/2014/main" id="{00000000-0008-0000-0D00-0000E3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87</xdr:row>
      <xdr:rowOff>38100</xdr:rowOff>
    </xdr:from>
    <xdr:to>
      <xdr:col>33</xdr:col>
      <xdr:colOff>314325</xdr:colOff>
      <xdr:row>87</xdr:row>
      <xdr:rowOff>38100</xdr:rowOff>
    </xdr:to>
    <xdr:cxnSp macro="">
      <xdr:nvCxnSpPr>
        <xdr:cNvPr id="484" name="直線コネクタ 483">
          <a:extLst>
            <a:ext uri="{FF2B5EF4-FFF2-40B4-BE49-F238E27FC236}">
              <a16:creationId xmlns:a16="http://schemas.microsoft.com/office/drawing/2014/main" id="{00000000-0008-0000-0D00-0000E4010000}"/>
            </a:ext>
          </a:extLst>
        </xdr:cNvPr>
        <xdr:cNvCxnSpPr/>
      </xdr:nvCxnSpPr>
      <xdr:spPr>
        <a:xfrm>
          <a:off x="18288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67327</xdr:rowOff>
    </xdr:from>
    <xdr:ext cx="467179" cy="259045"/>
    <xdr:sp macro="" textlink="">
      <xdr:nvSpPr>
        <xdr:cNvPr id="485" name="テキスト ボックス 484">
          <a:extLst>
            <a:ext uri="{FF2B5EF4-FFF2-40B4-BE49-F238E27FC236}">
              <a16:creationId xmlns:a16="http://schemas.microsoft.com/office/drawing/2014/main" id="{00000000-0008-0000-0D00-0000E5010000}"/>
            </a:ext>
          </a:extLst>
        </xdr:cNvPr>
        <xdr:cNvSpPr txBox="1"/>
      </xdr:nvSpPr>
      <xdr:spPr>
        <a:xfrm>
          <a:off x="17820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95250</xdr:rowOff>
    </xdr:from>
    <xdr:to>
      <xdr:col>33</xdr:col>
      <xdr:colOff>314325</xdr:colOff>
      <xdr:row>85</xdr:row>
      <xdr:rowOff>95250</xdr:rowOff>
    </xdr:to>
    <xdr:cxnSp macro="">
      <xdr:nvCxnSpPr>
        <xdr:cNvPr id="486" name="直線コネクタ 485">
          <a:extLst>
            <a:ext uri="{FF2B5EF4-FFF2-40B4-BE49-F238E27FC236}">
              <a16:creationId xmlns:a16="http://schemas.microsoft.com/office/drawing/2014/main" id="{00000000-0008-0000-0D00-0000E6010000}"/>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487" name="テキスト ボックス 486">
          <a:extLst>
            <a:ext uri="{FF2B5EF4-FFF2-40B4-BE49-F238E27FC236}">
              <a16:creationId xmlns:a16="http://schemas.microsoft.com/office/drawing/2014/main" id="{00000000-0008-0000-0D00-0000E7010000}"/>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152400</xdr:rowOff>
    </xdr:from>
    <xdr:to>
      <xdr:col>33</xdr:col>
      <xdr:colOff>314325</xdr:colOff>
      <xdr:row>83</xdr:row>
      <xdr:rowOff>152400</xdr:rowOff>
    </xdr:to>
    <xdr:cxnSp macro="">
      <xdr:nvCxnSpPr>
        <xdr:cNvPr id="488" name="直線コネクタ 487">
          <a:extLst>
            <a:ext uri="{FF2B5EF4-FFF2-40B4-BE49-F238E27FC236}">
              <a16:creationId xmlns:a16="http://schemas.microsoft.com/office/drawing/2014/main" id="{00000000-0008-0000-0D00-0000E8010000}"/>
            </a:ext>
          </a:extLst>
        </xdr:cNvPr>
        <xdr:cNvCxnSpPr/>
      </xdr:nvCxnSpPr>
      <xdr:spPr>
        <a:xfrm>
          <a:off x="18288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10177</xdr:rowOff>
    </xdr:from>
    <xdr:ext cx="467179" cy="259045"/>
    <xdr:sp macro="" textlink="">
      <xdr:nvSpPr>
        <xdr:cNvPr id="489" name="テキスト ボックス 488">
          <a:extLst>
            <a:ext uri="{FF2B5EF4-FFF2-40B4-BE49-F238E27FC236}">
              <a16:creationId xmlns:a16="http://schemas.microsoft.com/office/drawing/2014/main" id="{00000000-0008-0000-0D00-0000E9010000}"/>
            </a:ext>
          </a:extLst>
        </xdr:cNvPr>
        <xdr:cNvSpPr txBox="1"/>
      </xdr:nvSpPr>
      <xdr:spPr>
        <a:xfrm>
          <a:off x="17820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0" name="直線コネクタ 489">
          <a:extLst>
            <a:ext uri="{FF2B5EF4-FFF2-40B4-BE49-F238E27FC236}">
              <a16:creationId xmlns:a16="http://schemas.microsoft.com/office/drawing/2014/main" id="{00000000-0008-0000-0D00-0000EA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1" name="テキスト ボックス 490">
          <a:extLst>
            <a:ext uri="{FF2B5EF4-FFF2-40B4-BE49-F238E27FC236}">
              <a16:creationId xmlns:a16="http://schemas.microsoft.com/office/drawing/2014/main" id="{00000000-0008-0000-0D00-0000EB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80</xdr:row>
      <xdr:rowOff>95250</xdr:rowOff>
    </xdr:from>
    <xdr:to>
      <xdr:col>33</xdr:col>
      <xdr:colOff>314325</xdr:colOff>
      <xdr:row>80</xdr:row>
      <xdr:rowOff>95250</xdr:rowOff>
    </xdr:to>
    <xdr:cxnSp macro="">
      <xdr:nvCxnSpPr>
        <xdr:cNvPr id="492" name="直線コネクタ 491">
          <a:extLst>
            <a:ext uri="{FF2B5EF4-FFF2-40B4-BE49-F238E27FC236}">
              <a16:creationId xmlns:a16="http://schemas.microsoft.com/office/drawing/2014/main" id="{00000000-0008-0000-0D00-0000EC010000}"/>
            </a:ext>
          </a:extLst>
        </xdr:cNvPr>
        <xdr:cNvCxnSpPr/>
      </xdr:nvCxnSpPr>
      <xdr:spPr>
        <a:xfrm>
          <a:off x="18288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124477</xdr:rowOff>
    </xdr:from>
    <xdr:ext cx="467179" cy="259045"/>
    <xdr:sp macro="" textlink="">
      <xdr:nvSpPr>
        <xdr:cNvPr id="493" name="テキスト ボックス 492">
          <a:extLst>
            <a:ext uri="{FF2B5EF4-FFF2-40B4-BE49-F238E27FC236}">
              <a16:creationId xmlns:a16="http://schemas.microsoft.com/office/drawing/2014/main" id="{00000000-0008-0000-0D00-0000ED010000}"/>
            </a:ext>
          </a:extLst>
        </xdr:cNvPr>
        <xdr:cNvSpPr txBox="1"/>
      </xdr:nvSpPr>
      <xdr:spPr>
        <a:xfrm>
          <a:off x="17820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494" name="直線コネクタ 493">
          <a:extLst>
            <a:ext uri="{FF2B5EF4-FFF2-40B4-BE49-F238E27FC236}">
              <a16:creationId xmlns:a16="http://schemas.microsoft.com/office/drawing/2014/main" id="{00000000-0008-0000-0D00-0000EE010000}"/>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495" name="テキスト ボックス 494">
          <a:extLst>
            <a:ext uri="{FF2B5EF4-FFF2-40B4-BE49-F238E27FC236}">
              <a16:creationId xmlns:a16="http://schemas.microsoft.com/office/drawing/2014/main" id="{00000000-0008-0000-0D00-0000EF010000}"/>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38100</xdr:rowOff>
    </xdr:from>
    <xdr:to>
      <xdr:col>33</xdr:col>
      <xdr:colOff>314325</xdr:colOff>
      <xdr:row>77</xdr:row>
      <xdr:rowOff>38100</xdr:rowOff>
    </xdr:to>
    <xdr:cxnSp macro="">
      <xdr:nvCxnSpPr>
        <xdr:cNvPr id="496" name="直線コネクタ 495">
          <a:extLst>
            <a:ext uri="{FF2B5EF4-FFF2-40B4-BE49-F238E27FC236}">
              <a16:creationId xmlns:a16="http://schemas.microsoft.com/office/drawing/2014/main" id="{00000000-0008-0000-0D00-0000F0010000}"/>
            </a:ext>
          </a:extLst>
        </xdr:cNvPr>
        <xdr:cNvCxnSpPr/>
      </xdr:nvCxnSpPr>
      <xdr:spPr>
        <a:xfrm>
          <a:off x="18288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67327</xdr:rowOff>
    </xdr:from>
    <xdr:ext cx="467179" cy="259045"/>
    <xdr:sp macro="" textlink="">
      <xdr:nvSpPr>
        <xdr:cNvPr id="497" name="テキスト ボックス 496">
          <a:extLst>
            <a:ext uri="{FF2B5EF4-FFF2-40B4-BE49-F238E27FC236}">
              <a16:creationId xmlns:a16="http://schemas.microsoft.com/office/drawing/2014/main" id="{00000000-0008-0000-0D00-0000F1010000}"/>
            </a:ext>
          </a:extLst>
        </xdr:cNvPr>
        <xdr:cNvSpPr txBox="1"/>
      </xdr:nvSpPr>
      <xdr:spPr>
        <a:xfrm>
          <a:off x="17820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8" name="直線コネクタ 497">
          <a:extLst>
            <a:ext uri="{FF2B5EF4-FFF2-40B4-BE49-F238E27FC236}">
              <a16:creationId xmlns:a16="http://schemas.microsoft.com/office/drawing/2014/main" id="{00000000-0008-0000-0D00-0000F2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9" name="テキスト ボックス 498">
          <a:extLst>
            <a:ext uri="{FF2B5EF4-FFF2-40B4-BE49-F238E27FC236}">
              <a16:creationId xmlns:a16="http://schemas.microsoft.com/office/drawing/2014/main" id="{00000000-0008-0000-0D00-0000F3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0" name="【児童館】&#10;一人当たり面積グラフ枠">
          <a:extLst>
            <a:ext uri="{FF2B5EF4-FFF2-40B4-BE49-F238E27FC236}">
              <a16:creationId xmlns:a16="http://schemas.microsoft.com/office/drawing/2014/main" id="{00000000-0008-0000-0D00-0000F4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57150</xdr:rowOff>
    </xdr:from>
    <xdr:to>
      <xdr:col>32</xdr:col>
      <xdr:colOff>186689</xdr:colOff>
      <xdr:row>85</xdr:row>
      <xdr:rowOff>161925</xdr:rowOff>
    </xdr:to>
    <xdr:cxnSp macro="">
      <xdr:nvCxnSpPr>
        <xdr:cNvPr id="501" name="直線コネクタ 500">
          <a:extLst>
            <a:ext uri="{FF2B5EF4-FFF2-40B4-BE49-F238E27FC236}">
              <a16:creationId xmlns:a16="http://schemas.microsoft.com/office/drawing/2014/main" id="{00000000-0008-0000-0D00-0000F5010000}"/>
            </a:ext>
          </a:extLst>
        </xdr:cNvPr>
        <xdr:cNvCxnSpPr/>
      </xdr:nvCxnSpPr>
      <xdr:spPr>
        <a:xfrm flipV="1">
          <a:off x="22160864" y="1343025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165752</xdr:rowOff>
    </xdr:from>
    <xdr:ext cx="469744" cy="259045"/>
    <xdr:sp macro="" textlink="">
      <xdr:nvSpPr>
        <xdr:cNvPr id="502" name="【児童館】&#10;一人当たり面積最小値テキスト">
          <a:extLst>
            <a:ext uri="{FF2B5EF4-FFF2-40B4-BE49-F238E27FC236}">
              <a16:creationId xmlns:a16="http://schemas.microsoft.com/office/drawing/2014/main" id="{00000000-0008-0000-0D00-0000F6010000}"/>
            </a:ext>
          </a:extLst>
        </xdr:cNvPr>
        <xdr:cNvSpPr txBox="1"/>
      </xdr:nvSpPr>
      <xdr:spPr>
        <a:xfrm>
          <a:off x="22250400"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32</xdr:col>
      <xdr:colOff>98425</xdr:colOff>
      <xdr:row>85</xdr:row>
      <xdr:rowOff>161925</xdr:rowOff>
    </xdr:from>
    <xdr:to>
      <xdr:col>32</xdr:col>
      <xdr:colOff>276225</xdr:colOff>
      <xdr:row>85</xdr:row>
      <xdr:rowOff>161925</xdr:rowOff>
    </xdr:to>
    <xdr:cxnSp macro="">
      <xdr:nvCxnSpPr>
        <xdr:cNvPr id="503" name="直線コネクタ 502">
          <a:extLst>
            <a:ext uri="{FF2B5EF4-FFF2-40B4-BE49-F238E27FC236}">
              <a16:creationId xmlns:a16="http://schemas.microsoft.com/office/drawing/2014/main" id="{00000000-0008-0000-0D00-0000F7010000}"/>
            </a:ext>
          </a:extLst>
        </xdr:cNvPr>
        <xdr:cNvCxnSpPr/>
      </xdr:nvCxnSpPr>
      <xdr:spPr>
        <a:xfrm>
          <a:off x="22072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3827</xdr:rowOff>
    </xdr:from>
    <xdr:ext cx="469744" cy="259045"/>
    <xdr:sp macro="" textlink="">
      <xdr:nvSpPr>
        <xdr:cNvPr id="504" name="【児童館】&#10;一人当たり面積最大値テキスト">
          <a:extLst>
            <a:ext uri="{FF2B5EF4-FFF2-40B4-BE49-F238E27FC236}">
              <a16:creationId xmlns:a16="http://schemas.microsoft.com/office/drawing/2014/main" id="{00000000-0008-0000-0D00-0000F8010000}"/>
            </a:ext>
          </a:extLst>
        </xdr:cNvPr>
        <xdr:cNvSpPr txBox="1"/>
      </xdr:nvSpPr>
      <xdr:spPr>
        <a:xfrm>
          <a:off x="22250400" y="1320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0.160</a:t>
          </a:r>
          <a:endParaRPr kumimoji="1" lang="ja-JP" altLang="en-US" sz="1000" b="1">
            <a:latin typeface="ＭＳ Ｐゴシック"/>
          </a:endParaRPr>
        </a:p>
      </xdr:txBody>
    </xdr:sp>
    <xdr:clientData/>
  </xdr:oneCellAnchor>
  <xdr:twoCellAnchor>
    <xdr:from>
      <xdr:col>32</xdr:col>
      <xdr:colOff>98425</xdr:colOff>
      <xdr:row>78</xdr:row>
      <xdr:rowOff>57150</xdr:rowOff>
    </xdr:from>
    <xdr:to>
      <xdr:col>32</xdr:col>
      <xdr:colOff>276225</xdr:colOff>
      <xdr:row>78</xdr:row>
      <xdr:rowOff>57150</xdr:rowOff>
    </xdr:to>
    <xdr:cxnSp macro="">
      <xdr:nvCxnSpPr>
        <xdr:cNvPr id="505" name="直線コネクタ 504">
          <a:extLst>
            <a:ext uri="{FF2B5EF4-FFF2-40B4-BE49-F238E27FC236}">
              <a16:creationId xmlns:a16="http://schemas.microsoft.com/office/drawing/2014/main" id="{00000000-0008-0000-0D00-0000F9010000}"/>
            </a:ext>
          </a:extLst>
        </xdr:cNvPr>
        <xdr:cNvCxnSpPr/>
      </xdr:nvCxnSpPr>
      <xdr:spPr>
        <a:xfrm>
          <a:off x="22072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127652</xdr:rowOff>
    </xdr:from>
    <xdr:ext cx="469744" cy="259045"/>
    <xdr:sp macro="" textlink="">
      <xdr:nvSpPr>
        <xdr:cNvPr id="506" name="【児童館】&#10;一人当たり面積平均値テキスト">
          <a:extLst>
            <a:ext uri="{FF2B5EF4-FFF2-40B4-BE49-F238E27FC236}">
              <a16:creationId xmlns:a16="http://schemas.microsoft.com/office/drawing/2014/main" id="{00000000-0008-0000-0D00-0000FA010000}"/>
            </a:ext>
          </a:extLst>
        </xdr:cNvPr>
        <xdr:cNvSpPr txBox="1"/>
      </xdr:nvSpPr>
      <xdr:spPr>
        <a:xfrm>
          <a:off x="22250400" y="14186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149225</xdr:rowOff>
    </xdr:from>
    <xdr:to>
      <xdr:col>32</xdr:col>
      <xdr:colOff>238125</xdr:colOff>
      <xdr:row>83</xdr:row>
      <xdr:rowOff>79375</xdr:rowOff>
    </xdr:to>
    <xdr:sp macro="" textlink="">
      <xdr:nvSpPr>
        <xdr:cNvPr id="507" name="フローチャート : 判断 506">
          <a:extLst>
            <a:ext uri="{FF2B5EF4-FFF2-40B4-BE49-F238E27FC236}">
              <a16:creationId xmlns:a16="http://schemas.microsoft.com/office/drawing/2014/main" id="{00000000-0008-0000-0D00-0000FB010000}"/>
            </a:ext>
          </a:extLst>
        </xdr:cNvPr>
        <xdr:cNvSpPr/>
      </xdr:nvSpPr>
      <xdr:spPr>
        <a:xfrm>
          <a:off x="221107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82550</xdr:rowOff>
    </xdr:from>
    <xdr:to>
      <xdr:col>31</xdr:col>
      <xdr:colOff>85725</xdr:colOff>
      <xdr:row>85</xdr:row>
      <xdr:rowOff>12700</xdr:rowOff>
    </xdr:to>
    <xdr:sp macro="" textlink="">
      <xdr:nvSpPr>
        <xdr:cNvPr id="508" name="フローチャート : 判断 507">
          <a:extLst>
            <a:ext uri="{FF2B5EF4-FFF2-40B4-BE49-F238E27FC236}">
              <a16:creationId xmlns:a16="http://schemas.microsoft.com/office/drawing/2014/main" id="{00000000-0008-0000-0D00-0000FC010000}"/>
            </a:ext>
          </a:extLst>
        </xdr:cNvPr>
        <xdr:cNvSpPr/>
      </xdr:nvSpPr>
      <xdr:spPr>
        <a:xfrm>
          <a:off x="21272500" y="144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9" name="テキスト ボックス 508">
          <a:extLst>
            <a:ext uri="{FF2B5EF4-FFF2-40B4-BE49-F238E27FC236}">
              <a16:creationId xmlns:a16="http://schemas.microsoft.com/office/drawing/2014/main" id="{00000000-0008-0000-0D00-0000FD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0" name="テキスト ボックス 509">
          <a:extLst>
            <a:ext uri="{FF2B5EF4-FFF2-40B4-BE49-F238E27FC236}">
              <a16:creationId xmlns:a16="http://schemas.microsoft.com/office/drawing/2014/main" id="{00000000-0008-0000-0D00-0000FE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1" name="テキスト ボックス 510">
          <a:extLst>
            <a:ext uri="{FF2B5EF4-FFF2-40B4-BE49-F238E27FC236}">
              <a16:creationId xmlns:a16="http://schemas.microsoft.com/office/drawing/2014/main" id="{00000000-0008-0000-0D00-0000FF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2" name="テキスト ボックス 511">
          <a:extLst>
            <a:ext uri="{FF2B5EF4-FFF2-40B4-BE49-F238E27FC236}">
              <a16:creationId xmlns:a16="http://schemas.microsoft.com/office/drawing/2014/main" id="{00000000-0008-0000-0D00-00000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3" name="テキスト ボックス 512">
          <a:extLst>
            <a:ext uri="{FF2B5EF4-FFF2-40B4-BE49-F238E27FC236}">
              <a16:creationId xmlns:a16="http://schemas.microsoft.com/office/drawing/2014/main" id="{00000000-0008-0000-0D00-00000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25400</xdr:rowOff>
    </xdr:from>
    <xdr:to>
      <xdr:col>31</xdr:col>
      <xdr:colOff>85725</xdr:colOff>
      <xdr:row>86</xdr:row>
      <xdr:rowOff>127000</xdr:rowOff>
    </xdr:to>
    <xdr:sp macro="" textlink="">
      <xdr:nvSpPr>
        <xdr:cNvPr id="514" name="円/楕円 513">
          <a:extLst>
            <a:ext uri="{FF2B5EF4-FFF2-40B4-BE49-F238E27FC236}">
              <a16:creationId xmlns:a16="http://schemas.microsoft.com/office/drawing/2014/main" id="{00000000-0008-0000-0D00-000002020000}"/>
            </a:ext>
          </a:extLst>
        </xdr:cNvPr>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29227</xdr:rowOff>
    </xdr:from>
    <xdr:ext cx="469744" cy="259045"/>
    <xdr:sp macro="" textlink="">
      <xdr:nvSpPr>
        <xdr:cNvPr id="515" name="n_1aveValue【児童館】&#10;一人当たり面積">
          <a:extLst>
            <a:ext uri="{FF2B5EF4-FFF2-40B4-BE49-F238E27FC236}">
              <a16:creationId xmlns:a16="http://schemas.microsoft.com/office/drawing/2014/main" id="{00000000-0008-0000-0D00-000003020000}"/>
            </a:ext>
          </a:extLst>
        </xdr:cNvPr>
        <xdr:cNvSpPr txBox="1"/>
      </xdr:nvSpPr>
      <xdr:spPr>
        <a:xfrm>
          <a:off x="21075727" y="1425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118127</xdr:rowOff>
    </xdr:from>
    <xdr:ext cx="469744" cy="259045"/>
    <xdr:sp macro="" textlink="">
      <xdr:nvSpPr>
        <xdr:cNvPr id="516" name="n_1mainValue【児童館】&#10;一人当たり面積">
          <a:extLst>
            <a:ext uri="{FF2B5EF4-FFF2-40B4-BE49-F238E27FC236}">
              <a16:creationId xmlns:a16="http://schemas.microsoft.com/office/drawing/2014/main" id="{00000000-0008-0000-0D00-000004020000}"/>
            </a:ext>
          </a:extLst>
        </xdr:cNvPr>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7" name="正方形/長方形 516">
          <a:extLst>
            <a:ext uri="{FF2B5EF4-FFF2-40B4-BE49-F238E27FC236}">
              <a16:creationId xmlns:a16="http://schemas.microsoft.com/office/drawing/2014/main" id="{00000000-0008-0000-0D00-00000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8" name="正方形/長方形 517">
          <a:extLst>
            <a:ext uri="{FF2B5EF4-FFF2-40B4-BE49-F238E27FC236}">
              <a16:creationId xmlns:a16="http://schemas.microsoft.com/office/drawing/2014/main" id="{00000000-0008-0000-0D00-00000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9" name="正方形/長方形 518">
          <a:extLst>
            <a:ext uri="{FF2B5EF4-FFF2-40B4-BE49-F238E27FC236}">
              <a16:creationId xmlns:a16="http://schemas.microsoft.com/office/drawing/2014/main" id="{00000000-0008-0000-0D00-00000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0" name="正方形/長方形 519">
          <a:extLst>
            <a:ext uri="{FF2B5EF4-FFF2-40B4-BE49-F238E27FC236}">
              <a16:creationId xmlns:a16="http://schemas.microsoft.com/office/drawing/2014/main" id="{00000000-0008-0000-0D00-00000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1" name="正方形/長方形 520">
          <a:extLst>
            <a:ext uri="{FF2B5EF4-FFF2-40B4-BE49-F238E27FC236}">
              <a16:creationId xmlns:a16="http://schemas.microsoft.com/office/drawing/2014/main" id="{00000000-0008-0000-0D00-00000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2" name="正方形/長方形 521">
          <a:extLst>
            <a:ext uri="{FF2B5EF4-FFF2-40B4-BE49-F238E27FC236}">
              <a16:creationId xmlns:a16="http://schemas.microsoft.com/office/drawing/2014/main" id="{00000000-0008-0000-0D00-00000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3" name="正方形/長方形 522">
          <a:extLst>
            <a:ext uri="{FF2B5EF4-FFF2-40B4-BE49-F238E27FC236}">
              <a16:creationId xmlns:a16="http://schemas.microsoft.com/office/drawing/2014/main" id="{00000000-0008-0000-0D00-00000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4" name="正方形/長方形 523">
          <a:extLst>
            <a:ext uri="{FF2B5EF4-FFF2-40B4-BE49-F238E27FC236}">
              <a16:creationId xmlns:a16="http://schemas.microsoft.com/office/drawing/2014/main" id="{00000000-0008-0000-0D00-00000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5" name="テキスト ボックス 524">
          <a:extLst>
            <a:ext uri="{FF2B5EF4-FFF2-40B4-BE49-F238E27FC236}">
              <a16:creationId xmlns:a16="http://schemas.microsoft.com/office/drawing/2014/main" id="{00000000-0008-0000-0D00-00000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6" name="直線コネクタ 525">
          <a:extLst>
            <a:ext uri="{FF2B5EF4-FFF2-40B4-BE49-F238E27FC236}">
              <a16:creationId xmlns:a16="http://schemas.microsoft.com/office/drawing/2014/main" id="{00000000-0008-0000-0D00-00000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27" name="テキスト ボックス 526">
          <a:extLst>
            <a:ext uri="{FF2B5EF4-FFF2-40B4-BE49-F238E27FC236}">
              <a16:creationId xmlns:a16="http://schemas.microsoft.com/office/drawing/2014/main" id="{00000000-0008-0000-0D00-00000F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28" name="直線コネクタ 527">
          <a:extLst>
            <a:ext uri="{FF2B5EF4-FFF2-40B4-BE49-F238E27FC236}">
              <a16:creationId xmlns:a16="http://schemas.microsoft.com/office/drawing/2014/main" id="{00000000-0008-0000-0D00-000010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29" name="テキスト ボックス 528">
          <a:extLst>
            <a:ext uri="{FF2B5EF4-FFF2-40B4-BE49-F238E27FC236}">
              <a16:creationId xmlns:a16="http://schemas.microsoft.com/office/drawing/2014/main" id="{00000000-0008-0000-0D00-000011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30" name="直線コネクタ 529">
          <a:extLst>
            <a:ext uri="{FF2B5EF4-FFF2-40B4-BE49-F238E27FC236}">
              <a16:creationId xmlns:a16="http://schemas.microsoft.com/office/drawing/2014/main" id="{00000000-0008-0000-0D00-000012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1" name="テキスト ボックス 530">
          <a:extLst>
            <a:ext uri="{FF2B5EF4-FFF2-40B4-BE49-F238E27FC236}">
              <a16:creationId xmlns:a16="http://schemas.microsoft.com/office/drawing/2014/main" id="{00000000-0008-0000-0D00-000013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32" name="直線コネクタ 531">
          <a:extLst>
            <a:ext uri="{FF2B5EF4-FFF2-40B4-BE49-F238E27FC236}">
              <a16:creationId xmlns:a16="http://schemas.microsoft.com/office/drawing/2014/main" id="{00000000-0008-0000-0D00-000014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33" name="テキスト ボックス 532">
          <a:extLst>
            <a:ext uri="{FF2B5EF4-FFF2-40B4-BE49-F238E27FC236}">
              <a16:creationId xmlns:a16="http://schemas.microsoft.com/office/drawing/2014/main" id="{00000000-0008-0000-0D00-000015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34" name="直線コネクタ 533">
          <a:extLst>
            <a:ext uri="{FF2B5EF4-FFF2-40B4-BE49-F238E27FC236}">
              <a16:creationId xmlns:a16="http://schemas.microsoft.com/office/drawing/2014/main" id="{00000000-0008-0000-0D00-000016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35" name="テキスト ボックス 534">
          <a:extLst>
            <a:ext uri="{FF2B5EF4-FFF2-40B4-BE49-F238E27FC236}">
              <a16:creationId xmlns:a16="http://schemas.microsoft.com/office/drawing/2014/main" id="{00000000-0008-0000-0D00-00001702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6" name="直線コネクタ 535">
          <a:extLst>
            <a:ext uri="{FF2B5EF4-FFF2-40B4-BE49-F238E27FC236}">
              <a16:creationId xmlns:a16="http://schemas.microsoft.com/office/drawing/2014/main" id="{00000000-0008-0000-0D00-00001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7" name="テキスト ボックス 536">
          <a:extLst>
            <a:ext uri="{FF2B5EF4-FFF2-40B4-BE49-F238E27FC236}">
              <a16:creationId xmlns:a16="http://schemas.microsoft.com/office/drawing/2014/main" id="{00000000-0008-0000-0D00-000019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8" name="【公民館】&#10;有形固定資産減価償却率グラフ枠">
          <a:extLst>
            <a:ext uri="{FF2B5EF4-FFF2-40B4-BE49-F238E27FC236}">
              <a16:creationId xmlns:a16="http://schemas.microsoft.com/office/drawing/2014/main" id="{00000000-0008-0000-0D00-00001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103</xdr:row>
      <xdr:rowOff>7620</xdr:rowOff>
    </xdr:from>
    <xdr:to>
      <xdr:col>23</xdr:col>
      <xdr:colOff>516889</xdr:colOff>
      <xdr:row>108</xdr:row>
      <xdr:rowOff>30480</xdr:rowOff>
    </xdr:to>
    <xdr:cxnSp macro="">
      <xdr:nvCxnSpPr>
        <xdr:cNvPr id="539" name="直線コネクタ 538">
          <a:extLst>
            <a:ext uri="{FF2B5EF4-FFF2-40B4-BE49-F238E27FC236}">
              <a16:creationId xmlns:a16="http://schemas.microsoft.com/office/drawing/2014/main" id="{00000000-0008-0000-0D00-00001B020000}"/>
            </a:ext>
          </a:extLst>
        </xdr:cNvPr>
        <xdr:cNvCxnSpPr/>
      </xdr:nvCxnSpPr>
      <xdr:spPr>
        <a:xfrm flipV="1">
          <a:off x="16318864" y="17666970"/>
          <a:ext cx="0" cy="88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34307</xdr:rowOff>
    </xdr:from>
    <xdr:ext cx="405111" cy="259045"/>
    <xdr:sp macro="" textlink="">
      <xdr:nvSpPr>
        <xdr:cNvPr id="540" name="【公民館】&#10;有形固定資産減価償却率最小値テキスト">
          <a:extLst>
            <a:ext uri="{FF2B5EF4-FFF2-40B4-BE49-F238E27FC236}">
              <a16:creationId xmlns:a16="http://schemas.microsoft.com/office/drawing/2014/main" id="{00000000-0008-0000-0D00-00001C020000}"/>
            </a:ext>
          </a:extLst>
        </xdr:cNvPr>
        <xdr:cNvSpPr txBox="1"/>
      </xdr:nvSpPr>
      <xdr:spPr>
        <a:xfrm>
          <a:off x="164084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428625</xdr:colOff>
      <xdr:row>108</xdr:row>
      <xdr:rowOff>30480</xdr:rowOff>
    </xdr:from>
    <xdr:to>
      <xdr:col>23</xdr:col>
      <xdr:colOff>606425</xdr:colOff>
      <xdr:row>108</xdr:row>
      <xdr:rowOff>30480</xdr:rowOff>
    </xdr:to>
    <xdr:cxnSp macro="">
      <xdr:nvCxnSpPr>
        <xdr:cNvPr id="541" name="直線コネクタ 540">
          <a:extLst>
            <a:ext uri="{FF2B5EF4-FFF2-40B4-BE49-F238E27FC236}">
              <a16:creationId xmlns:a16="http://schemas.microsoft.com/office/drawing/2014/main" id="{00000000-0008-0000-0D00-00001D020000}"/>
            </a:ext>
          </a:extLst>
        </xdr:cNvPr>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101</xdr:row>
      <xdr:rowOff>125747</xdr:rowOff>
    </xdr:from>
    <xdr:ext cx="405111" cy="259045"/>
    <xdr:sp macro="" textlink="">
      <xdr:nvSpPr>
        <xdr:cNvPr id="542" name="【公民館】&#10;有形固定資産減価償却率最大値テキスト">
          <a:extLst>
            <a:ext uri="{FF2B5EF4-FFF2-40B4-BE49-F238E27FC236}">
              <a16:creationId xmlns:a16="http://schemas.microsoft.com/office/drawing/2014/main" id="{00000000-0008-0000-0D00-00001E020000}"/>
            </a:ext>
          </a:extLst>
        </xdr:cNvPr>
        <xdr:cNvSpPr txBox="1"/>
      </xdr:nvSpPr>
      <xdr:spPr>
        <a:xfrm>
          <a:off x="16408400" y="1744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103</xdr:row>
      <xdr:rowOff>7620</xdr:rowOff>
    </xdr:from>
    <xdr:to>
      <xdr:col>23</xdr:col>
      <xdr:colOff>606425</xdr:colOff>
      <xdr:row>103</xdr:row>
      <xdr:rowOff>7620</xdr:rowOff>
    </xdr:to>
    <xdr:cxnSp macro="">
      <xdr:nvCxnSpPr>
        <xdr:cNvPr id="543" name="直線コネクタ 542">
          <a:extLst>
            <a:ext uri="{FF2B5EF4-FFF2-40B4-BE49-F238E27FC236}">
              <a16:creationId xmlns:a16="http://schemas.microsoft.com/office/drawing/2014/main" id="{00000000-0008-0000-0D00-00001F020000}"/>
            </a:ext>
          </a:extLst>
        </xdr:cNvPr>
        <xdr:cNvCxnSpPr/>
      </xdr:nvCxnSpPr>
      <xdr:spPr>
        <a:xfrm>
          <a:off x="16230600" y="1766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17542</xdr:rowOff>
    </xdr:from>
    <xdr:ext cx="405111" cy="259045"/>
    <xdr:sp macro="" textlink="">
      <xdr:nvSpPr>
        <xdr:cNvPr id="544" name="【公民館】&#10;有形固定資産減価償却率平均値テキスト">
          <a:extLst>
            <a:ext uri="{FF2B5EF4-FFF2-40B4-BE49-F238E27FC236}">
              <a16:creationId xmlns:a16="http://schemas.microsoft.com/office/drawing/2014/main" id="{00000000-0008-0000-0D00-000020020000}"/>
            </a:ext>
          </a:extLst>
        </xdr:cNvPr>
        <xdr:cNvSpPr txBox="1"/>
      </xdr:nvSpPr>
      <xdr:spPr>
        <a:xfrm>
          <a:off x="16408400" y="18191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39115</xdr:rowOff>
    </xdr:from>
    <xdr:to>
      <xdr:col>23</xdr:col>
      <xdr:colOff>568325</xdr:colOff>
      <xdr:row>106</xdr:row>
      <xdr:rowOff>140715</xdr:rowOff>
    </xdr:to>
    <xdr:sp macro="" textlink="">
      <xdr:nvSpPr>
        <xdr:cNvPr id="545" name="フローチャート : 判断 544">
          <a:extLst>
            <a:ext uri="{FF2B5EF4-FFF2-40B4-BE49-F238E27FC236}">
              <a16:creationId xmlns:a16="http://schemas.microsoft.com/office/drawing/2014/main" id="{00000000-0008-0000-0D00-000021020000}"/>
            </a:ext>
          </a:extLst>
        </xdr:cNvPr>
        <xdr:cNvSpPr/>
      </xdr:nvSpPr>
      <xdr:spPr>
        <a:xfrm>
          <a:off x="162687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91694</xdr:rowOff>
    </xdr:from>
    <xdr:to>
      <xdr:col>22</xdr:col>
      <xdr:colOff>415925</xdr:colOff>
      <xdr:row>105</xdr:row>
      <xdr:rowOff>21844</xdr:rowOff>
    </xdr:to>
    <xdr:sp macro="" textlink="">
      <xdr:nvSpPr>
        <xdr:cNvPr id="546" name="フローチャート : 判断 545">
          <a:extLst>
            <a:ext uri="{FF2B5EF4-FFF2-40B4-BE49-F238E27FC236}">
              <a16:creationId xmlns:a16="http://schemas.microsoft.com/office/drawing/2014/main" id="{00000000-0008-0000-0D00-000022020000}"/>
            </a:ext>
          </a:extLst>
        </xdr:cNvPr>
        <xdr:cNvSpPr/>
      </xdr:nvSpPr>
      <xdr:spPr>
        <a:xfrm>
          <a:off x="15430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7" name="テキスト ボックス 546">
          <a:extLst>
            <a:ext uri="{FF2B5EF4-FFF2-40B4-BE49-F238E27FC236}">
              <a16:creationId xmlns:a16="http://schemas.microsoft.com/office/drawing/2014/main" id="{00000000-0008-0000-0D00-00002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8" name="テキスト ボックス 547">
          <a:extLst>
            <a:ext uri="{FF2B5EF4-FFF2-40B4-BE49-F238E27FC236}">
              <a16:creationId xmlns:a16="http://schemas.microsoft.com/office/drawing/2014/main" id="{00000000-0008-0000-0D00-00002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9" name="テキスト ボックス 548">
          <a:extLst>
            <a:ext uri="{FF2B5EF4-FFF2-40B4-BE49-F238E27FC236}">
              <a16:creationId xmlns:a16="http://schemas.microsoft.com/office/drawing/2014/main" id="{00000000-0008-0000-0D00-00002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0" name="テキスト ボックス 549">
          <a:extLst>
            <a:ext uri="{FF2B5EF4-FFF2-40B4-BE49-F238E27FC236}">
              <a16:creationId xmlns:a16="http://schemas.microsoft.com/office/drawing/2014/main" id="{00000000-0008-0000-0D00-00002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1" name="テキスト ボックス 550">
          <a:extLst>
            <a:ext uri="{FF2B5EF4-FFF2-40B4-BE49-F238E27FC236}">
              <a16:creationId xmlns:a16="http://schemas.microsoft.com/office/drawing/2014/main" id="{00000000-0008-0000-0D00-00002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25400</xdr:rowOff>
    </xdr:from>
    <xdr:to>
      <xdr:col>22</xdr:col>
      <xdr:colOff>415925</xdr:colOff>
      <xdr:row>100</xdr:row>
      <xdr:rowOff>127000</xdr:rowOff>
    </xdr:to>
    <xdr:sp macro="" textlink="">
      <xdr:nvSpPr>
        <xdr:cNvPr id="552" name="円/楕円 551">
          <a:extLst>
            <a:ext uri="{FF2B5EF4-FFF2-40B4-BE49-F238E27FC236}">
              <a16:creationId xmlns:a16="http://schemas.microsoft.com/office/drawing/2014/main" id="{00000000-0008-0000-0D00-000028020000}"/>
            </a:ext>
          </a:extLst>
        </xdr:cNvPr>
        <xdr:cNvSpPr/>
      </xdr:nvSpPr>
      <xdr:spPr>
        <a:xfrm>
          <a:off x="15430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12971</xdr:rowOff>
    </xdr:from>
    <xdr:ext cx="405111" cy="259045"/>
    <xdr:sp macro="" textlink="">
      <xdr:nvSpPr>
        <xdr:cNvPr id="553" name="n_1aveValue【公民館】&#10;有形固定資産減価償却率">
          <a:extLst>
            <a:ext uri="{FF2B5EF4-FFF2-40B4-BE49-F238E27FC236}">
              <a16:creationId xmlns:a16="http://schemas.microsoft.com/office/drawing/2014/main" id="{00000000-0008-0000-0D00-000029020000}"/>
            </a:ext>
          </a:extLst>
        </xdr:cNvPr>
        <xdr:cNvSpPr txBox="1"/>
      </xdr:nvSpPr>
      <xdr:spPr>
        <a:xfrm>
          <a:off x="15266043" y="1801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oneCellAnchor>
    <xdr:from>
      <xdr:col>22</xdr:col>
      <xdr:colOff>117552</xdr:colOff>
      <xdr:row>98</xdr:row>
      <xdr:rowOff>143527</xdr:rowOff>
    </xdr:from>
    <xdr:ext cx="469744" cy="259045"/>
    <xdr:sp macro="" textlink="">
      <xdr:nvSpPr>
        <xdr:cNvPr id="554" name="n_1mainValue【公民館】&#10;有形固定資産減価償却率">
          <a:extLst>
            <a:ext uri="{FF2B5EF4-FFF2-40B4-BE49-F238E27FC236}">
              <a16:creationId xmlns:a16="http://schemas.microsoft.com/office/drawing/2014/main" id="{00000000-0008-0000-0D00-00002A020000}"/>
            </a:ext>
          </a:extLst>
        </xdr:cNvPr>
        <xdr:cNvSpPr txBox="1"/>
      </xdr:nvSpPr>
      <xdr:spPr>
        <a:xfrm>
          <a:off x="152337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5" name="正方形/長方形 554">
          <a:extLst>
            <a:ext uri="{FF2B5EF4-FFF2-40B4-BE49-F238E27FC236}">
              <a16:creationId xmlns:a16="http://schemas.microsoft.com/office/drawing/2014/main" id="{00000000-0008-0000-0D00-00002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6" name="正方形/長方形 555">
          <a:extLst>
            <a:ext uri="{FF2B5EF4-FFF2-40B4-BE49-F238E27FC236}">
              <a16:creationId xmlns:a16="http://schemas.microsoft.com/office/drawing/2014/main" id="{00000000-0008-0000-0D00-00002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7" name="正方形/長方形 556">
          <a:extLst>
            <a:ext uri="{FF2B5EF4-FFF2-40B4-BE49-F238E27FC236}">
              <a16:creationId xmlns:a16="http://schemas.microsoft.com/office/drawing/2014/main" id="{00000000-0008-0000-0D00-00002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8" name="正方形/長方形 557">
          <a:extLst>
            <a:ext uri="{FF2B5EF4-FFF2-40B4-BE49-F238E27FC236}">
              <a16:creationId xmlns:a16="http://schemas.microsoft.com/office/drawing/2014/main" id="{00000000-0008-0000-0D00-00002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9" name="正方形/長方形 558">
          <a:extLst>
            <a:ext uri="{FF2B5EF4-FFF2-40B4-BE49-F238E27FC236}">
              <a16:creationId xmlns:a16="http://schemas.microsoft.com/office/drawing/2014/main" id="{00000000-0008-0000-0D00-00002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0" name="正方形/長方形 559">
          <a:extLst>
            <a:ext uri="{FF2B5EF4-FFF2-40B4-BE49-F238E27FC236}">
              <a16:creationId xmlns:a16="http://schemas.microsoft.com/office/drawing/2014/main" id="{00000000-0008-0000-0D00-00003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1" name="正方形/長方形 560">
          <a:extLst>
            <a:ext uri="{FF2B5EF4-FFF2-40B4-BE49-F238E27FC236}">
              <a16:creationId xmlns:a16="http://schemas.microsoft.com/office/drawing/2014/main" id="{00000000-0008-0000-0D00-00003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2" name="正方形/長方形 561">
          <a:extLst>
            <a:ext uri="{FF2B5EF4-FFF2-40B4-BE49-F238E27FC236}">
              <a16:creationId xmlns:a16="http://schemas.microsoft.com/office/drawing/2014/main" id="{00000000-0008-0000-0D00-00003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3" name="テキスト ボックス 562">
          <a:extLst>
            <a:ext uri="{FF2B5EF4-FFF2-40B4-BE49-F238E27FC236}">
              <a16:creationId xmlns:a16="http://schemas.microsoft.com/office/drawing/2014/main" id="{00000000-0008-0000-0D00-00003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4" name="直線コネクタ 563">
          <a:extLst>
            <a:ext uri="{FF2B5EF4-FFF2-40B4-BE49-F238E27FC236}">
              <a16:creationId xmlns:a16="http://schemas.microsoft.com/office/drawing/2014/main" id="{00000000-0008-0000-0D00-00003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65" name="テキスト ボックス 564">
          <a:extLst>
            <a:ext uri="{FF2B5EF4-FFF2-40B4-BE49-F238E27FC236}">
              <a16:creationId xmlns:a16="http://schemas.microsoft.com/office/drawing/2014/main" id="{00000000-0008-0000-0D00-000035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66" name="直線コネクタ 565">
          <a:extLst>
            <a:ext uri="{FF2B5EF4-FFF2-40B4-BE49-F238E27FC236}">
              <a16:creationId xmlns:a16="http://schemas.microsoft.com/office/drawing/2014/main" id="{00000000-0008-0000-0D00-000036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7" name="テキスト ボックス 566">
          <a:extLst>
            <a:ext uri="{FF2B5EF4-FFF2-40B4-BE49-F238E27FC236}">
              <a16:creationId xmlns:a16="http://schemas.microsoft.com/office/drawing/2014/main" id="{00000000-0008-0000-0D00-000037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8" name="直線コネクタ 567">
          <a:extLst>
            <a:ext uri="{FF2B5EF4-FFF2-40B4-BE49-F238E27FC236}">
              <a16:creationId xmlns:a16="http://schemas.microsoft.com/office/drawing/2014/main" id="{00000000-0008-0000-0D00-000038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69" name="テキスト ボックス 568">
          <a:extLst>
            <a:ext uri="{FF2B5EF4-FFF2-40B4-BE49-F238E27FC236}">
              <a16:creationId xmlns:a16="http://schemas.microsoft.com/office/drawing/2014/main" id="{00000000-0008-0000-0D00-000039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70" name="直線コネクタ 569">
          <a:extLst>
            <a:ext uri="{FF2B5EF4-FFF2-40B4-BE49-F238E27FC236}">
              <a16:creationId xmlns:a16="http://schemas.microsoft.com/office/drawing/2014/main" id="{00000000-0008-0000-0D00-00003A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71" name="テキスト ボックス 570">
          <a:extLst>
            <a:ext uri="{FF2B5EF4-FFF2-40B4-BE49-F238E27FC236}">
              <a16:creationId xmlns:a16="http://schemas.microsoft.com/office/drawing/2014/main" id="{00000000-0008-0000-0D00-00003B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72" name="直線コネクタ 571">
          <a:extLst>
            <a:ext uri="{FF2B5EF4-FFF2-40B4-BE49-F238E27FC236}">
              <a16:creationId xmlns:a16="http://schemas.microsoft.com/office/drawing/2014/main" id="{00000000-0008-0000-0D00-00003C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73" name="テキスト ボックス 572">
          <a:extLst>
            <a:ext uri="{FF2B5EF4-FFF2-40B4-BE49-F238E27FC236}">
              <a16:creationId xmlns:a16="http://schemas.microsoft.com/office/drawing/2014/main" id="{00000000-0008-0000-0D00-00003D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4" name="直線コネクタ 573">
          <a:extLst>
            <a:ext uri="{FF2B5EF4-FFF2-40B4-BE49-F238E27FC236}">
              <a16:creationId xmlns:a16="http://schemas.microsoft.com/office/drawing/2014/main" id="{00000000-0008-0000-0D00-00003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5" name="テキスト ボックス 574">
          <a:extLst>
            <a:ext uri="{FF2B5EF4-FFF2-40B4-BE49-F238E27FC236}">
              <a16:creationId xmlns:a16="http://schemas.microsoft.com/office/drawing/2014/main" id="{00000000-0008-0000-0D00-00003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6" name="【公民館】&#10;一人当たり面積グラフ枠">
          <a:extLst>
            <a:ext uri="{FF2B5EF4-FFF2-40B4-BE49-F238E27FC236}">
              <a16:creationId xmlns:a16="http://schemas.microsoft.com/office/drawing/2014/main" id="{00000000-0008-0000-0D00-00004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16763</xdr:rowOff>
    </xdr:from>
    <xdr:to>
      <xdr:col>32</xdr:col>
      <xdr:colOff>186689</xdr:colOff>
      <xdr:row>105</xdr:row>
      <xdr:rowOff>23622</xdr:rowOff>
    </xdr:to>
    <xdr:cxnSp macro="">
      <xdr:nvCxnSpPr>
        <xdr:cNvPr id="577" name="直線コネクタ 576">
          <a:extLst>
            <a:ext uri="{FF2B5EF4-FFF2-40B4-BE49-F238E27FC236}">
              <a16:creationId xmlns:a16="http://schemas.microsoft.com/office/drawing/2014/main" id="{00000000-0008-0000-0D00-000041020000}"/>
            </a:ext>
          </a:extLst>
        </xdr:cNvPr>
        <xdr:cNvCxnSpPr/>
      </xdr:nvCxnSpPr>
      <xdr:spPr>
        <a:xfrm flipV="1">
          <a:off x="22160864" y="17161763"/>
          <a:ext cx="0" cy="864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27449</xdr:rowOff>
    </xdr:from>
    <xdr:ext cx="469744" cy="259045"/>
    <xdr:sp macro="" textlink="">
      <xdr:nvSpPr>
        <xdr:cNvPr id="578" name="【公民館】&#10;一人当たり面積最小値テキスト">
          <a:extLst>
            <a:ext uri="{FF2B5EF4-FFF2-40B4-BE49-F238E27FC236}">
              <a16:creationId xmlns:a16="http://schemas.microsoft.com/office/drawing/2014/main" id="{00000000-0008-0000-0D00-000042020000}"/>
            </a:ext>
          </a:extLst>
        </xdr:cNvPr>
        <xdr:cNvSpPr txBox="1"/>
      </xdr:nvSpPr>
      <xdr:spPr>
        <a:xfrm>
          <a:off x="22250400" y="1802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0.224</a:t>
          </a:r>
          <a:endParaRPr kumimoji="1" lang="ja-JP" altLang="en-US" sz="1000" b="1">
            <a:latin typeface="ＭＳ Ｐゴシック"/>
          </a:endParaRPr>
        </a:p>
      </xdr:txBody>
    </xdr:sp>
    <xdr:clientData/>
  </xdr:oneCellAnchor>
  <xdr:twoCellAnchor>
    <xdr:from>
      <xdr:col>32</xdr:col>
      <xdr:colOff>98425</xdr:colOff>
      <xdr:row>105</xdr:row>
      <xdr:rowOff>23622</xdr:rowOff>
    </xdr:from>
    <xdr:to>
      <xdr:col>32</xdr:col>
      <xdr:colOff>276225</xdr:colOff>
      <xdr:row>105</xdr:row>
      <xdr:rowOff>23622</xdr:rowOff>
    </xdr:to>
    <xdr:cxnSp macro="">
      <xdr:nvCxnSpPr>
        <xdr:cNvPr id="579" name="直線コネクタ 578">
          <a:extLst>
            <a:ext uri="{FF2B5EF4-FFF2-40B4-BE49-F238E27FC236}">
              <a16:creationId xmlns:a16="http://schemas.microsoft.com/office/drawing/2014/main" id="{00000000-0008-0000-0D00-000043020000}"/>
            </a:ext>
          </a:extLst>
        </xdr:cNvPr>
        <xdr:cNvCxnSpPr/>
      </xdr:nvCxnSpPr>
      <xdr:spPr>
        <a:xfrm>
          <a:off x="22072600" y="1802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134890</xdr:rowOff>
    </xdr:from>
    <xdr:ext cx="469744" cy="259045"/>
    <xdr:sp macro="" textlink="">
      <xdr:nvSpPr>
        <xdr:cNvPr id="580" name="【公民館】&#10;一人当たり面積最大値テキスト">
          <a:extLst>
            <a:ext uri="{FF2B5EF4-FFF2-40B4-BE49-F238E27FC236}">
              <a16:creationId xmlns:a16="http://schemas.microsoft.com/office/drawing/2014/main" id="{00000000-0008-0000-0D00-000044020000}"/>
            </a:ext>
          </a:extLst>
        </xdr:cNvPr>
        <xdr:cNvSpPr txBox="1"/>
      </xdr:nvSpPr>
      <xdr:spPr>
        <a:xfrm>
          <a:off x="22250400" y="1693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0.413</a:t>
          </a:r>
          <a:endParaRPr kumimoji="1" lang="ja-JP" altLang="en-US" sz="1000" b="1">
            <a:latin typeface="ＭＳ Ｐゴシック"/>
          </a:endParaRPr>
        </a:p>
      </xdr:txBody>
    </xdr:sp>
    <xdr:clientData/>
  </xdr:oneCellAnchor>
  <xdr:twoCellAnchor>
    <xdr:from>
      <xdr:col>32</xdr:col>
      <xdr:colOff>98425</xdr:colOff>
      <xdr:row>100</xdr:row>
      <xdr:rowOff>16763</xdr:rowOff>
    </xdr:from>
    <xdr:to>
      <xdr:col>32</xdr:col>
      <xdr:colOff>276225</xdr:colOff>
      <xdr:row>100</xdr:row>
      <xdr:rowOff>16763</xdr:rowOff>
    </xdr:to>
    <xdr:cxnSp macro="">
      <xdr:nvCxnSpPr>
        <xdr:cNvPr id="581" name="直線コネクタ 580">
          <a:extLst>
            <a:ext uri="{FF2B5EF4-FFF2-40B4-BE49-F238E27FC236}">
              <a16:creationId xmlns:a16="http://schemas.microsoft.com/office/drawing/2014/main" id="{00000000-0008-0000-0D00-000045020000}"/>
            </a:ext>
          </a:extLst>
        </xdr:cNvPr>
        <xdr:cNvCxnSpPr/>
      </xdr:nvCxnSpPr>
      <xdr:spPr>
        <a:xfrm>
          <a:off x="22072600" y="17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102</xdr:row>
      <xdr:rowOff>76979</xdr:rowOff>
    </xdr:from>
    <xdr:ext cx="469744" cy="259045"/>
    <xdr:sp macro="" textlink="">
      <xdr:nvSpPr>
        <xdr:cNvPr id="582" name="【公民館】&#10;一人当たり面積平均値テキスト">
          <a:extLst>
            <a:ext uri="{FF2B5EF4-FFF2-40B4-BE49-F238E27FC236}">
              <a16:creationId xmlns:a16="http://schemas.microsoft.com/office/drawing/2014/main" id="{00000000-0008-0000-0D00-000046020000}"/>
            </a:ext>
          </a:extLst>
        </xdr:cNvPr>
        <xdr:cNvSpPr txBox="1"/>
      </xdr:nvSpPr>
      <xdr:spPr>
        <a:xfrm>
          <a:off x="22250400" y="17564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0.309</a:t>
          </a:r>
          <a:endParaRPr kumimoji="1" lang="ja-JP" altLang="en-US" sz="1000" b="1">
            <a:solidFill>
              <a:srgbClr val="000080"/>
            </a:solidFill>
            <a:latin typeface="ＭＳ Ｐゴシック"/>
          </a:endParaRPr>
        </a:p>
      </xdr:txBody>
    </xdr:sp>
    <xdr:clientData/>
  </xdr:oneCellAnchor>
  <xdr:twoCellAnchor>
    <xdr:from>
      <xdr:col>32</xdr:col>
      <xdr:colOff>136525</xdr:colOff>
      <xdr:row>102</xdr:row>
      <xdr:rowOff>98552</xdr:rowOff>
    </xdr:from>
    <xdr:to>
      <xdr:col>32</xdr:col>
      <xdr:colOff>238125</xdr:colOff>
      <xdr:row>103</xdr:row>
      <xdr:rowOff>28702</xdr:rowOff>
    </xdr:to>
    <xdr:sp macro="" textlink="">
      <xdr:nvSpPr>
        <xdr:cNvPr id="583" name="フローチャート : 判断 582">
          <a:extLst>
            <a:ext uri="{FF2B5EF4-FFF2-40B4-BE49-F238E27FC236}">
              <a16:creationId xmlns:a16="http://schemas.microsoft.com/office/drawing/2014/main" id="{00000000-0008-0000-0D00-000047020000}"/>
            </a:ext>
          </a:extLst>
        </xdr:cNvPr>
        <xdr:cNvSpPr/>
      </xdr:nvSpPr>
      <xdr:spPr>
        <a:xfrm>
          <a:off x="22110700" y="1758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32258</xdr:rowOff>
    </xdr:from>
    <xdr:to>
      <xdr:col>31</xdr:col>
      <xdr:colOff>85725</xdr:colOff>
      <xdr:row>103</xdr:row>
      <xdr:rowOff>133858</xdr:rowOff>
    </xdr:to>
    <xdr:sp macro="" textlink="">
      <xdr:nvSpPr>
        <xdr:cNvPr id="584" name="フローチャート : 判断 583">
          <a:extLst>
            <a:ext uri="{FF2B5EF4-FFF2-40B4-BE49-F238E27FC236}">
              <a16:creationId xmlns:a16="http://schemas.microsoft.com/office/drawing/2014/main" id="{00000000-0008-0000-0D00-000048020000}"/>
            </a:ext>
          </a:extLst>
        </xdr:cNvPr>
        <xdr:cNvSpPr/>
      </xdr:nvSpPr>
      <xdr:spPr>
        <a:xfrm>
          <a:off x="21272500" y="1769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00000000-0008-0000-0D00-00004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00000000-0008-0000-0D00-00004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00000000-0008-0000-0D00-00004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00000000-0008-0000-0D00-00004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00000000-0008-0000-0D00-00004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132842</xdr:rowOff>
    </xdr:from>
    <xdr:to>
      <xdr:col>31</xdr:col>
      <xdr:colOff>85725</xdr:colOff>
      <xdr:row>108</xdr:row>
      <xdr:rowOff>62992</xdr:rowOff>
    </xdr:to>
    <xdr:sp macro="" textlink="">
      <xdr:nvSpPr>
        <xdr:cNvPr id="590" name="円/楕円 589">
          <a:extLst>
            <a:ext uri="{FF2B5EF4-FFF2-40B4-BE49-F238E27FC236}">
              <a16:creationId xmlns:a16="http://schemas.microsoft.com/office/drawing/2014/main" id="{00000000-0008-0000-0D00-00004E020000}"/>
            </a:ext>
          </a:extLst>
        </xdr:cNvPr>
        <xdr:cNvSpPr/>
      </xdr:nvSpPr>
      <xdr:spPr>
        <a:xfrm>
          <a:off x="21272500" y="1847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150385</xdr:rowOff>
    </xdr:from>
    <xdr:ext cx="469744" cy="259045"/>
    <xdr:sp macro="" textlink="">
      <xdr:nvSpPr>
        <xdr:cNvPr id="591" name="n_1aveValue【公民館】&#10;一人当たり面積">
          <a:extLst>
            <a:ext uri="{FF2B5EF4-FFF2-40B4-BE49-F238E27FC236}">
              <a16:creationId xmlns:a16="http://schemas.microsoft.com/office/drawing/2014/main" id="{00000000-0008-0000-0D00-00004F020000}"/>
            </a:ext>
          </a:extLst>
        </xdr:cNvPr>
        <xdr:cNvSpPr txBox="1"/>
      </xdr:nvSpPr>
      <xdr:spPr>
        <a:xfrm>
          <a:off x="21075727" y="1746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0.286</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54119</xdr:rowOff>
    </xdr:from>
    <xdr:ext cx="469744" cy="259045"/>
    <xdr:sp macro="" textlink="">
      <xdr:nvSpPr>
        <xdr:cNvPr id="592" name="n_1mainValue【公民館】&#10;一人当たり面積">
          <a:extLst>
            <a:ext uri="{FF2B5EF4-FFF2-40B4-BE49-F238E27FC236}">
              <a16:creationId xmlns:a16="http://schemas.microsoft.com/office/drawing/2014/main" id="{00000000-0008-0000-0D00-000050020000}"/>
            </a:ext>
          </a:extLst>
        </xdr:cNvPr>
        <xdr:cNvSpPr txBox="1"/>
      </xdr:nvSpPr>
      <xdr:spPr>
        <a:xfrm>
          <a:off x="21075727" y="1857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3" name="正方形/長方形 592">
          <a:extLst>
            <a:ext uri="{FF2B5EF4-FFF2-40B4-BE49-F238E27FC236}">
              <a16:creationId xmlns:a16="http://schemas.microsoft.com/office/drawing/2014/main" id="{00000000-0008-0000-0D00-000051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4" name="正方形/長方形 593">
          <a:extLst>
            <a:ext uri="{FF2B5EF4-FFF2-40B4-BE49-F238E27FC236}">
              <a16:creationId xmlns:a16="http://schemas.microsoft.com/office/drawing/2014/main" id="{00000000-0008-0000-0D00-000052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5" name="テキスト ボックス 594">
          <a:extLst>
            <a:ext uri="{FF2B5EF4-FFF2-40B4-BE49-F238E27FC236}">
              <a16:creationId xmlns:a16="http://schemas.microsoft.com/office/drawing/2014/main" id="{00000000-0008-0000-0D00-000053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600">
              <a:solidFill>
                <a:schemeClr val="dk1"/>
              </a:solidFill>
              <a:effectLst/>
              <a:latin typeface="+mn-lt"/>
              <a:ea typeface="+mn-ea"/>
              <a:cs typeface="+mn-cs"/>
            </a:rPr>
            <a:t>道路・橋りょう、公営住宅、学校施設については、固定資産の減価償却率が概ね類似団体内平均を下回っているところであるが、保育所、児童館、公民館の減価償却率が類似団体を大きく上回っているなか、特に児童館、公民館は減価償却率が１００％に到達し、償却が終了している。いずれの施設も減価償却率が５０％を超えており、全体的に施設の老朽化が進行していると言える。</a:t>
          </a:r>
          <a:endParaRPr lang="ja-JP" altLang="ja-JP" sz="1600">
            <a:effectLst/>
          </a:endParaRPr>
        </a:p>
        <a:p>
          <a:r>
            <a:rPr kumimoji="1" lang="ja-JP" altLang="ja-JP" sz="1600">
              <a:solidFill>
                <a:schemeClr val="dk1"/>
              </a:solidFill>
              <a:effectLst/>
              <a:latin typeface="+mn-lt"/>
              <a:ea typeface="+mn-ea"/>
              <a:cs typeface="+mn-cs"/>
            </a:rPr>
            <a:t>各公共施設の老朽化の進行及び維持管理費の増嵩を抑制するため、長期的な視点による公共施設の更新・統廃合・長寿命化を計画的に実施していく。</a:t>
          </a:r>
          <a:endParaRPr lang="ja-JP" altLang="ja-JP" sz="16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北海道八雲町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17,277
17,144
956.08
14,814,331
14,119,295
660,268
7,884,598
13,345,658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29.5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60960</xdr:rowOff>
    </xdr:from>
    <xdr:to>
      <xdr:col>6</xdr:col>
      <xdr:colOff>510540</xdr:colOff>
      <xdr:row>39</xdr:row>
      <xdr:rowOff>15240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71881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19067</xdr:rowOff>
    </xdr:from>
    <xdr:ext cx="405111" cy="259045"/>
    <xdr:sp macro="" textlink="">
      <xdr:nvSpPr>
        <xdr:cNvPr id="58" name="【図書館】&#10;有形固定資産減価償却率最小値テキスト">
          <a:extLst>
            <a:ext uri="{FF2B5EF4-FFF2-40B4-BE49-F238E27FC236}">
              <a16:creationId xmlns:a16="http://schemas.microsoft.com/office/drawing/2014/main" id="{00000000-0008-0000-0E00-00003A000000}"/>
            </a:ext>
          </a:extLst>
        </xdr:cNvPr>
        <xdr:cNvSpPr txBox="1"/>
      </xdr:nvSpPr>
      <xdr:spPr>
        <a:xfrm>
          <a:off x="47244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422275</xdr:colOff>
      <xdr:row>39</xdr:row>
      <xdr:rowOff>15240</xdr:rowOff>
    </xdr:from>
    <xdr:to>
      <xdr:col>6</xdr:col>
      <xdr:colOff>600075</xdr:colOff>
      <xdr:row>39</xdr:row>
      <xdr:rowOff>15240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7637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E00-00003C000000}"/>
            </a:ext>
          </a:extLst>
        </xdr:cNvPr>
        <xdr:cNvSpPr txBox="1"/>
      </xdr:nvSpPr>
      <xdr:spPr>
        <a:xfrm>
          <a:off x="4724400" y="549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6</xdr:col>
      <xdr:colOff>422275</xdr:colOff>
      <xdr:row>33</xdr:row>
      <xdr:rowOff>60960</xdr:rowOff>
    </xdr:from>
    <xdr:to>
      <xdr:col>6</xdr:col>
      <xdr:colOff>600075</xdr:colOff>
      <xdr:row>33</xdr:row>
      <xdr:rowOff>60960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71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E00-00003E000000}"/>
            </a:ext>
          </a:extLst>
        </xdr:cNvPr>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3" name="フローチャート : 判断 62">
          <a:extLst>
            <a:ext uri="{FF2B5EF4-FFF2-40B4-BE49-F238E27FC236}">
              <a16:creationId xmlns:a16="http://schemas.microsoft.com/office/drawing/2014/main" id="{00000000-0008-0000-0E00-00003F000000}"/>
            </a:ext>
          </a:extLst>
        </xdr:cNvPr>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74930</xdr:rowOff>
    </xdr:from>
    <xdr:to>
      <xdr:col>5</xdr:col>
      <xdr:colOff>409575</xdr:colOff>
      <xdr:row>40</xdr:row>
      <xdr:rowOff>5080</xdr:rowOff>
    </xdr:to>
    <xdr:sp macro="" textlink="">
      <xdr:nvSpPr>
        <xdr:cNvPr id="64" name="フローチャート : 判断 63">
          <a:extLst>
            <a:ext uri="{FF2B5EF4-FFF2-40B4-BE49-F238E27FC236}">
              <a16:creationId xmlns:a16="http://schemas.microsoft.com/office/drawing/2014/main" id="{00000000-0008-0000-0E00-000040000000}"/>
            </a:ext>
          </a:extLst>
        </xdr:cNvPr>
        <xdr:cNvSpPr/>
      </xdr:nvSpPr>
      <xdr:spPr>
        <a:xfrm>
          <a:off x="3746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21607</xdr:rowOff>
    </xdr:from>
    <xdr:ext cx="405111" cy="259045"/>
    <xdr:sp macro="" textlink="">
      <xdr:nvSpPr>
        <xdr:cNvPr id="65" name="n_1aveValue【図書館】&#10;有形固定資産減価償却率">
          <a:extLst>
            <a:ext uri="{FF2B5EF4-FFF2-40B4-BE49-F238E27FC236}">
              <a16:creationId xmlns:a16="http://schemas.microsoft.com/office/drawing/2014/main" id="{00000000-0008-0000-0E00-000041000000}"/>
            </a:ext>
          </a:extLst>
        </xdr:cNvPr>
        <xdr:cNvSpPr txBox="1"/>
      </xdr:nvSpPr>
      <xdr:spPr>
        <a:xfrm>
          <a:off x="3582043" y="653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101600</xdr:rowOff>
    </xdr:from>
    <xdr:to>
      <xdr:col>5</xdr:col>
      <xdr:colOff>409575</xdr:colOff>
      <xdr:row>41</xdr:row>
      <xdr:rowOff>31750</xdr:rowOff>
    </xdr:to>
    <xdr:sp macro="" textlink="">
      <xdr:nvSpPr>
        <xdr:cNvPr id="71" name="円/楕円 70">
          <a:extLst>
            <a:ext uri="{FF2B5EF4-FFF2-40B4-BE49-F238E27FC236}">
              <a16:creationId xmlns:a16="http://schemas.microsoft.com/office/drawing/2014/main" id="{00000000-0008-0000-0E00-000047000000}"/>
            </a:ext>
          </a:extLst>
        </xdr:cNvPr>
        <xdr:cNvSpPr/>
      </xdr:nvSpPr>
      <xdr:spPr>
        <a:xfrm>
          <a:off x="3746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41</xdr:row>
      <xdr:rowOff>22877</xdr:rowOff>
    </xdr:from>
    <xdr:ext cx="405111" cy="259045"/>
    <xdr:sp macro="" textlink="">
      <xdr:nvSpPr>
        <xdr:cNvPr id="72" name="n_1mainValue【図書館】&#10;有形固定資産減価償却率">
          <a:extLst>
            <a:ext uri="{FF2B5EF4-FFF2-40B4-BE49-F238E27FC236}">
              <a16:creationId xmlns:a16="http://schemas.microsoft.com/office/drawing/2014/main" id="{00000000-0008-0000-0E00-000048000000}"/>
            </a:ext>
          </a:extLst>
        </xdr:cNvPr>
        <xdr:cNvSpPr txBox="1"/>
      </xdr:nvSpPr>
      <xdr:spPr>
        <a:xfrm>
          <a:off x="3582043"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a:extLst>
            <a:ext uri="{FF2B5EF4-FFF2-40B4-BE49-F238E27FC236}">
              <a16:creationId xmlns:a16="http://schemas.microsoft.com/office/drawing/2014/main" id="{00000000-0008-0000-0E00-00004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a:extLst>
            <a:ext uri="{FF2B5EF4-FFF2-40B4-BE49-F238E27FC236}">
              <a16:creationId xmlns:a16="http://schemas.microsoft.com/office/drawing/2014/main" id="{00000000-0008-0000-0E00-00004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a:extLst>
            <a:ext uri="{FF2B5EF4-FFF2-40B4-BE49-F238E27FC236}">
              <a16:creationId xmlns:a16="http://schemas.microsoft.com/office/drawing/2014/main" id="{00000000-0008-0000-0E00-00004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a:extLst>
            <a:ext uri="{FF2B5EF4-FFF2-40B4-BE49-F238E27FC236}">
              <a16:creationId xmlns:a16="http://schemas.microsoft.com/office/drawing/2014/main" id="{00000000-0008-0000-0E00-00004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a:extLst>
            <a:ext uri="{FF2B5EF4-FFF2-40B4-BE49-F238E27FC236}">
              <a16:creationId xmlns:a16="http://schemas.microsoft.com/office/drawing/2014/main" id="{00000000-0008-0000-0E00-00004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a:extLst>
            <a:ext uri="{FF2B5EF4-FFF2-40B4-BE49-F238E27FC236}">
              <a16:creationId xmlns:a16="http://schemas.microsoft.com/office/drawing/2014/main" id="{00000000-0008-0000-0E00-00004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a:extLst>
            <a:ext uri="{FF2B5EF4-FFF2-40B4-BE49-F238E27FC236}">
              <a16:creationId xmlns:a16="http://schemas.microsoft.com/office/drawing/2014/main" id="{00000000-0008-0000-0E00-00004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a:extLst>
            <a:ext uri="{FF2B5EF4-FFF2-40B4-BE49-F238E27FC236}">
              <a16:creationId xmlns:a16="http://schemas.microsoft.com/office/drawing/2014/main" id="{00000000-0008-0000-0E00-00005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4" name="テキスト ボックス 83">
          <a:extLst>
            <a:ext uri="{FF2B5EF4-FFF2-40B4-BE49-F238E27FC236}">
              <a16:creationId xmlns:a16="http://schemas.microsoft.com/office/drawing/2014/main" id="{00000000-0008-0000-0E00-000054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5" name="直線コネクタ 84">
          <a:extLst>
            <a:ext uri="{FF2B5EF4-FFF2-40B4-BE49-F238E27FC236}">
              <a16:creationId xmlns:a16="http://schemas.microsoft.com/office/drawing/2014/main" id="{00000000-0008-0000-0E00-000055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6" name="テキスト ボックス 85">
          <a:extLst>
            <a:ext uri="{FF2B5EF4-FFF2-40B4-BE49-F238E27FC236}">
              <a16:creationId xmlns:a16="http://schemas.microsoft.com/office/drawing/2014/main" id="{00000000-0008-0000-0E00-000056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7" name="直線コネクタ 86">
          <a:extLst>
            <a:ext uri="{FF2B5EF4-FFF2-40B4-BE49-F238E27FC236}">
              <a16:creationId xmlns:a16="http://schemas.microsoft.com/office/drawing/2014/main" id="{00000000-0008-0000-0E00-000057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2" name="テキスト ボックス 91">
          <a:extLst>
            <a:ext uri="{FF2B5EF4-FFF2-40B4-BE49-F238E27FC236}">
              <a16:creationId xmlns:a16="http://schemas.microsoft.com/office/drawing/2014/main" id="{00000000-0008-0000-0E00-00005C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a:extLst>
            <a:ext uri="{FF2B5EF4-FFF2-40B4-BE49-F238E27FC236}">
              <a16:creationId xmlns:a16="http://schemas.microsoft.com/office/drawing/2014/main" id="{00000000-0008-0000-0E00-00006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149678</xdr:rowOff>
    </xdr:from>
    <xdr:to>
      <xdr:col>15</xdr:col>
      <xdr:colOff>180340</xdr:colOff>
      <xdr:row>42</xdr:row>
      <xdr:rowOff>43543</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flipV="1">
          <a:off x="10476865" y="5807528"/>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47370</xdr:rowOff>
    </xdr:from>
    <xdr:ext cx="469744" cy="259045"/>
    <xdr:sp macro="" textlink="">
      <xdr:nvSpPr>
        <xdr:cNvPr id="99" name="【図書館】&#10;一人当たり面積最小値テキスト">
          <a:extLst>
            <a:ext uri="{FF2B5EF4-FFF2-40B4-BE49-F238E27FC236}">
              <a16:creationId xmlns:a16="http://schemas.microsoft.com/office/drawing/2014/main" id="{00000000-0008-0000-0E00-000063000000}"/>
            </a:ext>
          </a:extLst>
        </xdr:cNvPr>
        <xdr:cNvSpPr txBox="1"/>
      </xdr:nvSpPr>
      <xdr:spPr>
        <a:xfrm>
          <a:off x="10566400" y="724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15</xdr:col>
      <xdr:colOff>92075</xdr:colOff>
      <xdr:row>42</xdr:row>
      <xdr:rowOff>43543</xdr:rowOff>
    </xdr:from>
    <xdr:to>
      <xdr:col>15</xdr:col>
      <xdr:colOff>269875</xdr:colOff>
      <xdr:row>42</xdr:row>
      <xdr:rowOff>43543</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10388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96355</xdr:rowOff>
    </xdr:from>
    <xdr:ext cx="469744" cy="259045"/>
    <xdr:sp macro="" textlink="">
      <xdr:nvSpPr>
        <xdr:cNvPr id="101" name="【図書館】&#10;一人当たり面積最大値テキスト">
          <a:extLst>
            <a:ext uri="{FF2B5EF4-FFF2-40B4-BE49-F238E27FC236}">
              <a16:creationId xmlns:a16="http://schemas.microsoft.com/office/drawing/2014/main" id="{00000000-0008-0000-0E00-000065000000}"/>
            </a:ext>
          </a:extLst>
        </xdr:cNvPr>
        <xdr:cNvSpPr txBox="1"/>
      </xdr:nvSpPr>
      <xdr:spPr>
        <a:xfrm>
          <a:off x="10566400" y="558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0.091</a:t>
          </a:r>
          <a:endParaRPr kumimoji="1" lang="ja-JP" altLang="en-US" sz="1000" b="1">
            <a:latin typeface="ＭＳ Ｐゴシック"/>
          </a:endParaRPr>
        </a:p>
      </xdr:txBody>
    </xdr:sp>
    <xdr:clientData/>
  </xdr:oneCellAnchor>
  <xdr:twoCellAnchor>
    <xdr:from>
      <xdr:col>15</xdr:col>
      <xdr:colOff>92075</xdr:colOff>
      <xdr:row>33</xdr:row>
      <xdr:rowOff>149678</xdr:rowOff>
    </xdr:from>
    <xdr:to>
      <xdr:col>15</xdr:col>
      <xdr:colOff>269875</xdr:colOff>
      <xdr:row>33</xdr:row>
      <xdr:rowOff>149678</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10388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44649</xdr:rowOff>
    </xdr:from>
    <xdr:ext cx="469744" cy="259045"/>
    <xdr:sp macro="" textlink="">
      <xdr:nvSpPr>
        <xdr:cNvPr id="103" name="【図書館】&#10;一人当たり面積平均値テキスト">
          <a:extLst>
            <a:ext uri="{FF2B5EF4-FFF2-40B4-BE49-F238E27FC236}">
              <a16:creationId xmlns:a16="http://schemas.microsoft.com/office/drawing/2014/main" id="{00000000-0008-0000-0E00-000067000000}"/>
            </a:ext>
          </a:extLst>
        </xdr:cNvPr>
        <xdr:cNvSpPr txBox="1"/>
      </xdr:nvSpPr>
      <xdr:spPr>
        <a:xfrm>
          <a:off x="10566400" y="6388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66222</xdr:rowOff>
    </xdr:from>
    <xdr:to>
      <xdr:col>15</xdr:col>
      <xdr:colOff>231775</xdr:colOff>
      <xdr:row>37</xdr:row>
      <xdr:rowOff>167822</xdr:rowOff>
    </xdr:to>
    <xdr:sp macro="" textlink="">
      <xdr:nvSpPr>
        <xdr:cNvPr id="104" name="フローチャート : 判断 103">
          <a:extLst>
            <a:ext uri="{FF2B5EF4-FFF2-40B4-BE49-F238E27FC236}">
              <a16:creationId xmlns:a16="http://schemas.microsoft.com/office/drawing/2014/main" id="{00000000-0008-0000-0E00-000068000000}"/>
            </a:ext>
          </a:extLst>
        </xdr:cNvPr>
        <xdr:cNvSpPr/>
      </xdr:nvSpPr>
      <xdr:spPr>
        <a:xfrm>
          <a:off x="104267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147864</xdr:rowOff>
    </xdr:from>
    <xdr:to>
      <xdr:col>14</xdr:col>
      <xdr:colOff>79375</xdr:colOff>
      <xdr:row>36</xdr:row>
      <xdr:rowOff>78014</xdr:rowOff>
    </xdr:to>
    <xdr:sp macro="" textlink="">
      <xdr:nvSpPr>
        <xdr:cNvPr id="105" name="フローチャート : 判断 104">
          <a:extLst>
            <a:ext uri="{FF2B5EF4-FFF2-40B4-BE49-F238E27FC236}">
              <a16:creationId xmlns:a16="http://schemas.microsoft.com/office/drawing/2014/main" id="{00000000-0008-0000-0E00-000069000000}"/>
            </a:ext>
          </a:extLst>
        </xdr:cNvPr>
        <xdr:cNvSpPr/>
      </xdr:nvSpPr>
      <xdr:spPr>
        <a:xfrm>
          <a:off x="9588500" y="614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69141</xdr:rowOff>
    </xdr:from>
    <xdr:ext cx="469744" cy="259045"/>
    <xdr:sp macro="" textlink="">
      <xdr:nvSpPr>
        <xdr:cNvPr id="106" name="n_1aveValue【図書館】&#10;一人当たり面積">
          <a:extLst>
            <a:ext uri="{FF2B5EF4-FFF2-40B4-BE49-F238E27FC236}">
              <a16:creationId xmlns:a16="http://schemas.microsoft.com/office/drawing/2014/main" id="{00000000-0008-0000-0E00-00006A000000}"/>
            </a:ext>
          </a:extLst>
        </xdr:cNvPr>
        <xdr:cNvSpPr txBox="1"/>
      </xdr:nvSpPr>
      <xdr:spPr>
        <a:xfrm>
          <a:off x="9391727" y="624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32</xdr:row>
      <xdr:rowOff>139700</xdr:rowOff>
    </xdr:from>
    <xdr:to>
      <xdr:col>14</xdr:col>
      <xdr:colOff>79375</xdr:colOff>
      <xdr:row>33</xdr:row>
      <xdr:rowOff>69850</xdr:rowOff>
    </xdr:to>
    <xdr:sp macro="" textlink="">
      <xdr:nvSpPr>
        <xdr:cNvPr id="112" name="円/楕円 111">
          <a:extLst>
            <a:ext uri="{FF2B5EF4-FFF2-40B4-BE49-F238E27FC236}">
              <a16:creationId xmlns:a16="http://schemas.microsoft.com/office/drawing/2014/main" id="{00000000-0008-0000-0E00-000070000000}"/>
            </a:ext>
          </a:extLst>
        </xdr:cNvPr>
        <xdr:cNvSpPr/>
      </xdr:nvSpPr>
      <xdr:spPr>
        <a:xfrm>
          <a:off x="95885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31</xdr:row>
      <xdr:rowOff>86377</xdr:rowOff>
    </xdr:from>
    <xdr:ext cx="469744" cy="259045"/>
    <xdr:sp macro="" textlink="">
      <xdr:nvSpPr>
        <xdr:cNvPr id="113" name="n_1mainValue【図書館】&#10;一人当たり面積">
          <a:extLst>
            <a:ext uri="{FF2B5EF4-FFF2-40B4-BE49-F238E27FC236}">
              <a16:creationId xmlns:a16="http://schemas.microsoft.com/office/drawing/2014/main" id="{00000000-0008-0000-0E00-000071000000}"/>
            </a:ext>
          </a:extLst>
        </xdr:cNvPr>
        <xdr:cNvSpPr txBox="1"/>
      </xdr:nvSpPr>
      <xdr:spPr>
        <a:xfrm>
          <a:off x="9391727" y="54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a:extLst>
            <a:ext uri="{FF2B5EF4-FFF2-40B4-BE49-F238E27FC236}">
              <a16:creationId xmlns:a16="http://schemas.microsoft.com/office/drawing/2014/main" id="{00000000-0008-0000-0E00-00007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a:extLst>
            <a:ext uri="{FF2B5EF4-FFF2-40B4-BE49-F238E27FC236}">
              <a16:creationId xmlns:a16="http://schemas.microsoft.com/office/drawing/2014/main" id="{00000000-0008-0000-0E00-00007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a:extLst>
            <a:ext uri="{FF2B5EF4-FFF2-40B4-BE49-F238E27FC236}">
              <a16:creationId xmlns:a16="http://schemas.microsoft.com/office/drawing/2014/main" id="{00000000-0008-0000-0E00-00007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a:extLst>
            <a:ext uri="{FF2B5EF4-FFF2-40B4-BE49-F238E27FC236}">
              <a16:creationId xmlns:a16="http://schemas.microsoft.com/office/drawing/2014/main" id="{00000000-0008-0000-0E00-00007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a:extLst>
            <a:ext uri="{FF2B5EF4-FFF2-40B4-BE49-F238E27FC236}">
              <a16:creationId xmlns:a16="http://schemas.microsoft.com/office/drawing/2014/main" id="{00000000-0008-0000-0E00-00007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a:extLst>
            <a:ext uri="{FF2B5EF4-FFF2-40B4-BE49-F238E27FC236}">
              <a16:creationId xmlns:a16="http://schemas.microsoft.com/office/drawing/2014/main" id="{00000000-0008-0000-0E00-00007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a:extLst>
            <a:ext uri="{FF2B5EF4-FFF2-40B4-BE49-F238E27FC236}">
              <a16:creationId xmlns:a16="http://schemas.microsoft.com/office/drawing/2014/main" id="{00000000-0008-0000-0E00-00007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a:extLst>
            <a:ext uri="{FF2B5EF4-FFF2-40B4-BE49-F238E27FC236}">
              <a16:creationId xmlns:a16="http://schemas.microsoft.com/office/drawing/2014/main" id="{00000000-0008-0000-0E00-00007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a:extLst>
            <a:ext uri="{FF2B5EF4-FFF2-40B4-BE49-F238E27FC236}">
              <a16:creationId xmlns:a16="http://schemas.microsoft.com/office/drawing/2014/main" id="{00000000-0008-0000-0E00-00008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4" name="テキスト ボックス 133">
          <a:extLst>
            <a:ext uri="{FF2B5EF4-FFF2-40B4-BE49-F238E27FC236}">
              <a16:creationId xmlns:a16="http://schemas.microsoft.com/office/drawing/2014/main" id="{00000000-0008-0000-0E00-00008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a:extLst>
            <a:ext uri="{FF2B5EF4-FFF2-40B4-BE49-F238E27FC236}">
              <a16:creationId xmlns:a16="http://schemas.microsoft.com/office/drawing/2014/main" id="{00000000-0008-0000-0E00-000088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a:extLst>
            <a:ext uri="{FF2B5EF4-FFF2-40B4-BE49-F238E27FC236}">
              <a16:creationId xmlns:a16="http://schemas.microsoft.com/office/drawing/2014/main" id="{00000000-0008-0000-0E00-00008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133350</xdr:rowOff>
    </xdr:from>
    <xdr:to>
      <xdr:col>6</xdr:col>
      <xdr:colOff>510540</xdr:colOff>
      <xdr:row>64</xdr:row>
      <xdr:rowOff>30480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4634865" y="95631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34307</xdr:rowOff>
    </xdr:from>
    <xdr:ext cx="405111" cy="259045"/>
    <xdr:sp macro="" textlink="">
      <xdr:nvSpPr>
        <xdr:cNvPr id="139" name="【体育館・プール】&#10;有形固定資産減価償却率最小値テキスト">
          <a:extLst>
            <a:ext uri="{FF2B5EF4-FFF2-40B4-BE49-F238E27FC236}">
              <a16:creationId xmlns:a16="http://schemas.microsoft.com/office/drawing/2014/main" id="{00000000-0008-0000-0E00-00008B000000}"/>
            </a:ext>
          </a:extLst>
        </xdr:cNvPr>
        <xdr:cNvSpPr txBox="1"/>
      </xdr:nvSpPr>
      <xdr:spPr>
        <a:xfrm>
          <a:off x="4724400" y="1100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6</xdr:col>
      <xdr:colOff>422275</xdr:colOff>
      <xdr:row>64</xdr:row>
      <xdr:rowOff>30480</xdr:rowOff>
    </xdr:from>
    <xdr:to>
      <xdr:col>6</xdr:col>
      <xdr:colOff>600075</xdr:colOff>
      <xdr:row>64</xdr:row>
      <xdr:rowOff>30480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4546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80027</xdr:rowOff>
    </xdr:from>
    <xdr:ext cx="405111" cy="259045"/>
    <xdr:sp macro="" textlink="">
      <xdr:nvSpPr>
        <xdr:cNvPr id="141" name="【体育館・プール】&#10;有形固定資産減価償却率最大値テキスト">
          <a:extLst>
            <a:ext uri="{FF2B5EF4-FFF2-40B4-BE49-F238E27FC236}">
              <a16:creationId xmlns:a16="http://schemas.microsoft.com/office/drawing/2014/main" id="{00000000-0008-0000-0E00-00008D000000}"/>
            </a:ext>
          </a:extLst>
        </xdr:cNvPr>
        <xdr:cNvSpPr txBox="1"/>
      </xdr:nvSpPr>
      <xdr:spPr>
        <a:xfrm>
          <a:off x="47244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a:t>
          </a:r>
          <a:endParaRPr kumimoji="1" lang="ja-JP" altLang="en-US" sz="1000" b="1">
            <a:latin typeface="ＭＳ Ｐゴシック"/>
          </a:endParaRPr>
        </a:p>
      </xdr:txBody>
    </xdr:sp>
    <xdr:clientData/>
  </xdr:oneCellAnchor>
  <xdr:twoCellAnchor>
    <xdr:from>
      <xdr:col>6</xdr:col>
      <xdr:colOff>422275</xdr:colOff>
      <xdr:row>55</xdr:row>
      <xdr:rowOff>133350</xdr:rowOff>
    </xdr:from>
    <xdr:to>
      <xdr:col>6</xdr:col>
      <xdr:colOff>600075</xdr:colOff>
      <xdr:row>55</xdr:row>
      <xdr:rowOff>133350</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148607</xdr:rowOff>
    </xdr:from>
    <xdr:ext cx="405111" cy="259045"/>
    <xdr:sp macro="" textlink="">
      <xdr:nvSpPr>
        <xdr:cNvPr id="143" name="【体育館・プール】&#10;有形固定資産減価償却率平均値テキスト">
          <a:extLst>
            <a:ext uri="{FF2B5EF4-FFF2-40B4-BE49-F238E27FC236}">
              <a16:creationId xmlns:a16="http://schemas.microsoft.com/office/drawing/2014/main" id="{00000000-0008-0000-0E00-00008F000000}"/>
            </a:ext>
          </a:extLst>
        </xdr:cNvPr>
        <xdr:cNvSpPr txBox="1"/>
      </xdr:nvSpPr>
      <xdr:spPr>
        <a:xfrm>
          <a:off x="47244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170180</xdr:rowOff>
    </xdr:from>
    <xdr:to>
      <xdr:col>6</xdr:col>
      <xdr:colOff>561975</xdr:colOff>
      <xdr:row>59</xdr:row>
      <xdr:rowOff>100330</xdr:rowOff>
    </xdr:to>
    <xdr:sp macro="" textlink="">
      <xdr:nvSpPr>
        <xdr:cNvPr id="144" name="フローチャート : 判断 143">
          <a:extLst>
            <a:ext uri="{FF2B5EF4-FFF2-40B4-BE49-F238E27FC236}">
              <a16:creationId xmlns:a16="http://schemas.microsoft.com/office/drawing/2014/main" id="{00000000-0008-0000-0E00-000090000000}"/>
            </a:ext>
          </a:extLst>
        </xdr:cNvPr>
        <xdr:cNvSpPr/>
      </xdr:nvSpPr>
      <xdr:spPr>
        <a:xfrm>
          <a:off x="4584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74930</xdr:rowOff>
    </xdr:from>
    <xdr:to>
      <xdr:col>5</xdr:col>
      <xdr:colOff>409575</xdr:colOff>
      <xdr:row>61</xdr:row>
      <xdr:rowOff>5080</xdr:rowOff>
    </xdr:to>
    <xdr:sp macro="" textlink="">
      <xdr:nvSpPr>
        <xdr:cNvPr id="145" name="フローチャート : 判断 144">
          <a:extLst>
            <a:ext uri="{FF2B5EF4-FFF2-40B4-BE49-F238E27FC236}">
              <a16:creationId xmlns:a16="http://schemas.microsoft.com/office/drawing/2014/main" id="{00000000-0008-0000-0E00-000091000000}"/>
            </a:ext>
          </a:extLst>
        </xdr:cNvPr>
        <xdr:cNvSpPr/>
      </xdr:nvSpPr>
      <xdr:spPr>
        <a:xfrm>
          <a:off x="3746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21607</xdr:rowOff>
    </xdr:from>
    <xdr:ext cx="405111" cy="259045"/>
    <xdr:sp macro="" textlink="">
      <xdr:nvSpPr>
        <xdr:cNvPr id="146" name="n_1aveValue【体育館・プール】&#10;有形固定資産減価償却率">
          <a:extLst>
            <a:ext uri="{FF2B5EF4-FFF2-40B4-BE49-F238E27FC236}">
              <a16:creationId xmlns:a16="http://schemas.microsoft.com/office/drawing/2014/main" id="{00000000-0008-0000-0E00-000092000000}"/>
            </a:ext>
          </a:extLst>
        </xdr:cNvPr>
        <xdr:cNvSpPr txBox="1"/>
      </xdr:nvSpPr>
      <xdr:spPr>
        <a:xfrm>
          <a:off x="3582043"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64</xdr:row>
      <xdr:rowOff>101600</xdr:rowOff>
    </xdr:from>
    <xdr:to>
      <xdr:col>5</xdr:col>
      <xdr:colOff>409575</xdr:colOff>
      <xdr:row>65</xdr:row>
      <xdr:rowOff>31750</xdr:rowOff>
    </xdr:to>
    <xdr:sp macro="" textlink="">
      <xdr:nvSpPr>
        <xdr:cNvPr id="152" name="円/楕円 151">
          <a:extLst>
            <a:ext uri="{FF2B5EF4-FFF2-40B4-BE49-F238E27FC236}">
              <a16:creationId xmlns:a16="http://schemas.microsoft.com/office/drawing/2014/main" id="{00000000-0008-0000-0E00-000098000000}"/>
            </a:ext>
          </a:extLst>
        </xdr:cNvPr>
        <xdr:cNvSpPr/>
      </xdr:nvSpPr>
      <xdr:spPr>
        <a:xfrm>
          <a:off x="3746500" y="1107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65</xdr:row>
      <xdr:rowOff>22877</xdr:rowOff>
    </xdr:from>
    <xdr:ext cx="405111" cy="259045"/>
    <xdr:sp macro="" textlink="">
      <xdr:nvSpPr>
        <xdr:cNvPr id="153" name="n_1mainValue【体育館・プール】&#10;有形固定資産減価償却率">
          <a:extLst>
            <a:ext uri="{FF2B5EF4-FFF2-40B4-BE49-F238E27FC236}">
              <a16:creationId xmlns:a16="http://schemas.microsoft.com/office/drawing/2014/main" id="{00000000-0008-0000-0E00-000099000000}"/>
            </a:ext>
          </a:extLst>
        </xdr:cNvPr>
        <xdr:cNvSpPr txBox="1"/>
      </xdr:nvSpPr>
      <xdr:spPr>
        <a:xfrm>
          <a:off x="3582043" y="1116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a:extLst>
            <a:ext uri="{FF2B5EF4-FFF2-40B4-BE49-F238E27FC236}">
              <a16:creationId xmlns:a16="http://schemas.microsoft.com/office/drawing/2014/main" id="{00000000-0008-0000-0E00-00009E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a:extLst>
            <a:ext uri="{FF2B5EF4-FFF2-40B4-BE49-F238E27FC236}">
              <a16:creationId xmlns:a16="http://schemas.microsoft.com/office/drawing/2014/main" id="{00000000-0008-0000-0E00-00009F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a:extLst>
            <a:ext uri="{FF2B5EF4-FFF2-40B4-BE49-F238E27FC236}">
              <a16:creationId xmlns:a16="http://schemas.microsoft.com/office/drawing/2014/main" id="{00000000-0008-0000-0E00-0000A0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a:extLst>
            <a:ext uri="{FF2B5EF4-FFF2-40B4-BE49-F238E27FC236}">
              <a16:creationId xmlns:a16="http://schemas.microsoft.com/office/drawing/2014/main" id="{00000000-0008-0000-0E00-0000A1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体育館・プール】&#10;一人当たり面積グラフ枠">
          <a:extLst>
            <a:ext uri="{FF2B5EF4-FFF2-40B4-BE49-F238E27FC236}">
              <a16:creationId xmlns:a16="http://schemas.microsoft.com/office/drawing/2014/main" id="{00000000-0008-0000-0E00-0000A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18288</xdr:rowOff>
    </xdr:from>
    <xdr:to>
      <xdr:col>15</xdr:col>
      <xdr:colOff>180340</xdr:colOff>
      <xdr:row>62</xdr:row>
      <xdr:rowOff>155448</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flipV="1">
          <a:off x="10476865" y="961948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159275</xdr:rowOff>
    </xdr:from>
    <xdr:ext cx="469744" cy="259045"/>
    <xdr:sp macro="" textlink="">
      <xdr:nvSpPr>
        <xdr:cNvPr id="176" name="【体育館・プール】&#10;一人当たり面積最小値テキスト">
          <a:extLst>
            <a:ext uri="{FF2B5EF4-FFF2-40B4-BE49-F238E27FC236}">
              <a16:creationId xmlns:a16="http://schemas.microsoft.com/office/drawing/2014/main" id="{00000000-0008-0000-0E00-0000B0000000}"/>
            </a:ext>
          </a:extLst>
        </xdr:cNvPr>
        <xdr:cNvSpPr txBox="1"/>
      </xdr:nvSpPr>
      <xdr:spPr>
        <a:xfrm>
          <a:off x="10566400" y="1078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0.082</a:t>
          </a:r>
          <a:endParaRPr kumimoji="1" lang="ja-JP" altLang="en-US" sz="1000" b="1">
            <a:latin typeface="ＭＳ Ｐゴシック"/>
          </a:endParaRPr>
        </a:p>
      </xdr:txBody>
    </xdr:sp>
    <xdr:clientData/>
  </xdr:oneCellAnchor>
  <xdr:twoCellAnchor>
    <xdr:from>
      <xdr:col>15</xdr:col>
      <xdr:colOff>92075</xdr:colOff>
      <xdr:row>62</xdr:row>
      <xdr:rowOff>155448</xdr:rowOff>
    </xdr:from>
    <xdr:to>
      <xdr:col>15</xdr:col>
      <xdr:colOff>269875</xdr:colOff>
      <xdr:row>62</xdr:row>
      <xdr:rowOff>155448</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10388600" y="107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136415</xdr:rowOff>
    </xdr:from>
    <xdr:ext cx="469744" cy="259045"/>
    <xdr:sp macro="" textlink="">
      <xdr:nvSpPr>
        <xdr:cNvPr id="178" name="【体育館・プール】&#10;一人当たり面積最大値テキスト">
          <a:extLst>
            <a:ext uri="{FF2B5EF4-FFF2-40B4-BE49-F238E27FC236}">
              <a16:creationId xmlns:a16="http://schemas.microsoft.com/office/drawing/2014/main" id="{00000000-0008-0000-0E00-0000B2000000}"/>
            </a:ext>
          </a:extLst>
        </xdr:cNvPr>
        <xdr:cNvSpPr txBox="1"/>
      </xdr:nvSpPr>
      <xdr:spPr>
        <a:xfrm>
          <a:off x="10566400" y="939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0.592</a:t>
          </a:r>
          <a:endParaRPr kumimoji="1" lang="ja-JP" altLang="en-US" sz="1000" b="1">
            <a:latin typeface="ＭＳ Ｐゴシック"/>
          </a:endParaRPr>
        </a:p>
      </xdr:txBody>
    </xdr:sp>
    <xdr:clientData/>
  </xdr:oneCellAnchor>
  <xdr:twoCellAnchor>
    <xdr:from>
      <xdr:col>15</xdr:col>
      <xdr:colOff>92075</xdr:colOff>
      <xdr:row>56</xdr:row>
      <xdr:rowOff>18288</xdr:rowOff>
    </xdr:from>
    <xdr:to>
      <xdr:col>15</xdr:col>
      <xdr:colOff>269875</xdr:colOff>
      <xdr:row>56</xdr:row>
      <xdr:rowOff>18288</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a:off x="10388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89933</xdr:rowOff>
    </xdr:from>
    <xdr:ext cx="469744" cy="259045"/>
    <xdr:sp macro="" textlink="">
      <xdr:nvSpPr>
        <xdr:cNvPr id="180" name="【体育館・プール】&#10;一人当たり面積平均値テキスト">
          <a:extLst>
            <a:ext uri="{FF2B5EF4-FFF2-40B4-BE49-F238E27FC236}">
              <a16:creationId xmlns:a16="http://schemas.microsoft.com/office/drawing/2014/main" id="{00000000-0008-0000-0E00-0000B4000000}"/>
            </a:ext>
          </a:extLst>
        </xdr:cNvPr>
        <xdr:cNvSpPr txBox="1"/>
      </xdr:nvSpPr>
      <xdr:spPr>
        <a:xfrm>
          <a:off x="10566400" y="10205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111506</xdr:rowOff>
    </xdr:from>
    <xdr:to>
      <xdr:col>15</xdr:col>
      <xdr:colOff>231775</xdr:colOff>
      <xdr:row>60</xdr:row>
      <xdr:rowOff>41656</xdr:rowOff>
    </xdr:to>
    <xdr:sp macro="" textlink="">
      <xdr:nvSpPr>
        <xdr:cNvPr id="181" name="フローチャート : 判断 180">
          <a:extLst>
            <a:ext uri="{FF2B5EF4-FFF2-40B4-BE49-F238E27FC236}">
              <a16:creationId xmlns:a16="http://schemas.microsoft.com/office/drawing/2014/main" id="{00000000-0008-0000-0E00-0000B5000000}"/>
            </a:ext>
          </a:extLst>
        </xdr:cNvPr>
        <xdr:cNvSpPr/>
      </xdr:nvSpPr>
      <xdr:spPr>
        <a:xfrm>
          <a:off x="10426700" y="102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57</xdr:row>
      <xdr:rowOff>125222</xdr:rowOff>
    </xdr:from>
    <xdr:to>
      <xdr:col>14</xdr:col>
      <xdr:colOff>79375</xdr:colOff>
      <xdr:row>58</xdr:row>
      <xdr:rowOff>55372</xdr:rowOff>
    </xdr:to>
    <xdr:sp macro="" textlink="">
      <xdr:nvSpPr>
        <xdr:cNvPr id="182" name="フローチャート : 判断 181">
          <a:extLst>
            <a:ext uri="{FF2B5EF4-FFF2-40B4-BE49-F238E27FC236}">
              <a16:creationId xmlns:a16="http://schemas.microsoft.com/office/drawing/2014/main" id="{00000000-0008-0000-0E00-0000B6000000}"/>
            </a:ext>
          </a:extLst>
        </xdr:cNvPr>
        <xdr:cNvSpPr/>
      </xdr:nvSpPr>
      <xdr:spPr>
        <a:xfrm>
          <a:off x="9588500" y="989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71899</xdr:rowOff>
    </xdr:from>
    <xdr:ext cx="469744" cy="259045"/>
    <xdr:sp macro="" textlink="">
      <xdr:nvSpPr>
        <xdr:cNvPr id="183" name="n_1aveValue【体育館・プール】&#10;一人当たり面積">
          <a:extLst>
            <a:ext uri="{FF2B5EF4-FFF2-40B4-BE49-F238E27FC236}">
              <a16:creationId xmlns:a16="http://schemas.microsoft.com/office/drawing/2014/main" id="{00000000-0008-0000-0E00-0000B7000000}"/>
            </a:ext>
          </a:extLst>
        </xdr:cNvPr>
        <xdr:cNvSpPr txBox="1"/>
      </xdr:nvSpPr>
      <xdr:spPr>
        <a:xfrm>
          <a:off x="9391727" y="967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0.448</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45212</xdr:rowOff>
    </xdr:from>
    <xdr:to>
      <xdr:col>14</xdr:col>
      <xdr:colOff>79375</xdr:colOff>
      <xdr:row>59</xdr:row>
      <xdr:rowOff>146812</xdr:rowOff>
    </xdr:to>
    <xdr:sp macro="" textlink="">
      <xdr:nvSpPr>
        <xdr:cNvPr id="189" name="円/楕円 188">
          <a:extLst>
            <a:ext uri="{FF2B5EF4-FFF2-40B4-BE49-F238E27FC236}">
              <a16:creationId xmlns:a16="http://schemas.microsoft.com/office/drawing/2014/main" id="{00000000-0008-0000-0E00-0000BD000000}"/>
            </a:ext>
          </a:extLst>
        </xdr:cNvPr>
        <xdr:cNvSpPr/>
      </xdr:nvSpPr>
      <xdr:spPr>
        <a:xfrm>
          <a:off x="9588500" y="1016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137939</xdr:rowOff>
    </xdr:from>
    <xdr:ext cx="469744" cy="259045"/>
    <xdr:sp macro="" textlink="">
      <xdr:nvSpPr>
        <xdr:cNvPr id="190" name="n_1mainValue【体育館・プール】&#10;一人当たり面積">
          <a:extLst>
            <a:ext uri="{FF2B5EF4-FFF2-40B4-BE49-F238E27FC236}">
              <a16:creationId xmlns:a16="http://schemas.microsoft.com/office/drawing/2014/main" id="{00000000-0008-0000-0E00-0000BE000000}"/>
            </a:ext>
          </a:extLst>
        </xdr:cNvPr>
        <xdr:cNvSpPr txBox="1"/>
      </xdr:nvSpPr>
      <xdr:spPr>
        <a:xfrm>
          <a:off x="9391727" y="1025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福祉施設】&#10;有形固定資産減価償却率グラフ枠">
          <a:extLst>
            <a:ext uri="{FF2B5EF4-FFF2-40B4-BE49-F238E27FC236}">
              <a16:creationId xmlns:a16="http://schemas.microsoft.com/office/drawing/2014/main" id="{00000000-0008-0000-0E00-0000D4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3811</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flipV="1">
          <a:off x="4634865" y="13411200"/>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7638</xdr:rowOff>
    </xdr:from>
    <xdr:ext cx="405111" cy="259045"/>
    <xdr:sp macro="" textlink="">
      <xdr:nvSpPr>
        <xdr:cNvPr id="214" name="【福祉施設】&#10;有形固定資産減価償却率最小値テキスト">
          <a:extLst>
            <a:ext uri="{FF2B5EF4-FFF2-40B4-BE49-F238E27FC236}">
              <a16:creationId xmlns:a16="http://schemas.microsoft.com/office/drawing/2014/main" id="{00000000-0008-0000-0E00-0000D6000000}"/>
            </a:ext>
          </a:extLst>
        </xdr:cNvPr>
        <xdr:cNvSpPr txBox="1"/>
      </xdr:nvSpPr>
      <xdr:spPr>
        <a:xfrm>
          <a:off x="47244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6</xdr:col>
      <xdr:colOff>422275</xdr:colOff>
      <xdr:row>86</xdr:row>
      <xdr:rowOff>3811</xdr:rowOff>
    </xdr:from>
    <xdr:to>
      <xdr:col>6</xdr:col>
      <xdr:colOff>600075</xdr:colOff>
      <xdr:row>86</xdr:row>
      <xdr:rowOff>3811</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4546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6" name="【福祉施設】&#10;有形固定資産減価償却率最大値テキスト">
          <a:extLst>
            <a:ext uri="{FF2B5EF4-FFF2-40B4-BE49-F238E27FC236}">
              <a16:creationId xmlns:a16="http://schemas.microsoft.com/office/drawing/2014/main" id="{00000000-0008-0000-0E00-0000D8000000}"/>
            </a:ext>
          </a:extLst>
        </xdr:cNvPr>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34307</xdr:rowOff>
    </xdr:from>
    <xdr:ext cx="405111" cy="259045"/>
    <xdr:sp macro="" textlink="">
      <xdr:nvSpPr>
        <xdr:cNvPr id="218" name="【福祉施設】&#10;有形固定資産減価償却率平均値テキスト">
          <a:extLst>
            <a:ext uri="{FF2B5EF4-FFF2-40B4-BE49-F238E27FC236}">
              <a16:creationId xmlns:a16="http://schemas.microsoft.com/office/drawing/2014/main" id="{00000000-0008-0000-0E00-0000DA000000}"/>
            </a:ext>
          </a:extLst>
        </xdr:cNvPr>
        <xdr:cNvSpPr txBox="1"/>
      </xdr:nvSpPr>
      <xdr:spPr>
        <a:xfrm>
          <a:off x="4724400" y="14436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55880</xdr:rowOff>
    </xdr:from>
    <xdr:to>
      <xdr:col>6</xdr:col>
      <xdr:colOff>561975</xdr:colOff>
      <xdr:row>84</xdr:row>
      <xdr:rowOff>157480</xdr:rowOff>
    </xdr:to>
    <xdr:sp macro="" textlink="">
      <xdr:nvSpPr>
        <xdr:cNvPr id="219" name="フローチャート : 判断 218">
          <a:extLst>
            <a:ext uri="{FF2B5EF4-FFF2-40B4-BE49-F238E27FC236}">
              <a16:creationId xmlns:a16="http://schemas.microsoft.com/office/drawing/2014/main" id="{00000000-0008-0000-0E00-0000DB000000}"/>
            </a:ext>
          </a:extLst>
        </xdr:cNvPr>
        <xdr:cNvSpPr/>
      </xdr:nvSpPr>
      <xdr:spPr>
        <a:xfrm>
          <a:off x="45847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92456</xdr:rowOff>
    </xdr:from>
    <xdr:to>
      <xdr:col>5</xdr:col>
      <xdr:colOff>409575</xdr:colOff>
      <xdr:row>85</xdr:row>
      <xdr:rowOff>22606</xdr:rowOff>
    </xdr:to>
    <xdr:sp macro="" textlink="">
      <xdr:nvSpPr>
        <xdr:cNvPr id="220" name="フローチャート : 判断 219">
          <a:extLst>
            <a:ext uri="{FF2B5EF4-FFF2-40B4-BE49-F238E27FC236}">
              <a16:creationId xmlns:a16="http://schemas.microsoft.com/office/drawing/2014/main" id="{00000000-0008-0000-0E00-0000DC000000}"/>
            </a:ext>
          </a:extLst>
        </xdr:cNvPr>
        <xdr:cNvSpPr/>
      </xdr:nvSpPr>
      <xdr:spPr>
        <a:xfrm>
          <a:off x="3746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13733</xdr:rowOff>
    </xdr:from>
    <xdr:ext cx="405111" cy="259045"/>
    <xdr:sp macro="" textlink="">
      <xdr:nvSpPr>
        <xdr:cNvPr id="221" name="n_1aveValue【福祉施設】&#10;有形固定資産減価償却率">
          <a:extLst>
            <a:ext uri="{FF2B5EF4-FFF2-40B4-BE49-F238E27FC236}">
              <a16:creationId xmlns:a16="http://schemas.microsoft.com/office/drawing/2014/main" id="{00000000-0008-0000-0E00-0000DD000000}"/>
            </a:ext>
          </a:extLst>
        </xdr:cNvPr>
        <xdr:cNvSpPr txBox="1"/>
      </xdr:nvSpPr>
      <xdr:spPr>
        <a:xfrm>
          <a:off x="3582043" y="1458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33020</xdr:rowOff>
    </xdr:from>
    <xdr:to>
      <xdr:col>5</xdr:col>
      <xdr:colOff>409575</xdr:colOff>
      <xdr:row>84</xdr:row>
      <xdr:rowOff>134620</xdr:rowOff>
    </xdr:to>
    <xdr:sp macro="" textlink="">
      <xdr:nvSpPr>
        <xdr:cNvPr id="227" name="円/楕円 226">
          <a:extLst>
            <a:ext uri="{FF2B5EF4-FFF2-40B4-BE49-F238E27FC236}">
              <a16:creationId xmlns:a16="http://schemas.microsoft.com/office/drawing/2014/main" id="{00000000-0008-0000-0E00-0000E3000000}"/>
            </a:ext>
          </a:extLst>
        </xdr:cNvPr>
        <xdr:cNvSpPr/>
      </xdr:nvSpPr>
      <xdr:spPr>
        <a:xfrm>
          <a:off x="3746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151147</xdr:rowOff>
    </xdr:from>
    <xdr:ext cx="405111" cy="259045"/>
    <xdr:sp macro="" textlink="">
      <xdr:nvSpPr>
        <xdr:cNvPr id="228" name="n_1mainValue【福祉施設】&#10;有形固定資産減価償却率">
          <a:extLst>
            <a:ext uri="{FF2B5EF4-FFF2-40B4-BE49-F238E27FC236}">
              <a16:creationId xmlns:a16="http://schemas.microsoft.com/office/drawing/2014/main" id="{00000000-0008-0000-0E00-0000E4000000}"/>
            </a:ext>
          </a:extLst>
        </xdr:cNvPr>
        <xdr:cNvSpPr txBox="1"/>
      </xdr:nvSpPr>
      <xdr:spPr>
        <a:xfrm>
          <a:off x="3582043" y="1421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a:extLst>
            <a:ext uri="{FF2B5EF4-FFF2-40B4-BE49-F238E27FC236}">
              <a16:creationId xmlns:a16="http://schemas.microsoft.com/office/drawing/2014/main" id="{00000000-0008-0000-0E00-0000EB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a:extLst>
            <a:ext uri="{FF2B5EF4-FFF2-40B4-BE49-F238E27FC236}">
              <a16:creationId xmlns:a16="http://schemas.microsoft.com/office/drawing/2014/main" id="{00000000-0008-0000-0E00-0000EC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福祉施設】&#10;一人当たり面積グラフ枠">
          <a:extLst>
            <a:ext uri="{FF2B5EF4-FFF2-40B4-BE49-F238E27FC236}">
              <a16:creationId xmlns:a16="http://schemas.microsoft.com/office/drawing/2014/main" id="{00000000-0008-0000-0E00-0000F9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80</xdr:row>
      <xdr:rowOff>79248</xdr:rowOff>
    </xdr:from>
    <xdr:to>
      <xdr:col>15</xdr:col>
      <xdr:colOff>180340</xdr:colOff>
      <xdr:row>85</xdr:row>
      <xdr:rowOff>159258</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10476865" y="1379524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163085</xdr:rowOff>
    </xdr:from>
    <xdr:ext cx="469744" cy="259045"/>
    <xdr:sp macro="" textlink="">
      <xdr:nvSpPr>
        <xdr:cNvPr id="251" name="【福祉施設】&#10;一人当たり面積最小値テキスト">
          <a:extLst>
            <a:ext uri="{FF2B5EF4-FFF2-40B4-BE49-F238E27FC236}">
              <a16:creationId xmlns:a16="http://schemas.microsoft.com/office/drawing/2014/main" id="{00000000-0008-0000-0E00-0000FB000000}"/>
            </a:ext>
          </a:extLst>
        </xdr:cNvPr>
        <xdr:cNvSpPr txBox="1"/>
      </xdr:nvSpPr>
      <xdr:spPr>
        <a:xfrm>
          <a:off x="10566400"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15</xdr:col>
      <xdr:colOff>92075</xdr:colOff>
      <xdr:row>85</xdr:row>
      <xdr:rowOff>159258</xdr:rowOff>
    </xdr:from>
    <xdr:to>
      <xdr:col>15</xdr:col>
      <xdr:colOff>269875</xdr:colOff>
      <xdr:row>85</xdr:row>
      <xdr:rowOff>159258</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10388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79</xdr:row>
      <xdr:rowOff>25925</xdr:rowOff>
    </xdr:from>
    <xdr:ext cx="469744" cy="259045"/>
    <xdr:sp macro="" textlink="">
      <xdr:nvSpPr>
        <xdr:cNvPr id="253" name="【福祉施設】&#10;一人当たり面積最大値テキスト">
          <a:extLst>
            <a:ext uri="{FF2B5EF4-FFF2-40B4-BE49-F238E27FC236}">
              <a16:creationId xmlns:a16="http://schemas.microsoft.com/office/drawing/2014/main" id="{00000000-0008-0000-0E00-0000FD000000}"/>
            </a:ext>
          </a:extLst>
        </xdr:cNvPr>
        <xdr:cNvSpPr txBox="1"/>
      </xdr:nvSpPr>
      <xdr:spPr>
        <a:xfrm>
          <a:off x="10566400" y="1357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0.216</a:t>
          </a:r>
          <a:endParaRPr kumimoji="1" lang="ja-JP" altLang="en-US" sz="1000" b="1">
            <a:latin typeface="ＭＳ Ｐゴシック"/>
          </a:endParaRPr>
        </a:p>
      </xdr:txBody>
    </xdr:sp>
    <xdr:clientData/>
  </xdr:oneCellAnchor>
  <xdr:twoCellAnchor>
    <xdr:from>
      <xdr:col>15</xdr:col>
      <xdr:colOff>92075</xdr:colOff>
      <xdr:row>80</xdr:row>
      <xdr:rowOff>79248</xdr:rowOff>
    </xdr:from>
    <xdr:to>
      <xdr:col>15</xdr:col>
      <xdr:colOff>269875</xdr:colOff>
      <xdr:row>80</xdr:row>
      <xdr:rowOff>79248</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10388600" y="13795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121175</xdr:rowOff>
    </xdr:from>
    <xdr:ext cx="469744" cy="259045"/>
    <xdr:sp macro="" textlink="">
      <xdr:nvSpPr>
        <xdr:cNvPr id="255" name="【福祉施設】&#10;一人当たり面積平均値テキスト">
          <a:extLst>
            <a:ext uri="{FF2B5EF4-FFF2-40B4-BE49-F238E27FC236}">
              <a16:creationId xmlns:a16="http://schemas.microsoft.com/office/drawing/2014/main" id="{00000000-0008-0000-0E00-0000FF000000}"/>
            </a:ext>
          </a:extLst>
        </xdr:cNvPr>
        <xdr:cNvSpPr txBox="1"/>
      </xdr:nvSpPr>
      <xdr:spPr>
        <a:xfrm>
          <a:off x="10566400" y="14180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142748</xdr:rowOff>
    </xdr:from>
    <xdr:to>
      <xdr:col>15</xdr:col>
      <xdr:colOff>231775</xdr:colOff>
      <xdr:row>83</xdr:row>
      <xdr:rowOff>72898</xdr:rowOff>
    </xdr:to>
    <xdr:sp macro="" textlink="">
      <xdr:nvSpPr>
        <xdr:cNvPr id="256" name="フローチャート : 判断 255">
          <a:extLst>
            <a:ext uri="{FF2B5EF4-FFF2-40B4-BE49-F238E27FC236}">
              <a16:creationId xmlns:a16="http://schemas.microsoft.com/office/drawing/2014/main" id="{00000000-0008-0000-0E00-000000010000}"/>
            </a:ext>
          </a:extLst>
        </xdr:cNvPr>
        <xdr:cNvSpPr/>
      </xdr:nvSpPr>
      <xdr:spPr>
        <a:xfrm>
          <a:off x="10426700" y="1420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80</xdr:row>
      <xdr:rowOff>28448</xdr:rowOff>
    </xdr:from>
    <xdr:to>
      <xdr:col>14</xdr:col>
      <xdr:colOff>79375</xdr:colOff>
      <xdr:row>80</xdr:row>
      <xdr:rowOff>130048</xdr:rowOff>
    </xdr:to>
    <xdr:sp macro="" textlink="">
      <xdr:nvSpPr>
        <xdr:cNvPr id="257" name="フローチャート : 判断 256">
          <a:extLst>
            <a:ext uri="{FF2B5EF4-FFF2-40B4-BE49-F238E27FC236}">
              <a16:creationId xmlns:a16="http://schemas.microsoft.com/office/drawing/2014/main" id="{00000000-0008-0000-0E00-000001010000}"/>
            </a:ext>
          </a:extLst>
        </xdr:cNvPr>
        <xdr:cNvSpPr/>
      </xdr:nvSpPr>
      <xdr:spPr>
        <a:xfrm>
          <a:off x="9588500" y="1374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121175</xdr:rowOff>
    </xdr:from>
    <xdr:ext cx="469744" cy="259045"/>
    <xdr:sp macro="" textlink="">
      <xdr:nvSpPr>
        <xdr:cNvPr id="258" name="n_1aveValue【福祉施設】&#10;一人当たり面積">
          <a:extLst>
            <a:ext uri="{FF2B5EF4-FFF2-40B4-BE49-F238E27FC236}">
              <a16:creationId xmlns:a16="http://schemas.microsoft.com/office/drawing/2014/main" id="{00000000-0008-0000-0E00-000002010000}"/>
            </a:ext>
          </a:extLst>
        </xdr:cNvPr>
        <xdr:cNvSpPr txBox="1"/>
      </xdr:nvSpPr>
      <xdr:spPr>
        <a:xfrm>
          <a:off x="9391727" y="13837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30735</xdr:rowOff>
    </xdr:from>
    <xdr:to>
      <xdr:col>14</xdr:col>
      <xdr:colOff>79375</xdr:colOff>
      <xdr:row>77</xdr:row>
      <xdr:rowOff>132335</xdr:rowOff>
    </xdr:to>
    <xdr:sp macro="" textlink="">
      <xdr:nvSpPr>
        <xdr:cNvPr id="264" name="円/楕円 263">
          <a:extLst>
            <a:ext uri="{FF2B5EF4-FFF2-40B4-BE49-F238E27FC236}">
              <a16:creationId xmlns:a16="http://schemas.microsoft.com/office/drawing/2014/main" id="{00000000-0008-0000-0E00-000008010000}"/>
            </a:ext>
          </a:extLst>
        </xdr:cNvPr>
        <xdr:cNvSpPr/>
      </xdr:nvSpPr>
      <xdr:spPr>
        <a:xfrm>
          <a:off x="9588500" y="132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75</xdr:row>
      <xdr:rowOff>148862</xdr:rowOff>
    </xdr:from>
    <xdr:ext cx="469744" cy="259045"/>
    <xdr:sp macro="" textlink="">
      <xdr:nvSpPr>
        <xdr:cNvPr id="265" name="n_1mainValue【福祉施設】&#10;一人当たり面積">
          <a:extLst>
            <a:ext uri="{FF2B5EF4-FFF2-40B4-BE49-F238E27FC236}">
              <a16:creationId xmlns:a16="http://schemas.microsoft.com/office/drawing/2014/main" id="{00000000-0008-0000-0E00-000009010000}"/>
            </a:ext>
          </a:extLst>
        </xdr:cNvPr>
        <xdr:cNvSpPr txBox="1"/>
      </xdr:nvSpPr>
      <xdr:spPr>
        <a:xfrm>
          <a:off x="9391727" y="1300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7" name="正方形/長方形 286">
          <a:extLst>
            <a:ext uri="{FF2B5EF4-FFF2-40B4-BE49-F238E27FC236}">
              <a16:creationId xmlns:a16="http://schemas.microsoft.com/office/drawing/2014/main" id="{00000000-0008-0000-0E00-00001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3" name="【一般廃棄物処理施設】&#10;有形固定資産減価償却率グラフ枠">
          <a:extLst>
            <a:ext uri="{FF2B5EF4-FFF2-40B4-BE49-F238E27FC236}">
              <a16:creationId xmlns:a16="http://schemas.microsoft.com/office/drawing/2014/main" id="{00000000-0008-0000-0E00-00002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124460</xdr:rowOff>
    </xdr:from>
    <xdr:to>
      <xdr:col>22</xdr:col>
      <xdr:colOff>415925</xdr:colOff>
      <xdr:row>37</xdr:row>
      <xdr:rowOff>54610</xdr:rowOff>
    </xdr:to>
    <xdr:sp macro="" textlink="">
      <xdr:nvSpPr>
        <xdr:cNvPr id="304" name="フローチャート : 判断 303">
          <a:extLst>
            <a:ext uri="{FF2B5EF4-FFF2-40B4-BE49-F238E27FC236}">
              <a16:creationId xmlns:a16="http://schemas.microsoft.com/office/drawing/2014/main" id="{00000000-0008-0000-0E00-000030010000}"/>
            </a:ext>
          </a:extLst>
        </xdr:cNvPr>
        <xdr:cNvSpPr/>
      </xdr:nvSpPr>
      <xdr:spPr>
        <a:xfrm>
          <a:off x="154305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71137</xdr:rowOff>
    </xdr:from>
    <xdr:ext cx="405111" cy="259045"/>
    <xdr:sp macro="" textlink="">
      <xdr:nvSpPr>
        <xdr:cNvPr id="305" name="n_1aveValue【一般廃棄物処理施設】&#10;有形固定資産減価償却率">
          <a:extLst>
            <a:ext uri="{FF2B5EF4-FFF2-40B4-BE49-F238E27FC236}">
              <a16:creationId xmlns:a16="http://schemas.microsoft.com/office/drawing/2014/main" id="{00000000-0008-0000-0E00-000031010000}"/>
            </a:ext>
          </a:extLst>
        </xdr:cNvPr>
        <xdr:cNvSpPr txBox="1"/>
      </xdr:nvSpPr>
      <xdr:spPr>
        <a:xfrm>
          <a:off x="15266043"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42</xdr:row>
      <xdr:rowOff>17780</xdr:rowOff>
    </xdr:from>
    <xdr:to>
      <xdr:col>22</xdr:col>
      <xdr:colOff>415925</xdr:colOff>
      <xdr:row>42</xdr:row>
      <xdr:rowOff>119380</xdr:rowOff>
    </xdr:to>
    <xdr:sp macro="" textlink="">
      <xdr:nvSpPr>
        <xdr:cNvPr id="311" name="円/楕円 310">
          <a:extLst>
            <a:ext uri="{FF2B5EF4-FFF2-40B4-BE49-F238E27FC236}">
              <a16:creationId xmlns:a16="http://schemas.microsoft.com/office/drawing/2014/main" id="{00000000-0008-0000-0E00-000037010000}"/>
            </a:ext>
          </a:extLst>
        </xdr:cNvPr>
        <xdr:cNvSpPr/>
      </xdr:nvSpPr>
      <xdr:spPr>
        <a:xfrm>
          <a:off x="15430500" y="721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42</xdr:row>
      <xdr:rowOff>110507</xdr:rowOff>
    </xdr:from>
    <xdr:ext cx="405111" cy="259045"/>
    <xdr:sp macro="" textlink="">
      <xdr:nvSpPr>
        <xdr:cNvPr id="312" name="n_1mainValue【一般廃棄物処理施設】&#10;有形固定資産減価償却率">
          <a:extLst>
            <a:ext uri="{FF2B5EF4-FFF2-40B4-BE49-F238E27FC236}">
              <a16:creationId xmlns:a16="http://schemas.microsoft.com/office/drawing/2014/main" id="{00000000-0008-0000-0E00-000038010000}"/>
            </a:ext>
          </a:extLst>
        </xdr:cNvPr>
        <xdr:cNvSpPr txBox="1"/>
      </xdr:nvSpPr>
      <xdr:spPr>
        <a:xfrm>
          <a:off x="15266043" y="731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4" name="【一般廃棄物処理施設】&#10;一人当たり有形固定資産（償却資産）額グラフ枠">
          <a:extLst>
            <a:ext uri="{FF2B5EF4-FFF2-40B4-BE49-F238E27FC236}">
              <a16:creationId xmlns:a16="http://schemas.microsoft.com/office/drawing/2014/main" id="{00000000-0008-0000-0E00-00004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33</xdr:row>
      <xdr:rowOff>140976</xdr:rowOff>
    </xdr:from>
    <xdr:to>
      <xdr:col>31</xdr:col>
      <xdr:colOff>85725</xdr:colOff>
      <xdr:row>34</xdr:row>
      <xdr:rowOff>71126</xdr:rowOff>
    </xdr:to>
    <xdr:sp macro="" textlink="">
      <xdr:nvSpPr>
        <xdr:cNvPr id="335" name="フローチャート : 判断 334">
          <a:extLst>
            <a:ext uri="{FF2B5EF4-FFF2-40B4-BE49-F238E27FC236}">
              <a16:creationId xmlns:a16="http://schemas.microsoft.com/office/drawing/2014/main" id="{00000000-0008-0000-0E00-00004F010000}"/>
            </a:ext>
          </a:extLst>
        </xdr:cNvPr>
        <xdr:cNvSpPr/>
      </xdr:nvSpPr>
      <xdr:spPr>
        <a:xfrm>
          <a:off x="21272500" y="579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32</xdr:row>
      <xdr:rowOff>87653</xdr:rowOff>
    </xdr:from>
    <xdr:ext cx="599010" cy="259045"/>
    <xdr:sp macro="" textlink="">
      <xdr:nvSpPr>
        <xdr:cNvPr id="336" name="n_1aveValue【一般廃棄物処理施設】&#10;一人当たり有形固定資産（償却資産）額">
          <a:extLst>
            <a:ext uri="{FF2B5EF4-FFF2-40B4-BE49-F238E27FC236}">
              <a16:creationId xmlns:a16="http://schemas.microsoft.com/office/drawing/2014/main" id="{00000000-0008-0000-0E00-000050010000}"/>
            </a:ext>
          </a:extLst>
        </xdr:cNvPr>
        <xdr:cNvSpPr txBox="1"/>
      </xdr:nvSpPr>
      <xdr:spPr>
        <a:xfrm>
          <a:off x="21011094" y="557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112,933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42</xdr:row>
      <xdr:rowOff>71996</xdr:rowOff>
    </xdr:from>
    <xdr:to>
      <xdr:col>31</xdr:col>
      <xdr:colOff>85725</xdr:colOff>
      <xdr:row>43</xdr:row>
      <xdr:rowOff>2146</xdr:rowOff>
    </xdr:to>
    <xdr:sp macro="" textlink="">
      <xdr:nvSpPr>
        <xdr:cNvPr id="342" name="円/楕円 341">
          <a:extLst>
            <a:ext uri="{FF2B5EF4-FFF2-40B4-BE49-F238E27FC236}">
              <a16:creationId xmlns:a16="http://schemas.microsoft.com/office/drawing/2014/main" id="{00000000-0008-0000-0E00-000056010000}"/>
            </a:ext>
          </a:extLst>
        </xdr:cNvPr>
        <xdr:cNvSpPr/>
      </xdr:nvSpPr>
      <xdr:spPr>
        <a:xfrm>
          <a:off x="21272500" y="727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42</xdr:row>
      <xdr:rowOff>164723</xdr:rowOff>
    </xdr:from>
    <xdr:ext cx="534377" cy="259045"/>
    <xdr:sp macro="" textlink="">
      <xdr:nvSpPr>
        <xdr:cNvPr id="343" name="n_1mainValue【一般廃棄物処理施設】&#10;一人当たり有形固定資産（償却資産）額">
          <a:extLst>
            <a:ext uri="{FF2B5EF4-FFF2-40B4-BE49-F238E27FC236}">
              <a16:creationId xmlns:a16="http://schemas.microsoft.com/office/drawing/2014/main" id="{00000000-0008-0000-0E00-000057010000}"/>
            </a:ext>
          </a:extLst>
        </xdr:cNvPr>
        <xdr:cNvSpPr txBox="1"/>
      </xdr:nvSpPr>
      <xdr:spPr>
        <a:xfrm>
          <a:off x="21043411" y="736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67" name="【保健センター・保健所】&#10;有形固定資産減価償却率グラフ枠">
          <a:extLst>
            <a:ext uri="{FF2B5EF4-FFF2-40B4-BE49-F238E27FC236}">
              <a16:creationId xmlns:a16="http://schemas.microsoft.com/office/drawing/2014/main" id="{00000000-0008-0000-0E00-00006F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63</xdr:row>
      <xdr:rowOff>148590</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16318864" y="96012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152417</xdr:rowOff>
    </xdr:from>
    <xdr:ext cx="405111" cy="259045"/>
    <xdr:sp macro="" textlink="">
      <xdr:nvSpPr>
        <xdr:cNvPr id="369" name="【保健センター・保健所】&#10;有形固定資産減価償却率最小値テキスト">
          <a:extLst>
            <a:ext uri="{FF2B5EF4-FFF2-40B4-BE49-F238E27FC236}">
              <a16:creationId xmlns:a16="http://schemas.microsoft.com/office/drawing/2014/main" id="{00000000-0008-0000-0E00-000071010000}"/>
            </a:ext>
          </a:extLst>
        </xdr:cNvPr>
        <xdr:cNvSpPr txBox="1"/>
      </xdr:nvSpPr>
      <xdr:spPr>
        <a:xfrm>
          <a:off x="164084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23</xdr:col>
      <xdr:colOff>428625</xdr:colOff>
      <xdr:row>63</xdr:row>
      <xdr:rowOff>148590</xdr:rowOff>
    </xdr:from>
    <xdr:to>
      <xdr:col>23</xdr:col>
      <xdr:colOff>606425</xdr:colOff>
      <xdr:row>63</xdr:row>
      <xdr:rowOff>148590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16230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371" name="【保健センター・保健所】&#10;有形固定資産減価償却率最大値テキスト">
          <a:extLst>
            <a:ext uri="{FF2B5EF4-FFF2-40B4-BE49-F238E27FC236}">
              <a16:creationId xmlns:a16="http://schemas.microsoft.com/office/drawing/2014/main" id="{00000000-0008-0000-0E00-000073010000}"/>
            </a:ext>
          </a:extLst>
        </xdr:cNvPr>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110507</xdr:rowOff>
    </xdr:from>
    <xdr:ext cx="405111" cy="259045"/>
    <xdr:sp macro="" textlink="">
      <xdr:nvSpPr>
        <xdr:cNvPr id="373" name="【保健センター・保健所】&#10;有形固定資産減価償却率平均値テキスト">
          <a:extLst>
            <a:ext uri="{FF2B5EF4-FFF2-40B4-BE49-F238E27FC236}">
              <a16:creationId xmlns:a16="http://schemas.microsoft.com/office/drawing/2014/main" id="{00000000-0008-0000-0E00-000075010000}"/>
            </a:ext>
          </a:extLst>
        </xdr:cNvPr>
        <xdr:cNvSpPr txBox="1"/>
      </xdr:nvSpPr>
      <xdr:spPr>
        <a:xfrm>
          <a:off x="16408400" y="10568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132080</xdr:rowOff>
    </xdr:from>
    <xdr:to>
      <xdr:col>23</xdr:col>
      <xdr:colOff>568325</xdr:colOff>
      <xdr:row>62</xdr:row>
      <xdr:rowOff>62230</xdr:rowOff>
    </xdr:to>
    <xdr:sp macro="" textlink="">
      <xdr:nvSpPr>
        <xdr:cNvPr id="374" name="フローチャート : 判断 373">
          <a:extLst>
            <a:ext uri="{FF2B5EF4-FFF2-40B4-BE49-F238E27FC236}">
              <a16:creationId xmlns:a16="http://schemas.microsoft.com/office/drawing/2014/main" id="{00000000-0008-0000-0E00-000076010000}"/>
            </a:ext>
          </a:extLst>
        </xdr:cNvPr>
        <xdr:cNvSpPr/>
      </xdr:nvSpPr>
      <xdr:spPr>
        <a:xfrm>
          <a:off x="162687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78740</xdr:rowOff>
    </xdr:from>
    <xdr:to>
      <xdr:col>22</xdr:col>
      <xdr:colOff>415925</xdr:colOff>
      <xdr:row>63</xdr:row>
      <xdr:rowOff>8890</xdr:rowOff>
    </xdr:to>
    <xdr:sp macro="" textlink="">
      <xdr:nvSpPr>
        <xdr:cNvPr id="375" name="フローチャート : 判断 374">
          <a:extLst>
            <a:ext uri="{FF2B5EF4-FFF2-40B4-BE49-F238E27FC236}">
              <a16:creationId xmlns:a16="http://schemas.microsoft.com/office/drawing/2014/main" id="{00000000-0008-0000-0E00-000077010000}"/>
            </a:ext>
          </a:extLst>
        </xdr:cNvPr>
        <xdr:cNvSpPr/>
      </xdr:nvSpPr>
      <xdr:spPr>
        <a:xfrm>
          <a:off x="154305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17</xdr:rowOff>
    </xdr:from>
    <xdr:ext cx="405111" cy="259045"/>
    <xdr:sp macro="" textlink="">
      <xdr:nvSpPr>
        <xdr:cNvPr id="376" name="n_1aveValue【保健センター・保健所】&#10;有形固定資産減価償却率">
          <a:extLst>
            <a:ext uri="{FF2B5EF4-FFF2-40B4-BE49-F238E27FC236}">
              <a16:creationId xmlns:a16="http://schemas.microsoft.com/office/drawing/2014/main" id="{00000000-0008-0000-0E00-000078010000}"/>
            </a:ext>
          </a:extLst>
        </xdr:cNvPr>
        <xdr:cNvSpPr txBox="1"/>
      </xdr:nvSpPr>
      <xdr:spPr>
        <a:xfrm>
          <a:off x="15266043"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36830</xdr:rowOff>
    </xdr:from>
    <xdr:to>
      <xdr:col>22</xdr:col>
      <xdr:colOff>415925</xdr:colOff>
      <xdr:row>62</xdr:row>
      <xdr:rowOff>138430</xdr:rowOff>
    </xdr:to>
    <xdr:sp macro="" textlink="">
      <xdr:nvSpPr>
        <xdr:cNvPr id="382" name="円/楕円 381">
          <a:extLst>
            <a:ext uri="{FF2B5EF4-FFF2-40B4-BE49-F238E27FC236}">
              <a16:creationId xmlns:a16="http://schemas.microsoft.com/office/drawing/2014/main" id="{00000000-0008-0000-0E00-00007E010000}"/>
            </a:ext>
          </a:extLst>
        </xdr:cNvPr>
        <xdr:cNvSpPr/>
      </xdr:nvSpPr>
      <xdr:spPr>
        <a:xfrm>
          <a:off x="15430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154957</xdr:rowOff>
    </xdr:from>
    <xdr:ext cx="405111" cy="259045"/>
    <xdr:sp macro="" textlink="">
      <xdr:nvSpPr>
        <xdr:cNvPr id="383" name="n_1mainValue【保健センター・保健所】&#10;有形固定資産減価償却率">
          <a:extLst>
            <a:ext uri="{FF2B5EF4-FFF2-40B4-BE49-F238E27FC236}">
              <a16:creationId xmlns:a16="http://schemas.microsoft.com/office/drawing/2014/main" id="{00000000-0008-0000-0E00-00007F010000}"/>
            </a:ext>
          </a:extLst>
        </xdr:cNvPr>
        <xdr:cNvSpPr txBox="1"/>
      </xdr:nvSpPr>
      <xdr:spPr>
        <a:xfrm>
          <a:off x="15266043" y="10441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04" name="【保健センター・保健所】&#10;一人当たり面積グラフ枠">
          <a:extLst>
            <a:ext uri="{FF2B5EF4-FFF2-40B4-BE49-F238E27FC236}">
              <a16:creationId xmlns:a16="http://schemas.microsoft.com/office/drawing/2014/main" id="{00000000-0008-0000-0E00-000094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61722</xdr:rowOff>
    </xdr:from>
    <xdr:to>
      <xdr:col>32</xdr:col>
      <xdr:colOff>186689</xdr:colOff>
      <xdr:row>63</xdr:row>
      <xdr:rowOff>11430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flipV="1">
          <a:off x="22160864" y="983437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15257</xdr:rowOff>
    </xdr:from>
    <xdr:ext cx="469744" cy="259045"/>
    <xdr:sp macro="" textlink="">
      <xdr:nvSpPr>
        <xdr:cNvPr id="406" name="【保健センター・保健所】&#10;一人当たり面積最小値テキスト">
          <a:extLst>
            <a:ext uri="{FF2B5EF4-FFF2-40B4-BE49-F238E27FC236}">
              <a16:creationId xmlns:a16="http://schemas.microsoft.com/office/drawing/2014/main" id="{00000000-0008-0000-0E00-000096010000}"/>
            </a:ext>
          </a:extLst>
        </xdr:cNvPr>
        <xdr:cNvSpPr txBox="1"/>
      </xdr:nvSpPr>
      <xdr:spPr>
        <a:xfrm>
          <a:off x="222504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32</xdr:col>
      <xdr:colOff>98425</xdr:colOff>
      <xdr:row>63</xdr:row>
      <xdr:rowOff>11430</xdr:rowOff>
    </xdr:from>
    <xdr:to>
      <xdr:col>32</xdr:col>
      <xdr:colOff>276225</xdr:colOff>
      <xdr:row>63</xdr:row>
      <xdr:rowOff>11430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22072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8399</xdr:rowOff>
    </xdr:from>
    <xdr:ext cx="469744" cy="259045"/>
    <xdr:sp macro="" textlink="">
      <xdr:nvSpPr>
        <xdr:cNvPr id="408" name="【保健センター・保健所】&#10;一人当たり面積最大値テキスト">
          <a:extLst>
            <a:ext uri="{FF2B5EF4-FFF2-40B4-BE49-F238E27FC236}">
              <a16:creationId xmlns:a16="http://schemas.microsoft.com/office/drawing/2014/main" id="{00000000-0008-0000-0E00-000098010000}"/>
            </a:ext>
          </a:extLst>
        </xdr:cNvPr>
        <xdr:cNvSpPr txBox="1"/>
      </xdr:nvSpPr>
      <xdr:spPr>
        <a:xfrm>
          <a:off x="22250400" y="960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0.249</a:t>
          </a:r>
          <a:endParaRPr kumimoji="1" lang="ja-JP" altLang="en-US" sz="1000" b="1">
            <a:latin typeface="ＭＳ Ｐゴシック"/>
          </a:endParaRPr>
        </a:p>
      </xdr:txBody>
    </xdr:sp>
    <xdr:clientData/>
  </xdr:oneCellAnchor>
  <xdr:twoCellAnchor>
    <xdr:from>
      <xdr:col>32</xdr:col>
      <xdr:colOff>98425</xdr:colOff>
      <xdr:row>57</xdr:row>
      <xdr:rowOff>61722</xdr:rowOff>
    </xdr:from>
    <xdr:to>
      <xdr:col>32</xdr:col>
      <xdr:colOff>276225</xdr:colOff>
      <xdr:row>57</xdr:row>
      <xdr:rowOff>61722</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22072600" y="983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69359</xdr:rowOff>
    </xdr:from>
    <xdr:ext cx="469744" cy="259045"/>
    <xdr:sp macro="" textlink="">
      <xdr:nvSpPr>
        <xdr:cNvPr id="410" name="【保健センター・保健所】&#10;一人当たり面積平均値テキスト">
          <a:extLst>
            <a:ext uri="{FF2B5EF4-FFF2-40B4-BE49-F238E27FC236}">
              <a16:creationId xmlns:a16="http://schemas.microsoft.com/office/drawing/2014/main" id="{00000000-0008-0000-0E00-00009A010000}"/>
            </a:ext>
          </a:extLst>
        </xdr:cNvPr>
        <xdr:cNvSpPr txBox="1"/>
      </xdr:nvSpPr>
      <xdr:spPr>
        <a:xfrm>
          <a:off x="22250400" y="103563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90932</xdr:rowOff>
    </xdr:from>
    <xdr:to>
      <xdr:col>32</xdr:col>
      <xdr:colOff>238125</xdr:colOff>
      <xdr:row>61</xdr:row>
      <xdr:rowOff>21082</xdr:rowOff>
    </xdr:to>
    <xdr:sp macro="" textlink="">
      <xdr:nvSpPr>
        <xdr:cNvPr id="411" name="フローチャート : 判断 410">
          <a:extLst>
            <a:ext uri="{FF2B5EF4-FFF2-40B4-BE49-F238E27FC236}">
              <a16:creationId xmlns:a16="http://schemas.microsoft.com/office/drawing/2014/main" id="{00000000-0008-0000-0E00-00009B010000}"/>
            </a:ext>
          </a:extLst>
        </xdr:cNvPr>
        <xdr:cNvSpPr/>
      </xdr:nvSpPr>
      <xdr:spPr>
        <a:xfrm>
          <a:off x="22110700" y="1037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42926</xdr:rowOff>
    </xdr:from>
    <xdr:to>
      <xdr:col>31</xdr:col>
      <xdr:colOff>85725</xdr:colOff>
      <xdr:row>61</xdr:row>
      <xdr:rowOff>144526</xdr:rowOff>
    </xdr:to>
    <xdr:sp macro="" textlink="">
      <xdr:nvSpPr>
        <xdr:cNvPr id="412" name="フローチャート : 判断 411">
          <a:extLst>
            <a:ext uri="{FF2B5EF4-FFF2-40B4-BE49-F238E27FC236}">
              <a16:creationId xmlns:a16="http://schemas.microsoft.com/office/drawing/2014/main" id="{00000000-0008-0000-0E00-00009C010000}"/>
            </a:ext>
          </a:extLst>
        </xdr:cNvPr>
        <xdr:cNvSpPr/>
      </xdr:nvSpPr>
      <xdr:spPr>
        <a:xfrm>
          <a:off x="212725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161053</xdr:rowOff>
    </xdr:from>
    <xdr:ext cx="469744" cy="259045"/>
    <xdr:sp macro="" textlink="">
      <xdr:nvSpPr>
        <xdr:cNvPr id="413" name="n_1aveValue【保健センター・保健所】&#10;一人当たり面積">
          <a:extLst>
            <a:ext uri="{FF2B5EF4-FFF2-40B4-BE49-F238E27FC236}">
              <a16:creationId xmlns:a16="http://schemas.microsoft.com/office/drawing/2014/main" id="{00000000-0008-0000-0E00-00009D010000}"/>
            </a:ext>
          </a:extLst>
        </xdr:cNvPr>
        <xdr:cNvSpPr txBox="1"/>
      </xdr:nvSpPr>
      <xdr:spPr>
        <a:xfrm>
          <a:off x="210757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81788</xdr:rowOff>
    </xdr:from>
    <xdr:to>
      <xdr:col>31</xdr:col>
      <xdr:colOff>85725</xdr:colOff>
      <xdr:row>63</xdr:row>
      <xdr:rowOff>11938</xdr:rowOff>
    </xdr:to>
    <xdr:sp macro="" textlink="">
      <xdr:nvSpPr>
        <xdr:cNvPr id="419" name="円/楕円 418">
          <a:extLst>
            <a:ext uri="{FF2B5EF4-FFF2-40B4-BE49-F238E27FC236}">
              <a16:creationId xmlns:a16="http://schemas.microsoft.com/office/drawing/2014/main" id="{00000000-0008-0000-0E00-0000A3010000}"/>
            </a:ext>
          </a:extLst>
        </xdr:cNvPr>
        <xdr:cNvSpPr/>
      </xdr:nvSpPr>
      <xdr:spPr>
        <a:xfrm>
          <a:off x="21272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3065</xdr:rowOff>
    </xdr:from>
    <xdr:ext cx="469744" cy="259045"/>
    <xdr:sp macro="" textlink="">
      <xdr:nvSpPr>
        <xdr:cNvPr id="420" name="n_1mainValue【保健センター・保健所】&#10;一人当たり面積">
          <a:extLst>
            <a:ext uri="{FF2B5EF4-FFF2-40B4-BE49-F238E27FC236}">
              <a16:creationId xmlns:a16="http://schemas.microsoft.com/office/drawing/2014/main" id="{00000000-0008-0000-0E00-0000A4010000}"/>
            </a:ext>
          </a:extLst>
        </xdr:cNvPr>
        <xdr:cNvSpPr txBox="1"/>
      </xdr:nvSpPr>
      <xdr:spPr>
        <a:xfrm>
          <a:off x="210757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4" name="正方形/長方形 423">
          <a:extLst>
            <a:ext uri="{FF2B5EF4-FFF2-40B4-BE49-F238E27FC236}">
              <a16:creationId xmlns:a16="http://schemas.microsoft.com/office/drawing/2014/main" id="{00000000-0008-0000-0E00-0000A8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5" name="正方形/長方形 424">
          <a:extLst>
            <a:ext uri="{FF2B5EF4-FFF2-40B4-BE49-F238E27FC236}">
              <a16:creationId xmlns:a16="http://schemas.microsoft.com/office/drawing/2014/main" id="{00000000-0008-0000-0E00-0000A9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6" name="正方形/長方形 425">
          <a:extLst>
            <a:ext uri="{FF2B5EF4-FFF2-40B4-BE49-F238E27FC236}">
              <a16:creationId xmlns:a16="http://schemas.microsoft.com/office/drawing/2014/main" id="{00000000-0008-0000-0E00-0000AA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7" name="正方形/長方形 426">
          <a:extLst>
            <a:ext uri="{FF2B5EF4-FFF2-40B4-BE49-F238E27FC236}">
              <a16:creationId xmlns:a16="http://schemas.microsoft.com/office/drawing/2014/main" id="{00000000-0008-0000-0E00-0000AB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28" name="正方形/長方形 427">
          <a:extLst>
            <a:ext uri="{FF2B5EF4-FFF2-40B4-BE49-F238E27FC236}">
              <a16:creationId xmlns:a16="http://schemas.microsoft.com/office/drawing/2014/main" id="{00000000-0008-0000-0E00-0000AC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44" name="【消防施設】&#10;有形固定資産減価償却率グラフ枠">
          <a:extLst>
            <a:ext uri="{FF2B5EF4-FFF2-40B4-BE49-F238E27FC236}">
              <a16:creationId xmlns:a16="http://schemas.microsoft.com/office/drawing/2014/main" id="{00000000-0008-0000-0E00-0000BC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156211</xdr:rowOff>
    </xdr:from>
    <xdr:to>
      <xdr:col>23</xdr:col>
      <xdr:colOff>516889</xdr:colOff>
      <xdr:row>82</xdr:row>
      <xdr:rowOff>95250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flipV="1">
          <a:off x="16318864" y="13357861"/>
          <a:ext cx="0" cy="796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99077</xdr:rowOff>
    </xdr:from>
    <xdr:ext cx="405111" cy="259045"/>
    <xdr:sp macro="" textlink="">
      <xdr:nvSpPr>
        <xdr:cNvPr id="446" name="【消防施設】&#10;有形固定資産減価償却率最小値テキスト">
          <a:extLst>
            <a:ext uri="{FF2B5EF4-FFF2-40B4-BE49-F238E27FC236}">
              <a16:creationId xmlns:a16="http://schemas.microsoft.com/office/drawing/2014/main" id="{00000000-0008-0000-0E00-0000BE010000}"/>
            </a:ext>
          </a:extLst>
        </xdr:cNvPr>
        <xdr:cNvSpPr txBox="1"/>
      </xdr:nvSpPr>
      <xdr:spPr>
        <a:xfrm>
          <a:off x="16408400"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82</xdr:row>
      <xdr:rowOff>95250</xdr:rowOff>
    </xdr:from>
    <xdr:to>
      <xdr:col>23</xdr:col>
      <xdr:colOff>606425</xdr:colOff>
      <xdr:row>82</xdr:row>
      <xdr:rowOff>95250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16230600" y="1415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102888</xdr:rowOff>
    </xdr:from>
    <xdr:ext cx="405111" cy="259045"/>
    <xdr:sp macro="" textlink="">
      <xdr:nvSpPr>
        <xdr:cNvPr id="448" name="【消防施設】&#10;有形固定資産減価償却率最大値テキスト">
          <a:extLst>
            <a:ext uri="{FF2B5EF4-FFF2-40B4-BE49-F238E27FC236}">
              <a16:creationId xmlns:a16="http://schemas.microsoft.com/office/drawing/2014/main" id="{00000000-0008-0000-0E00-0000C0010000}"/>
            </a:ext>
          </a:extLst>
        </xdr:cNvPr>
        <xdr:cNvSpPr txBox="1"/>
      </xdr:nvSpPr>
      <xdr:spPr>
        <a:xfrm>
          <a:off x="16408400" y="1313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428625</xdr:colOff>
      <xdr:row>77</xdr:row>
      <xdr:rowOff>156211</xdr:rowOff>
    </xdr:from>
    <xdr:to>
      <xdr:col>23</xdr:col>
      <xdr:colOff>606425</xdr:colOff>
      <xdr:row>77</xdr:row>
      <xdr:rowOff>156211</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16230600" y="1335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160038</xdr:rowOff>
    </xdr:from>
    <xdr:ext cx="405111" cy="259045"/>
    <xdr:sp macro="" textlink="">
      <xdr:nvSpPr>
        <xdr:cNvPr id="450" name="【消防施設】&#10;有形固定資産減価償却率平均値テキスト">
          <a:extLst>
            <a:ext uri="{FF2B5EF4-FFF2-40B4-BE49-F238E27FC236}">
              <a16:creationId xmlns:a16="http://schemas.microsoft.com/office/drawing/2014/main" id="{00000000-0008-0000-0E00-0000C2010000}"/>
            </a:ext>
          </a:extLst>
        </xdr:cNvPr>
        <xdr:cNvSpPr txBox="1"/>
      </xdr:nvSpPr>
      <xdr:spPr>
        <a:xfrm>
          <a:off x="16408400" y="13533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10161</xdr:rowOff>
    </xdr:from>
    <xdr:to>
      <xdr:col>23</xdr:col>
      <xdr:colOff>568325</xdr:colOff>
      <xdr:row>79</xdr:row>
      <xdr:rowOff>111761</xdr:rowOff>
    </xdr:to>
    <xdr:sp macro="" textlink="">
      <xdr:nvSpPr>
        <xdr:cNvPr id="451" name="フローチャート : 判断 450">
          <a:extLst>
            <a:ext uri="{FF2B5EF4-FFF2-40B4-BE49-F238E27FC236}">
              <a16:creationId xmlns:a16="http://schemas.microsoft.com/office/drawing/2014/main" id="{00000000-0008-0000-0E00-0000C3010000}"/>
            </a:ext>
          </a:extLst>
        </xdr:cNvPr>
        <xdr:cNvSpPr/>
      </xdr:nvSpPr>
      <xdr:spPr>
        <a:xfrm>
          <a:off x="16268700" y="1355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74930</xdr:rowOff>
    </xdr:from>
    <xdr:to>
      <xdr:col>22</xdr:col>
      <xdr:colOff>415925</xdr:colOff>
      <xdr:row>82</xdr:row>
      <xdr:rowOff>5080</xdr:rowOff>
    </xdr:to>
    <xdr:sp macro="" textlink="">
      <xdr:nvSpPr>
        <xdr:cNvPr id="452" name="フローチャート : 判断 451">
          <a:extLst>
            <a:ext uri="{FF2B5EF4-FFF2-40B4-BE49-F238E27FC236}">
              <a16:creationId xmlns:a16="http://schemas.microsoft.com/office/drawing/2014/main" id="{00000000-0008-0000-0E00-0000C4010000}"/>
            </a:ext>
          </a:extLst>
        </xdr:cNvPr>
        <xdr:cNvSpPr/>
      </xdr:nvSpPr>
      <xdr:spPr>
        <a:xfrm>
          <a:off x="15430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21607</xdr:rowOff>
    </xdr:from>
    <xdr:ext cx="405111" cy="259045"/>
    <xdr:sp macro="" textlink="">
      <xdr:nvSpPr>
        <xdr:cNvPr id="453" name="n_1aveValue【消防施設】&#10;有形固定資産減価償却率">
          <a:extLst>
            <a:ext uri="{FF2B5EF4-FFF2-40B4-BE49-F238E27FC236}">
              <a16:creationId xmlns:a16="http://schemas.microsoft.com/office/drawing/2014/main" id="{00000000-0008-0000-0E00-0000C5010000}"/>
            </a:ext>
          </a:extLst>
        </xdr:cNvPr>
        <xdr:cNvSpPr txBox="1"/>
      </xdr:nvSpPr>
      <xdr:spPr>
        <a:xfrm>
          <a:off x="15266043"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132080</xdr:rowOff>
    </xdr:from>
    <xdr:to>
      <xdr:col>22</xdr:col>
      <xdr:colOff>415925</xdr:colOff>
      <xdr:row>85</xdr:row>
      <xdr:rowOff>62230</xdr:rowOff>
    </xdr:to>
    <xdr:sp macro="" textlink="">
      <xdr:nvSpPr>
        <xdr:cNvPr id="459" name="円/楕円 458">
          <a:extLst>
            <a:ext uri="{FF2B5EF4-FFF2-40B4-BE49-F238E27FC236}">
              <a16:creationId xmlns:a16="http://schemas.microsoft.com/office/drawing/2014/main" id="{00000000-0008-0000-0E00-0000CB010000}"/>
            </a:ext>
          </a:extLst>
        </xdr:cNvPr>
        <xdr:cNvSpPr/>
      </xdr:nvSpPr>
      <xdr:spPr>
        <a:xfrm>
          <a:off x="15430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85</xdr:row>
      <xdr:rowOff>53357</xdr:rowOff>
    </xdr:from>
    <xdr:ext cx="405111" cy="259045"/>
    <xdr:sp macro="" textlink="">
      <xdr:nvSpPr>
        <xdr:cNvPr id="460" name="n_1mainValue【消防施設】&#10;有形固定資産減価償却率">
          <a:extLst>
            <a:ext uri="{FF2B5EF4-FFF2-40B4-BE49-F238E27FC236}">
              <a16:creationId xmlns:a16="http://schemas.microsoft.com/office/drawing/2014/main" id="{00000000-0008-0000-0E00-0000CC010000}"/>
            </a:ext>
          </a:extLst>
        </xdr:cNvPr>
        <xdr:cNvSpPr txBox="1"/>
      </xdr:nvSpPr>
      <xdr:spPr>
        <a:xfrm>
          <a:off x="15266043"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5" name="正方形/長方形 464">
          <a:extLst>
            <a:ext uri="{FF2B5EF4-FFF2-40B4-BE49-F238E27FC236}">
              <a16:creationId xmlns:a16="http://schemas.microsoft.com/office/drawing/2014/main" id="{00000000-0008-0000-0E00-0000D1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86" name="【消防施設】&#10;一人当たり面積グラフ枠">
          <a:extLst>
            <a:ext uri="{FF2B5EF4-FFF2-40B4-BE49-F238E27FC236}">
              <a16:creationId xmlns:a16="http://schemas.microsoft.com/office/drawing/2014/main" id="{00000000-0008-0000-0E00-0000E6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80</xdr:row>
      <xdr:rowOff>87086</xdr:rowOff>
    </xdr:from>
    <xdr:to>
      <xdr:col>32</xdr:col>
      <xdr:colOff>186689</xdr:colOff>
      <xdr:row>83</xdr:row>
      <xdr:rowOff>127907</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flipV="1">
          <a:off x="22160864" y="13803086"/>
          <a:ext cx="0" cy="555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131734</xdr:rowOff>
    </xdr:from>
    <xdr:ext cx="469744" cy="259045"/>
    <xdr:sp macro="" textlink="">
      <xdr:nvSpPr>
        <xdr:cNvPr id="488" name="【消防施設】&#10;一人当たり面積最小値テキスト">
          <a:extLst>
            <a:ext uri="{FF2B5EF4-FFF2-40B4-BE49-F238E27FC236}">
              <a16:creationId xmlns:a16="http://schemas.microsoft.com/office/drawing/2014/main" id="{00000000-0008-0000-0E00-0000E8010000}"/>
            </a:ext>
          </a:extLst>
        </xdr:cNvPr>
        <xdr:cNvSpPr txBox="1"/>
      </xdr:nvSpPr>
      <xdr:spPr>
        <a:xfrm>
          <a:off x="22250400" y="1436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83</xdr:row>
      <xdr:rowOff>127907</xdr:rowOff>
    </xdr:from>
    <xdr:to>
      <xdr:col>32</xdr:col>
      <xdr:colOff>276225</xdr:colOff>
      <xdr:row>83</xdr:row>
      <xdr:rowOff>127907</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22072600" y="1435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79</xdr:row>
      <xdr:rowOff>33763</xdr:rowOff>
    </xdr:from>
    <xdr:ext cx="469744" cy="259045"/>
    <xdr:sp macro="" textlink="">
      <xdr:nvSpPr>
        <xdr:cNvPr id="490" name="【消防施設】&#10;一人当たり面積最大値テキスト">
          <a:extLst>
            <a:ext uri="{FF2B5EF4-FFF2-40B4-BE49-F238E27FC236}">
              <a16:creationId xmlns:a16="http://schemas.microsoft.com/office/drawing/2014/main" id="{00000000-0008-0000-0E00-0000EA010000}"/>
            </a:ext>
          </a:extLst>
        </xdr:cNvPr>
        <xdr:cNvSpPr txBox="1"/>
      </xdr:nvSpPr>
      <xdr:spPr>
        <a:xfrm>
          <a:off x="22250400" y="1357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0.228</a:t>
          </a:r>
          <a:endParaRPr kumimoji="1" lang="ja-JP" altLang="en-US" sz="1000" b="1">
            <a:latin typeface="ＭＳ Ｐゴシック"/>
          </a:endParaRPr>
        </a:p>
      </xdr:txBody>
    </xdr:sp>
    <xdr:clientData/>
  </xdr:oneCellAnchor>
  <xdr:twoCellAnchor>
    <xdr:from>
      <xdr:col>32</xdr:col>
      <xdr:colOff>98425</xdr:colOff>
      <xdr:row>80</xdr:row>
      <xdr:rowOff>87086</xdr:rowOff>
    </xdr:from>
    <xdr:to>
      <xdr:col>32</xdr:col>
      <xdr:colOff>276225</xdr:colOff>
      <xdr:row>80</xdr:row>
      <xdr:rowOff>87086</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22072600" y="1380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120848</xdr:rowOff>
    </xdr:from>
    <xdr:ext cx="469744" cy="259045"/>
    <xdr:sp macro="" textlink="">
      <xdr:nvSpPr>
        <xdr:cNvPr id="492" name="【消防施設】&#10;一人当たり面積平均値テキスト">
          <a:extLst>
            <a:ext uri="{FF2B5EF4-FFF2-40B4-BE49-F238E27FC236}">
              <a16:creationId xmlns:a16="http://schemas.microsoft.com/office/drawing/2014/main" id="{00000000-0008-0000-0E00-0000EC010000}"/>
            </a:ext>
          </a:extLst>
        </xdr:cNvPr>
        <xdr:cNvSpPr txBox="1"/>
      </xdr:nvSpPr>
      <xdr:spPr>
        <a:xfrm>
          <a:off x="22250400" y="14008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142421</xdr:rowOff>
    </xdr:from>
    <xdr:to>
      <xdr:col>32</xdr:col>
      <xdr:colOff>238125</xdr:colOff>
      <xdr:row>82</xdr:row>
      <xdr:rowOff>72571</xdr:rowOff>
    </xdr:to>
    <xdr:sp macro="" textlink="">
      <xdr:nvSpPr>
        <xdr:cNvPr id="493" name="フローチャート : 判断 492">
          <a:extLst>
            <a:ext uri="{FF2B5EF4-FFF2-40B4-BE49-F238E27FC236}">
              <a16:creationId xmlns:a16="http://schemas.microsoft.com/office/drawing/2014/main" id="{00000000-0008-0000-0E00-0000ED010000}"/>
            </a:ext>
          </a:extLst>
        </xdr:cNvPr>
        <xdr:cNvSpPr/>
      </xdr:nvSpPr>
      <xdr:spPr>
        <a:xfrm>
          <a:off x="221107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86</xdr:row>
      <xdr:rowOff>150586</xdr:rowOff>
    </xdr:from>
    <xdr:to>
      <xdr:col>31</xdr:col>
      <xdr:colOff>85725</xdr:colOff>
      <xdr:row>87</xdr:row>
      <xdr:rowOff>80736</xdr:rowOff>
    </xdr:to>
    <xdr:sp macro="" textlink="">
      <xdr:nvSpPr>
        <xdr:cNvPr id="494" name="フローチャート : 判断 493">
          <a:extLst>
            <a:ext uri="{FF2B5EF4-FFF2-40B4-BE49-F238E27FC236}">
              <a16:creationId xmlns:a16="http://schemas.microsoft.com/office/drawing/2014/main" id="{00000000-0008-0000-0E00-0000EE010000}"/>
            </a:ext>
          </a:extLst>
        </xdr:cNvPr>
        <xdr:cNvSpPr/>
      </xdr:nvSpPr>
      <xdr:spPr>
        <a:xfrm>
          <a:off x="21272500" y="1489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87</xdr:row>
      <xdr:rowOff>71863</xdr:rowOff>
    </xdr:from>
    <xdr:ext cx="469744" cy="259045"/>
    <xdr:sp macro="" textlink="">
      <xdr:nvSpPr>
        <xdr:cNvPr id="495" name="n_1aveValue【消防施設】&#10;一人当たり面積">
          <a:extLst>
            <a:ext uri="{FF2B5EF4-FFF2-40B4-BE49-F238E27FC236}">
              <a16:creationId xmlns:a16="http://schemas.microsoft.com/office/drawing/2014/main" id="{00000000-0008-0000-0E00-0000EF010000}"/>
            </a:ext>
          </a:extLst>
        </xdr:cNvPr>
        <xdr:cNvSpPr txBox="1"/>
      </xdr:nvSpPr>
      <xdr:spPr>
        <a:xfrm>
          <a:off x="21075727" y="1498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93436</xdr:rowOff>
    </xdr:from>
    <xdr:to>
      <xdr:col>31</xdr:col>
      <xdr:colOff>85725</xdr:colOff>
      <xdr:row>78</xdr:row>
      <xdr:rowOff>23586</xdr:rowOff>
    </xdr:to>
    <xdr:sp macro="" textlink="">
      <xdr:nvSpPr>
        <xdr:cNvPr id="501" name="円/楕円 500">
          <a:extLst>
            <a:ext uri="{FF2B5EF4-FFF2-40B4-BE49-F238E27FC236}">
              <a16:creationId xmlns:a16="http://schemas.microsoft.com/office/drawing/2014/main" id="{00000000-0008-0000-0E00-0000F5010000}"/>
            </a:ext>
          </a:extLst>
        </xdr:cNvPr>
        <xdr:cNvSpPr/>
      </xdr:nvSpPr>
      <xdr:spPr>
        <a:xfrm>
          <a:off x="21272500" y="132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40113</xdr:rowOff>
    </xdr:from>
    <xdr:ext cx="469744" cy="259045"/>
    <xdr:sp macro="" textlink="">
      <xdr:nvSpPr>
        <xdr:cNvPr id="502" name="n_1mainValue【消防施設】&#10;一人当たり面積">
          <a:extLst>
            <a:ext uri="{FF2B5EF4-FFF2-40B4-BE49-F238E27FC236}">
              <a16:creationId xmlns:a16="http://schemas.microsoft.com/office/drawing/2014/main" id="{00000000-0008-0000-0E00-0000F6010000}"/>
            </a:ext>
          </a:extLst>
        </xdr:cNvPr>
        <xdr:cNvSpPr txBox="1"/>
      </xdr:nvSpPr>
      <xdr:spPr>
        <a:xfrm>
          <a:off x="21075727" y="1307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26" name="【庁舎】&#10;有形固定資産減価償却率グラフ枠">
          <a:extLst>
            <a:ext uri="{FF2B5EF4-FFF2-40B4-BE49-F238E27FC236}">
              <a16:creationId xmlns:a16="http://schemas.microsoft.com/office/drawing/2014/main" id="{00000000-0008-0000-0E00-00000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57150</xdr:rowOff>
    </xdr:from>
    <xdr:to>
      <xdr:col>23</xdr:col>
      <xdr:colOff>516889</xdr:colOff>
      <xdr:row>109</xdr:row>
      <xdr:rowOff>47625</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flipV="1">
          <a:off x="16318864" y="1720215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51452</xdr:rowOff>
    </xdr:from>
    <xdr:ext cx="405111" cy="259045"/>
    <xdr:sp macro="" textlink="">
      <xdr:nvSpPr>
        <xdr:cNvPr id="528" name="【庁舎】&#10;有形固定資産減価償却率最小値テキスト">
          <a:extLst>
            <a:ext uri="{FF2B5EF4-FFF2-40B4-BE49-F238E27FC236}">
              <a16:creationId xmlns:a16="http://schemas.microsoft.com/office/drawing/2014/main" id="{00000000-0008-0000-0E00-000010020000}"/>
            </a:ext>
          </a:extLst>
        </xdr:cNvPr>
        <xdr:cNvSpPr txBox="1"/>
      </xdr:nvSpPr>
      <xdr:spPr>
        <a:xfrm>
          <a:off x="16408400" y="187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23</xdr:col>
      <xdr:colOff>428625</xdr:colOff>
      <xdr:row>109</xdr:row>
      <xdr:rowOff>47625</xdr:rowOff>
    </xdr:from>
    <xdr:to>
      <xdr:col>23</xdr:col>
      <xdr:colOff>606425</xdr:colOff>
      <xdr:row>109</xdr:row>
      <xdr:rowOff>47625</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6230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3827</xdr:rowOff>
    </xdr:from>
    <xdr:ext cx="405111" cy="259045"/>
    <xdr:sp macro="" textlink="">
      <xdr:nvSpPr>
        <xdr:cNvPr id="530" name="【庁舎】&#10;有形固定資産減価償却率最大値テキスト">
          <a:extLst>
            <a:ext uri="{FF2B5EF4-FFF2-40B4-BE49-F238E27FC236}">
              <a16:creationId xmlns:a16="http://schemas.microsoft.com/office/drawing/2014/main" id="{00000000-0008-0000-0E00-000012020000}"/>
            </a:ext>
          </a:extLst>
        </xdr:cNvPr>
        <xdr:cNvSpPr txBox="1"/>
      </xdr:nvSpPr>
      <xdr:spPr>
        <a:xfrm>
          <a:off x="164084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23</xdr:col>
      <xdr:colOff>428625</xdr:colOff>
      <xdr:row>100</xdr:row>
      <xdr:rowOff>57150</xdr:rowOff>
    </xdr:from>
    <xdr:to>
      <xdr:col>23</xdr:col>
      <xdr:colOff>606425</xdr:colOff>
      <xdr:row>100</xdr:row>
      <xdr:rowOff>57150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114316</xdr:rowOff>
    </xdr:from>
    <xdr:ext cx="405111" cy="259045"/>
    <xdr:sp macro="" textlink="">
      <xdr:nvSpPr>
        <xdr:cNvPr id="532" name="【庁舎】&#10;有形固定資産減価償却率平均値テキスト">
          <a:extLst>
            <a:ext uri="{FF2B5EF4-FFF2-40B4-BE49-F238E27FC236}">
              <a16:creationId xmlns:a16="http://schemas.microsoft.com/office/drawing/2014/main" id="{00000000-0008-0000-0E00-000014020000}"/>
            </a:ext>
          </a:extLst>
        </xdr:cNvPr>
        <xdr:cNvSpPr txBox="1"/>
      </xdr:nvSpPr>
      <xdr:spPr>
        <a:xfrm>
          <a:off x="16408400" y="18116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135889</xdr:rowOff>
    </xdr:from>
    <xdr:to>
      <xdr:col>23</xdr:col>
      <xdr:colOff>568325</xdr:colOff>
      <xdr:row>106</xdr:row>
      <xdr:rowOff>66039</xdr:rowOff>
    </xdr:to>
    <xdr:sp macro="" textlink="">
      <xdr:nvSpPr>
        <xdr:cNvPr id="533" name="フローチャート : 判断 532">
          <a:extLst>
            <a:ext uri="{FF2B5EF4-FFF2-40B4-BE49-F238E27FC236}">
              <a16:creationId xmlns:a16="http://schemas.microsoft.com/office/drawing/2014/main" id="{00000000-0008-0000-0E00-000015020000}"/>
            </a:ext>
          </a:extLst>
        </xdr:cNvPr>
        <xdr:cNvSpPr/>
      </xdr:nvSpPr>
      <xdr:spPr>
        <a:xfrm>
          <a:off x="16268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109220</xdr:rowOff>
    </xdr:from>
    <xdr:to>
      <xdr:col>22</xdr:col>
      <xdr:colOff>415925</xdr:colOff>
      <xdr:row>106</xdr:row>
      <xdr:rowOff>39370</xdr:rowOff>
    </xdr:to>
    <xdr:sp macro="" textlink="">
      <xdr:nvSpPr>
        <xdr:cNvPr id="534" name="フローチャート : 判断 533">
          <a:extLst>
            <a:ext uri="{FF2B5EF4-FFF2-40B4-BE49-F238E27FC236}">
              <a16:creationId xmlns:a16="http://schemas.microsoft.com/office/drawing/2014/main" id="{00000000-0008-0000-0E00-000016020000}"/>
            </a:ext>
          </a:extLst>
        </xdr:cNvPr>
        <xdr:cNvSpPr/>
      </xdr:nvSpPr>
      <xdr:spPr>
        <a:xfrm>
          <a:off x="15430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30497</xdr:rowOff>
    </xdr:from>
    <xdr:ext cx="405111" cy="259045"/>
    <xdr:sp macro="" textlink="">
      <xdr:nvSpPr>
        <xdr:cNvPr id="535" name="n_1aveValue【庁舎】&#10;有形固定資産減価償却率">
          <a:extLst>
            <a:ext uri="{FF2B5EF4-FFF2-40B4-BE49-F238E27FC236}">
              <a16:creationId xmlns:a16="http://schemas.microsoft.com/office/drawing/2014/main" id="{00000000-0008-0000-0E00-000017020000}"/>
            </a:ext>
          </a:extLst>
        </xdr:cNvPr>
        <xdr:cNvSpPr txBox="1"/>
      </xdr:nvSpPr>
      <xdr:spPr>
        <a:xfrm>
          <a:off x="15266043"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156845</xdr:rowOff>
    </xdr:from>
    <xdr:to>
      <xdr:col>22</xdr:col>
      <xdr:colOff>415925</xdr:colOff>
      <xdr:row>104</xdr:row>
      <xdr:rowOff>86995</xdr:rowOff>
    </xdr:to>
    <xdr:sp macro="" textlink="">
      <xdr:nvSpPr>
        <xdr:cNvPr id="541" name="円/楕円 540">
          <a:extLst>
            <a:ext uri="{FF2B5EF4-FFF2-40B4-BE49-F238E27FC236}">
              <a16:creationId xmlns:a16="http://schemas.microsoft.com/office/drawing/2014/main" id="{00000000-0008-0000-0E00-00001D020000}"/>
            </a:ext>
          </a:extLst>
        </xdr:cNvPr>
        <xdr:cNvSpPr/>
      </xdr:nvSpPr>
      <xdr:spPr>
        <a:xfrm>
          <a:off x="154305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103522</xdr:rowOff>
    </xdr:from>
    <xdr:ext cx="405111" cy="259045"/>
    <xdr:sp macro="" textlink="">
      <xdr:nvSpPr>
        <xdr:cNvPr id="542" name="n_1mainValue【庁舎】&#10;有形固定資産減価償却率">
          <a:extLst>
            <a:ext uri="{FF2B5EF4-FFF2-40B4-BE49-F238E27FC236}">
              <a16:creationId xmlns:a16="http://schemas.microsoft.com/office/drawing/2014/main" id="{00000000-0008-0000-0E00-00001E020000}"/>
            </a:ext>
          </a:extLst>
        </xdr:cNvPr>
        <xdr:cNvSpPr txBox="1"/>
      </xdr:nvSpPr>
      <xdr:spPr>
        <a:xfrm>
          <a:off x="15266043" y="1759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6" name="【庁舎】&#10;一人当たり面積グラフ枠">
          <a:extLst>
            <a:ext uri="{FF2B5EF4-FFF2-40B4-BE49-F238E27FC236}">
              <a16:creationId xmlns:a16="http://schemas.microsoft.com/office/drawing/2014/main" id="{00000000-0008-0000-0E00-000036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144780</xdr:rowOff>
    </xdr:from>
    <xdr:to>
      <xdr:col>32</xdr:col>
      <xdr:colOff>186689</xdr:colOff>
      <xdr:row>107</xdr:row>
      <xdr:rowOff>106680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flipV="1">
          <a:off x="22160864" y="1746123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110507</xdr:rowOff>
    </xdr:from>
    <xdr:ext cx="469744" cy="259045"/>
    <xdr:sp macro="" textlink="">
      <xdr:nvSpPr>
        <xdr:cNvPr id="568" name="【庁舎】&#10;一人当たり面積最小値テキスト">
          <a:extLst>
            <a:ext uri="{FF2B5EF4-FFF2-40B4-BE49-F238E27FC236}">
              <a16:creationId xmlns:a16="http://schemas.microsoft.com/office/drawing/2014/main" id="{00000000-0008-0000-0E00-000038020000}"/>
            </a:ext>
          </a:extLst>
        </xdr:cNvPr>
        <xdr:cNvSpPr txBox="1"/>
      </xdr:nvSpPr>
      <xdr:spPr>
        <a:xfrm>
          <a:off x="22250400" y="184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0.157</a:t>
          </a:r>
          <a:endParaRPr kumimoji="1" lang="ja-JP" altLang="en-US" sz="1000" b="1">
            <a:latin typeface="ＭＳ Ｐゴシック"/>
          </a:endParaRPr>
        </a:p>
      </xdr:txBody>
    </xdr:sp>
    <xdr:clientData/>
  </xdr:oneCellAnchor>
  <xdr:twoCellAnchor>
    <xdr:from>
      <xdr:col>32</xdr:col>
      <xdr:colOff>98425</xdr:colOff>
      <xdr:row>107</xdr:row>
      <xdr:rowOff>106680</xdr:rowOff>
    </xdr:from>
    <xdr:to>
      <xdr:col>32</xdr:col>
      <xdr:colOff>276225</xdr:colOff>
      <xdr:row>107</xdr:row>
      <xdr:rowOff>106680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22072600" y="1845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91457</xdr:rowOff>
    </xdr:from>
    <xdr:ext cx="469744" cy="259045"/>
    <xdr:sp macro="" textlink="">
      <xdr:nvSpPr>
        <xdr:cNvPr id="570" name="【庁舎】&#10;一人当たり面積最大値テキスト">
          <a:extLst>
            <a:ext uri="{FF2B5EF4-FFF2-40B4-BE49-F238E27FC236}">
              <a16:creationId xmlns:a16="http://schemas.microsoft.com/office/drawing/2014/main" id="{00000000-0008-0000-0E00-00003A020000}"/>
            </a:ext>
          </a:extLst>
        </xdr:cNvPr>
        <xdr:cNvSpPr txBox="1"/>
      </xdr:nvSpPr>
      <xdr:spPr>
        <a:xfrm>
          <a:off x="22250400" y="1723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0.417</a:t>
          </a:r>
          <a:endParaRPr kumimoji="1" lang="ja-JP" altLang="en-US" sz="1000" b="1">
            <a:latin typeface="ＭＳ Ｐゴシック"/>
          </a:endParaRPr>
        </a:p>
      </xdr:txBody>
    </xdr:sp>
    <xdr:clientData/>
  </xdr:oneCellAnchor>
  <xdr:twoCellAnchor>
    <xdr:from>
      <xdr:col>32</xdr:col>
      <xdr:colOff>98425</xdr:colOff>
      <xdr:row>101</xdr:row>
      <xdr:rowOff>144780</xdr:rowOff>
    </xdr:from>
    <xdr:to>
      <xdr:col>32</xdr:col>
      <xdr:colOff>276225</xdr:colOff>
      <xdr:row>101</xdr:row>
      <xdr:rowOff>144780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22072600" y="17461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125747</xdr:rowOff>
    </xdr:from>
    <xdr:ext cx="469744" cy="259045"/>
    <xdr:sp macro="" textlink="">
      <xdr:nvSpPr>
        <xdr:cNvPr id="572" name="【庁舎】&#10;一人当たり面積平均値テキスト">
          <a:extLst>
            <a:ext uri="{FF2B5EF4-FFF2-40B4-BE49-F238E27FC236}">
              <a16:creationId xmlns:a16="http://schemas.microsoft.com/office/drawing/2014/main" id="{00000000-0008-0000-0E00-00003C020000}"/>
            </a:ext>
          </a:extLst>
        </xdr:cNvPr>
        <xdr:cNvSpPr txBox="1"/>
      </xdr:nvSpPr>
      <xdr:spPr>
        <a:xfrm>
          <a:off x="22250400" y="17785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0.313</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147320</xdr:rowOff>
    </xdr:from>
    <xdr:to>
      <xdr:col>32</xdr:col>
      <xdr:colOff>238125</xdr:colOff>
      <xdr:row>104</xdr:row>
      <xdr:rowOff>77470</xdr:rowOff>
    </xdr:to>
    <xdr:sp macro="" textlink="">
      <xdr:nvSpPr>
        <xdr:cNvPr id="573" name="フローチャート : 判断 572">
          <a:extLst>
            <a:ext uri="{FF2B5EF4-FFF2-40B4-BE49-F238E27FC236}">
              <a16:creationId xmlns:a16="http://schemas.microsoft.com/office/drawing/2014/main" id="{00000000-0008-0000-0E00-00003D020000}"/>
            </a:ext>
          </a:extLst>
        </xdr:cNvPr>
        <xdr:cNvSpPr/>
      </xdr:nvSpPr>
      <xdr:spPr>
        <a:xfrm>
          <a:off x="221107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67311</xdr:rowOff>
    </xdr:from>
    <xdr:to>
      <xdr:col>31</xdr:col>
      <xdr:colOff>85725</xdr:colOff>
      <xdr:row>102</xdr:row>
      <xdr:rowOff>168911</xdr:rowOff>
    </xdr:to>
    <xdr:sp macro="" textlink="">
      <xdr:nvSpPr>
        <xdr:cNvPr id="574" name="フローチャート : 判断 573">
          <a:extLst>
            <a:ext uri="{FF2B5EF4-FFF2-40B4-BE49-F238E27FC236}">
              <a16:creationId xmlns:a16="http://schemas.microsoft.com/office/drawing/2014/main" id="{00000000-0008-0000-0E00-00003E020000}"/>
            </a:ext>
          </a:extLst>
        </xdr:cNvPr>
        <xdr:cNvSpPr/>
      </xdr:nvSpPr>
      <xdr:spPr>
        <a:xfrm>
          <a:off x="21272500" y="1755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160038</xdr:rowOff>
    </xdr:from>
    <xdr:ext cx="469744" cy="259045"/>
    <xdr:sp macro="" textlink="">
      <xdr:nvSpPr>
        <xdr:cNvPr id="575" name="n_1aveValue【庁舎】&#10;一人当たり面積">
          <a:extLst>
            <a:ext uri="{FF2B5EF4-FFF2-40B4-BE49-F238E27FC236}">
              <a16:creationId xmlns:a16="http://schemas.microsoft.com/office/drawing/2014/main" id="{00000000-0008-0000-0E00-00003F020000}"/>
            </a:ext>
          </a:extLst>
        </xdr:cNvPr>
        <xdr:cNvSpPr txBox="1"/>
      </xdr:nvSpPr>
      <xdr:spPr>
        <a:xfrm>
          <a:off x="21075727" y="176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170180</xdr:rowOff>
    </xdr:from>
    <xdr:to>
      <xdr:col>31</xdr:col>
      <xdr:colOff>85725</xdr:colOff>
      <xdr:row>100</xdr:row>
      <xdr:rowOff>100330</xdr:rowOff>
    </xdr:to>
    <xdr:sp macro="" textlink="">
      <xdr:nvSpPr>
        <xdr:cNvPr id="581" name="円/楕円 580">
          <a:extLst>
            <a:ext uri="{FF2B5EF4-FFF2-40B4-BE49-F238E27FC236}">
              <a16:creationId xmlns:a16="http://schemas.microsoft.com/office/drawing/2014/main" id="{00000000-0008-0000-0E00-000045020000}"/>
            </a:ext>
          </a:extLst>
        </xdr:cNvPr>
        <xdr:cNvSpPr/>
      </xdr:nvSpPr>
      <xdr:spPr>
        <a:xfrm>
          <a:off x="21272500" y="1714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98</xdr:row>
      <xdr:rowOff>116857</xdr:rowOff>
    </xdr:from>
    <xdr:ext cx="469744" cy="259045"/>
    <xdr:sp macro="" textlink="">
      <xdr:nvSpPr>
        <xdr:cNvPr id="582" name="n_1mainValue【庁舎】&#10;一人当たり面積">
          <a:extLst>
            <a:ext uri="{FF2B5EF4-FFF2-40B4-BE49-F238E27FC236}">
              <a16:creationId xmlns:a16="http://schemas.microsoft.com/office/drawing/2014/main" id="{00000000-0008-0000-0E00-000046020000}"/>
            </a:ext>
          </a:extLst>
        </xdr:cNvPr>
        <xdr:cNvSpPr txBox="1"/>
      </xdr:nvSpPr>
      <xdr:spPr>
        <a:xfrm>
          <a:off x="21075727"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0.487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600">
              <a:solidFill>
                <a:schemeClr val="dk1"/>
              </a:solidFill>
              <a:effectLst/>
              <a:latin typeface="+mn-lt"/>
              <a:ea typeface="+mn-ea"/>
              <a:cs typeface="+mn-cs"/>
            </a:rPr>
            <a:t>図書館、消防施設等は概ね減価償却率は類似団体内平均を下回っているが、庁舎（役場庁舎、支所等）については類似団体と比較し１５．５ポイント高く、庁舎建物の老朽化が進んでいると言える。各公共施設の老朽化の進行及び維持管理費の増嵩を抑制するため、長期的な視点による公共施設の更新・統廃合・長寿命化を計画的に実施していく。</a:t>
          </a:r>
          <a:endParaRPr lang="ja-JP" altLang="ja-JP" sz="20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北海道八雲町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17,277
17,144
956.08
14,814,331
14,119,295
660,268
7,884,598
13,345,658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29.5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人口の減少や全国平均を上回る高齢化率（平成</a:t>
          </a:r>
          <a:r>
            <a:rPr lang="ja-JP" altLang="en-US" sz="1300" b="0" i="0" baseline="0">
              <a:solidFill>
                <a:schemeClr val="dk1"/>
              </a:solidFill>
              <a:effectLst/>
              <a:latin typeface="+mn-lt"/>
              <a:ea typeface="+mn-ea"/>
              <a:cs typeface="+mn-cs"/>
            </a:rPr>
            <a:t>２９</a:t>
          </a:r>
          <a:r>
            <a:rPr lang="ja-JP" altLang="ja-JP" sz="1300" b="0" i="0" baseline="0">
              <a:solidFill>
                <a:schemeClr val="dk1"/>
              </a:solidFill>
              <a:effectLst/>
              <a:latin typeface="+mn-lt"/>
              <a:ea typeface="+mn-ea"/>
              <a:cs typeface="+mn-cs"/>
            </a:rPr>
            <a:t>年１月１日現在３</a:t>
          </a:r>
          <a:r>
            <a:rPr lang="ja-JP" altLang="en-US" sz="1300" b="0" i="0" baseline="0">
              <a:solidFill>
                <a:schemeClr val="dk1"/>
              </a:solidFill>
              <a:effectLst/>
              <a:latin typeface="+mn-lt"/>
              <a:ea typeface="+mn-ea"/>
              <a:cs typeface="+mn-cs"/>
            </a:rPr>
            <a:t>２</a:t>
          </a:r>
          <a:r>
            <a:rPr lang="ja-JP" altLang="ja-JP" sz="1300" b="0" i="0" baseline="0">
              <a:solidFill>
                <a:schemeClr val="dk1"/>
              </a:solidFill>
              <a:effectLst/>
              <a:latin typeface="+mn-lt"/>
              <a:ea typeface="+mn-ea"/>
              <a:cs typeface="+mn-cs"/>
            </a:rPr>
            <a:t>．０％）に加え、町内の中心となる産業収入の落ち込みなどにより、自主財源の確保が低調である。類似団体平均を０．０</a:t>
          </a:r>
          <a:r>
            <a:rPr lang="ja-JP" altLang="en-US" sz="1300" b="0" i="0" baseline="0">
              <a:solidFill>
                <a:schemeClr val="dk1"/>
              </a:solidFill>
              <a:effectLst/>
              <a:latin typeface="+mn-lt"/>
              <a:ea typeface="+mn-ea"/>
              <a:cs typeface="+mn-cs"/>
            </a:rPr>
            <a:t>８</a:t>
          </a:r>
          <a:r>
            <a:rPr lang="ja-JP" altLang="ja-JP" sz="1300" b="0" i="0" baseline="0">
              <a:solidFill>
                <a:schemeClr val="dk1"/>
              </a:solidFill>
              <a:effectLst/>
              <a:latin typeface="+mn-lt"/>
              <a:ea typeface="+mn-ea"/>
              <a:cs typeface="+mn-cs"/>
            </a:rPr>
            <a:t>ポイント下回っている状況であるが、今後においても事務事業の見直し、投資的経費の抑制等、徹底した歳出の見直しを実施するとともに、引き続き財政基盤の強化に努め、財政の健全化を図る。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114300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80125"/>
          <a:ext cx="0" cy="1749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104775</xdr:rowOff>
    </xdr:from>
    <xdr:to>
      <xdr:col>7</xdr:col>
      <xdr:colOff>152400</xdr:colOff>
      <xdr:row>44</xdr:row>
      <xdr:rowOff>124883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6485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81085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819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70" name="フローチャート : 判断 69">
          <a:extLst>
            <a:ext uri="{FF2B5EF4-FFF2-40B4-BE49-F238E27FC236}">
              <a16:creationId xmlns:a16="http://schemas.microsoft.com/office/drawing/2014/main" id="{00000000-0008-0000-0300-000046000000}"/>
            </a:ext>
          </a:extLst>
        </xdr:cNvPr>
        <xdr:cNvSpPr/>
      </xdr:nvSpPr>
      <xdr:spPr>
        <a:xfrm>
          <a:off x="49022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124883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65210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26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124883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144992</xdr:rowOff>
    </xdr:from>
    <xdr:to>
      <xdr:col>4</xdr:col>
      <xdr:colOff>533400</xdr:colOff>
      <xdr:row>44</xdr:row>
      <xdr:rowOff>75142</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3175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85319</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144992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144992</xdr:rowOff>
    </xdr:from>
    <xdr:to>
      <xdr:col>3</xdr:col>
      <xdr:colOff>330200</xdr:colOff>
      <xdr:row>44</xdr:row>
      <xdr:rowOff>75142</xdr:rowOff>
    </xdr:to>
    <xdr:sp macro="" textlink="">
      <xdr:nvSpPr>
        <xdr:cNvPr id="78" name="フローチャート : 判断 77">
          <a:extLst>
            <a:ext uri="{FF2B5EF4-FFF2-40B4-BE49-F238E27FC236}">
              <a16:creationId xmlns:a16="http://schemas.microsoft.com/office/drawing/2014/main" id="{00000000-0008-0000-0300-00004E000000}"/>
            </a:ext>
          </a:extLst>
        </xdr:cNvPr>
        <xdr:cNvSpPr/>
      </xdr:nvSpPr>
      <xdr:spPr>
        <a:xfrm>
          <a:off x="2286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85319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80" name="フローチャート : 判断 79">
          <a:extLst>
            <a:ext uri="{FF2B5EF4-FFF2-40B4-BE49-F238E27FC236}">
              <a16:creationId xmlns:a16="http://schemas.microsoft.com/office/drawing/2014/main" id="{00000000-0008-0000-0300-000050000000}"/>
            </a:ext>
          </a:extLst>
        </xdr:cNvPr>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53975</xdr:rowOff>
    </xdr:from>
    <xdr:to>
      <xdr:col>7</xdr:col>
      <xdr:colOff>203200</xdr:colOff>
      <xdr:row>44</xdr:row>
      <xdr:rowOff>155575</xdr:rowOff>
    </xdr:to>
    <xdr:sp macro="" textlink="">
      <xdr:nvSpPr>
        <xdr:cNvPr id="87" name="円/楕円 86">
          <a:extLst>
            <a:ext uri="{FF2B5EF4-FFF2-40B4-BE49-F238E27FC236}">
              <a16:creationId xmlns:a16="http://schemas.microsoft.com/office/drawing/2014/main" id="{00000000-0008-0000-0300-000057000000}"/>
            </a:ext>
          </a:extLst>
        </xdr:cNvPr>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26052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6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9" name="円/楕円 88">
          <a:extLst>
            <a:ext uri="{FF2B5EF4-FFF2-40B4-BE49-F238E27FC236}">
              <a16:creationId xmlns:a16="http://schemas.microsoft.com/office/drawing/2014/main" id="{00000000-0008-0000-0300-000059000000}"/>
            </a:ext>
          </a:extLst>
        </xdr:cNvPr>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1" name="円/楕円 90">
          <a:extLst>
            <a:ext uri="{FF2B5EF4-FFF2-40B4-BE49-F238E27FC236}">
              <a16:creationId xmlns:a16="http://schemas.microsoft.com/office/drawing/2014/main" id="{00000000-0008-0000-0300-00005B000000}"/>
            </a:ext>
          </a:extLst>
        </xdr:cNvPr>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3" name="円/楕円 92">
          <a:extLst>
            <a:ext uri="{FF2B5EF4-FFF2-40B4-BE49-F238E27FC236}">
              <a16:creationId xmlns:a16="http://schemas.microsoft.com/office/drawing/2014/main" id="{00000000-0008-0000-0300-00005D000000}"/>
            </a:ext>
          </a:extLst>
        </xdr:cNvPr>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94192</xdr:rowOff>
    </xdr:from>
    <xdr:to>
      <xdr:col>2</xdr:col>
      <xdr:colOff>127000</xdr:colOff>
      <xdr:row>45</xdr:row>
      <xdr:rowOff>24342</xdr:rowOff>
    </xdr:to>
    <xdr:sp macro="" textlink="">
      <xdr:nvSpPr>
        <xdr:cNvPr id="95" name="円/楕円 94">
          <a:extLst>
            <a:ext uri="{FF2B5EF4-FFF2-40B4-BE49-F238E27FC236}">
              <a16:creationId xmlns:a16="http://schemas.microsoft.com/office/drawing/2014/main" id="{00000000-0008-0000-0300-00005F000000}"/>
            </a:ext>
          </a:extLst>
        </xdr:cNvPr>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9119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mn-lt"/>
              <a:ea typeface="+mn-ea"/>
              <a:cs typeface="+mn-cs"/>
            </a:rPr>
            <a:t>類似団体平均を</a:t>
          </a:r>
          <a:r>
            <a:rPr lang="ja-JP" altLang="en-US" sz="1400" b="0" i="0" baseline="0">
              <a:solidFill>
                <a:schemeClr val="dk1"/>
              </a:solidFill>
              <a:effectLst/>
              <a:latin typeface="+mn-lt"/>
              <a:ea typeface="+mn-ea"/>
              <a:cs typeface="+mn-cs"/>
            </a:rPr>
            <a:t>５．３</a:t>
          </a:r>
          <a:r>
            <a:rPr lang="ja-JP" altLang="ja-JP" sz="1400" b="0" i="0" baseline="0">
              <a:solidFill>
                <a:schemeClr val="dk1"/>
              </a:solidFill>
              <a:effectLst/>
              <a:latin typeface="+mn-lt"/>
              <a:ea typeface="+mn-ea"/>
              <a:cs typeface="+mn-cs"/>
            </a:rPr>
            <a:t>ポイント下回っているものの、人件費や</a:t>
          </a:r>
          <a:r>
            <a:rPr lang="ja-JP" altLang="en-US" sz="1400" b="0" i="0" baseline="0">
              <a:solidFill>
                <a:schemeClr val="dk1"/>
              </a:solidFill>
              <a:effectLst/>
              <a:latin typeface="+mn-lt"/>
              <a:ea typeface="+mn-ea"/>
              <a:cs typeface="+mn-cs"/>
            </a:rPr>
            <a:t>物件費などが今後増嵩すれば、経常収支比率が増大していくこととなるため、</a:t>
          </a:r>
          <a:r>
            <a:rPr lang="ja-JP" altLang="ja-JP" sz="1400" b="0" i="0" baseline="0">
              <a:solidFill>
                <a:schemeClr val="dk1"/>
              </a:solidFill>
              <a:effectLst/>
              <a:latin typeface="+mn-lt"/>
              <a:ea typeface="+mn-ea"/>
              <a:cs typeface="+mn-cs"/>
            </a:rPr>
            <a:t>今後においてもより一層の行財政改革を推進するとともに、義務的経費の削減に努め、経常収支比率の改善を図る。</a:t>
          </a:r>
          <a:endParaRPr lang="ja-JP" altLang="ja-JP" sz="18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54610</xdr:rowOff>
    </xdr:from>
    <xdr:to>
      <xdr:col>7</xdr:col>
      <xdr:colOff>152400</xdr:colOff>
      <xdr:row>67</xdr:row>
      <xdr:rowOff>39794</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98710"/>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11871</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9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7</xdr:col>
      <xdr:colOff>63500</xdr:colOff>
      <xdr:row>67</xdr:row>
      <xdr:rowOff>39794</xdr:rowOff>
    </xdr:from>
    <xdr:to>
      <xdr:col>7</xdr:col>
      <xdr:colOff>241300</xdr:colOff>
      <xdr:row>67</xdr:row>
      <xdr:rowOff>39794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2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140987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7</xdr:col>
      <xdr:colOff>63500</xdr:colOff>
      <xdr:row>58</xdr:row>
      <xdr:rowOff>54610</xdr:rowOff>
    </xdr:from>
    <xdr:to>
      <xdr:col>7</xdr:col>
      <xdr:colOff>241300</xdr:colOff>
      <xdr:row>58</xdr:row>
      <xdr:rowOff>54610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116417</xdr:rowOff>
    </xdr:from>
    <xdr:to>
      <xdr:col>7</xdr:col>
      <xdr:colOff>152400</xdr:colOff>
      <xdr:row>60</xdr:row>
      <xdr:rowOff>73660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231967"/>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121090</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149013</xdr:rowOff>
    </xdr:from>
    <xdr:to>
      <xdr:col>7</xdr:col>
      <xdr:colOff>203200</xdr:colOff>
      <xdr:row>62</xdr:row>
      <xdr:rowOff>79163</xdr:rowOff>
    </xdr:to>
    <xdr:sp macro="" textlink="">
      <xdr:nvSpPr>
        <xdr:cNvPr id="133" name="フローチャート : 判断 132">
          <a:extLst>
            <a:ext uri="{FF2B5EF4-FFF2-40B4-BE49-F238E27FC236}">
              <a16:creationId xmlns:a16="http://schemas.microsoft.com/office/drawing/2014/main" id="{00000000-0008-0000-0300-000085000000}"/>
            </a:ext>
          </a:extLst>
        </xdr:cNvPr>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57573</xdr:rowOff>
    </xdr:from>
    <xdr:to>
      <xdr:col>6</xdr:col>
      <xdr:colOff>0</xdr:colOff>
      <xdr:row>60</xdr:row>
      <xdr:rowOff>73660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3445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87206</xdr:rowOff>
    </xdr:from>
    <xdr:to>
      <xdr:col>6</xdr:col>
      <xdr:colOff>50800</xdr:colOff>
      <xdr:row>61</xdr:row>
      <xdr:rowOff>17356</xdr:rowOff>
    </xdr:to>
    <xdr:sp macro="" textlink="">
      <xdr:nvSpPr>
        <xdr:cNvPr id="135" name="フローチャート : 判断 134">
          <a:extLst>
            <a:ext uri="{FF2B5EF4-FFF2-40B4-BE49-F238E27FC236}">
              <a16:creationId xmlns:a16="http://schemas.microsoft.com/office/drawing/2014/main" id="{00000000-0008-0000-0300-000087000000}"/>
            </a:ext>
          </a:extLst>
        </xdr:cNvPr>
        <xdr:cNvSpPr/>
      </xdr:nvSpPr>
      <xdr:spPr>
        <a:xfrm>
          <a:off x="4064000" y="103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2133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60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92287</xdr:rowOff>
    </xdr:from>
    <xdr:to>
      <xdr:col>4</xdr:col>
      <xdr:colOff>482600</xdr:colOff>
      <xdr:row>60</xdr:row>
      <xdr:rowOff>57573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20783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28363</xdr:rowOff>
    </xdr:from>
    <xdr:to>
      <xdr:col>4</xdr:col>
      <xdr:colOff>533400</xdr:colOff>
      <xdr:row>61</xdr:row>
      <xdr:rowOff>129963</xdr:rowOff>
    </xdr:to>
    <xdr:sp macro="" textlink="">
      <xdr:nvSpPr>
        <xdr:cNvPr id="138" name="フローチャート : 判断 137">
          <a:extLst>
            <a:ext uri="{FF2B5EF4-FFF2-40B4-BE49-F238E27FC236}">
              <a16:creationId xmlns:a16="http://schemas.microsoft.com/office/drawing/2014/main" id="{00000000-0008-0000-0300-00008A000000}"/>
            </a:ext>
          </a:extLst>
        </xdr:cNvPr>
        <xdr:cNvSpPr/>
      </xdr:nvSpPr>
      <xdr:spPr>
        <a:xfrm>
          <a:off x="3175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114740</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143087</xdr:rowOff>
    </xdr:from>
    <xdr:to>
      <xdr:col>3</xdr:col>
      <xdr:colOff>279400</xdr:colOff>
      <xdr:row>59</xdr:row>
      <xdr:rowOff>92287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08718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103294</xdr:rowOff>
    </xdr:from>
    <xdr:to>
      <xdr:col>3</xdr:col>
      <xdr:colOff>330200</xdr:colOff>
      <xdr:row>61</xdr:row>
      <xdr:rowOff>33444</xdr:rowOff>
    </xdr:to>
    <xdr:sp macro="" textlink="">
      <xdr:nvSpPr>
        <xdr:cNvPr id="141" name="フローチャート : 判断 140">
          <a:extLst>
            <a:ext uri="{FF2B5EF4-FFF2-40B4-BE49-F238E27FC236}">
              <a16:creationId xmlns:a16="http://schemas.microsoft.com/office/drawing/2014/main" id="{00000000-0008-0000-0300-00008D000000}"/>
            </a:ext>
          </a:extLst>
        </xdr:cNvPr>
        <xdr:cNvSpPr/>
      </xdr:nvSpPr>
      <xdr:spPr>
        <a:xfrm>
          <a:off x="2286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18221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79163</xdr:rowOff>
    </xdr:from>
    <xdr:to>
      <xdr:col>2</xdr:col>
      <xdr:colOff>127000</xdr:colOff>
      <xdr:row>61</xdr:row>
      <xdr:rowOff>9313</xdr:rowOff>
    </xdr:to>
    <xdr:sp macro="" textlink="">
      <xdr:nvSpPr>
        <xdr:cNvPr id="143" name="フローチャート : 判断 142">
          <a:extLst>
            <a:ext uri="{FF2B5EF4-FFF2-40B4-BE49-F238E27FC236}">
              <a16:creationId xmlns:a16="http://schemas.microsoft.com/office/drawing/2014/main" id="{00000000-0008-0000-0300-00008F000000}"/>
            </a:ext>
          </a:extLst>
        </xdr:cNvPr>
        <xdr:cNvSpPr/>
      </xdr:nvSpPr>
      <xdr:spPr>
        <a:xfrm>
          <a:off x="1397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165540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65617</xdr:rowOff>
    </xdr:from>
    <xdr:to>
      <xdr:col>7</xdr:col>
      <xdr:colOff>203200</xdr:colOff>
      <xdr:row>59</xdr:row>
      <xdr:rowOff>167217</xdr:rowOff>
    </xdr:to>
    <xdr:sp macro="" textlink="">
      <xdr:nvSpPr>
        <xdr:cNvPr id="150" name="円/楕円 149">
          <a:extLst>
            <a:ext uri="{FF2B5EF4-FFF2-40B4-BE49-F238E27FC236}">
              <a16:creationId xmlns:a16="http://schemas.microsoft.com/office/drawing/2014/main" id="{00000000-0008-0000-0300-000096000000}"/>
            </a:ext>
          </a:extLst>
        </xdr:cNvPr>
        <xdr:cNvSpPr/>
      </xdr:nvSpPr>
      <xdr:spPr>
        <a:xfrm>
          <a:off x="49022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82144</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02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22860</xdr:rowOff>
    </xdr:from>
    <xdr:to>
      <xdr:col>6</xdr:col>
      <xdr:colOff>50800</xdr:colOff>
      <xdr:row>60</xdr:row>
      <xdr:rowOff>124460</xdr:rowOff>
    </xdr:to>
    <xdr:sp macro="" textlink="">
      <xdr:nvSpPr>
        <xdr:cNvPr id="152" name="円/楕円 151">
          <a:extLst>
            <a:ext uri="{FF2B5EF4-FFF2-40B4-BE49-F238E27FC236}">
              <a16:creationId xmlns:a16="http://schemas.microsoft.com/office/drawing/2014/main" id="{00000000-0008-0000-0300-000098000000}"/>
            </a:ext>
          </a:extLst>
        </xdr:cNvPr>
        <xdr:cNvSpPr/>
      </xdr:nvSpPr>
      <xdr:spPr>
        <a:xfrm>
          <a:off x="4064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134637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6773</xdr:rowOff>
    </xdr:from>
    <xdr:to>
      <xdr:col>4</xdr:col>
      <xdr:colOff>533400</xdr:colOff>
      <xdr:row>60</xdr:row>
      <xdr:rowOff>108373</xdr:rowOff>
    </xdr:to>
    <xdr:sp macro="" textlink="">
      <xdr:nvSpPr>
        <xdr:cNvPr id="154" name="円/楕円 153">
          <a:extLst>
            <a:ext uri="{FF2B5EF4-FFF2-40B4-BE49-F238E27FC236}">
              <a16:creationId xmlns:a16="http://schemas.microsoft.com/office/drawing/2014/main" id="{00000000-0008-0000-0300-00009A000000}"/>
            </a:ext>
          </a:extLst>
        </xdr:cNvPr>
        <xdr:cNvSpPr/>
      </xdr:nvSpPr>
      <xdr:spPr>
        <a:xfrm>
          <a:off x="3175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118550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41487</xdr:rowOff>
    </xdr:from>
    <xdr:to>
      <xdr:col>3</xdr:col>
      <xdr:colOff>330200</xdr:colOff>
      <xdr:row>59</xdr:row>
      <xdr:rowOff>143087</xdr:rowOff>
    </xdr:to>
    <xdr:sp macro="" textlink="">
      <xdr:nvSpPr>
        <xdr:cNvPr id="156" name="円/楕円 155">
          <a:extLst>
            <a:ext uri="{FF2B5EF4-FFF2-40B4-BE49-F238E27FC236}">
              <a16:creationId xmlns:a16="http://schemas.microsoft.com/office/drawing/2014/main" id="{00000000-0008-0000-0300-00009C000000}"/>
            </a:ext>
          </a:extLst>
        </xdr:cNvPr>
        <xdr:cNvSpPr/>
      </xdr:nvSpPr>
      <xdr:spPr>
        <a:xfrm>
          <a:off x="2286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153264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92287</xdr:rowOff>
    </xdr:from>
    <xdr:to>
      <xdr:col>2</xdr:col>
      <xdr:colOff>127000</xdr:colOff>
      <xdr:row>59</xdr:row>
      <xdr:rowOff>22437</xdr:rowOff>
    </xdr:to>
    <xdr:sp macro="" textlink="">
      <xdr:nvSpPr>
        <xdr:cNvPr id="158" name="円/楕円 157">
          <a:extLst>
            <a:ext uri="{FF2B5EF4-FFF2-40B4-BE49-F238E27FC236}">
              <a16:creationId xmlns:a16="http://schemas.microsoft.com/office/drawing/2014/main" id="{00000000-0008-0000-0300-00009E000000}"/>
            </a:ext>
          </a:extLst>
        </xdr:cNvPr>
        <xdr:cNvSpPr/>
      </xdr:nvSpPr>
      <xdr:spPr>
        <a:xfrm>
          <a:off x="1397000" y="100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32614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980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[254,800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人件費、物件費及び維持補修費の合計額の人口１人当たりの金額が類似団体平均を上回っている。これは、ふるさと応援</a:t>
          </a:r>
          <a:r>
            <a:rPr lang="ja-JP" altLang="en-US" sz="1300" b="0" i="0" baseline="0">
              <a:solidFill>
                <a:schemeClr val="dk1"/>
              </a:solidFill>
              <a:effectLst/>
              <a:latin typeface="+mn-lt"/>
              <a:ea typeface="+mn-ea"/>
              <a:cs typeface="+mn-cs"/>
            </a:rPr>
            <a:t>寄附</a:t>
          </a:r>
          <a:r>
            <a:rPr lang="ja-JP" altLang="ja-JP" sz="1300" b="0" i="0" baseline="0">
              <a:solidFill>
                <a:schemeClr val="dk1"/>
              </a:solidFill>
              <a:effectLst/>
              <a:latin typeface="+mn-lt"/>
              <a:ea typeface="+mn-ea"/>
              <a:cs typeface="+mn-cs"/>
            </a:rPr>
            <a:t>金奨励事業に係る経費が主な要因となっていると考えられる。今後においても、事務事業のコスト低減のみならず、定員適正化計画に基づく行政組織の見直し、計画的な人件費抑制等を図り、財政の健全化に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81716</xdr:rowOff>
    </xdr:from>
    <xdr:to>
      <xdr:col>7</xdr:col>
      <xdr:colOff>152400</xdr:colOff>
      <xdr:row>90</xdr:row>
      <xdr:rowOff>73247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69166"/>
          <a:ext cx="0" cy="1534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45324</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75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311,738</a:t>
          </a:r>
          <a:endParaRPr kumimoji="1" lang="ja-JP" altLang="en-US" sz="1000" b="1">
            <a:latin typeface="ＭＳ Ｐゴシック"/>
          </a:endParaRPr>
        </a:p>
      </xdr:txBody>
    </xdr:sp>
    <xdr:clientData/>
  </xdr:oneCellAnchor>
  <xdr:twoCellAnchor>
    <xdr:from>
      <xdr:col>7</xdr:col>
      <xdr:colOff>63500</xdr:colOff>
      <xdr:row>90</xdr:row>
      <xdr:rowOff>73247</xdr:rowOff>
    </xdr:from>
    <xdr:to>
      <xdr:col>7</xdr:col>
      <xdr:colOff>241300</xdr:colOff>
      <xdr:row>90</xdr:row>
      <xdr:rowOff>73247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503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168093</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71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120,949</a:t>
          </a:r>
          <a:endParaRPr kumimoji="1" lang="ja-JP" altLang="en-US" sz="1000" b="1">
            <a:latin typeface="ＭＳ Ｐゴシック"/>
          </a:endParaRPr>
        </a:p>
      </xdr:txBody>
    </xdr:sp>
    <xdr:clientData/>
  </xdr:oneCellAnchor>
  <xdr:twoCellAnchor>
    <xdr:from>
      <xdr:col>7</xdr:col>
      <xdr:colOff>63500</xdr:colOff>
      <xdr:row>81</xdr:row>
      <xdr:rowOff>81716</xdr:rowOff>
    </xdr:from>
    <xdr:to>
      <xdr:col>7</xdr:col>
      <xdr:colOff>241300</xdr:colOff>
      <xdr:row>81</xdr:row>
      <xdr:rowOff>81716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6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71124</xdr:rowOff>
    </xdr:from>
    <xdr:to>
      <xdr:col>7</xdr:col>
      <xdr:colOff>152400</xdr:colOff>
      <xdr:row>87</xdr:row>
      <xdr:rowOff>129625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815824"/>
          <a:ext cx="838200" cy="22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51615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81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185,415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35088</xdr:rowOff>
    </xdr:from>
    <xdr:to>
      <xdr:col>7</xdr:col>
      <xdr:colOff>203200</xdr:colOff>
      <xdr:row>84</xdr:row>
      <xdr:rowOff>136688</xdr:rowOff>
    </xdr:to>
    <xdr:sp macro="" textlink="">
      <xdr:nvSpPr>
        <xdr:cNvPr id="196" name="フローチャート : 判断 195">
          <a:extLst>
            <a:ext uri="{FF2B5EF4-FFF2-40B4-BE49-F238E27FC236}">
              <a16:creationId xmlns:a16="http://schemas.microsoft.com/office/drawing/2014/main" id="{00000000-0008-0000-0300-0000C4000000}"/>
            </a:ext>
          </a:extLst>
        </xdr:cNvPr>
        <xdr:cNvSpPr/>
      </xdr:nvSpPr>
      <xdr:spPr>
        <a:xfrm>
          <a:off x="4902200" y="1443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51907</xdr:rowOff>
    </xdr:from>
    <xdr:to>
      <xdr:col>6</xdr:col>
      <xdr:colOff>0</xdr:colOff>
      <xdr:row>86</xdr:row>
      <xdr:rowOff>71124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625157"/>
          <a:ext cx="889000" cy="19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11038</xdr:rowOff>
    </xdr:from>
    <xdr:to>
      <xdr:col>6</xdr:col>
      <xdr:colOff>50800</xdr:colOff>
      <xdr:row>84</xdr:row>
      <xdr:rowOff>112638</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4064000" y="144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122815</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8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182,425</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9141</xdr:rowOff>
    </xdr:from>
    <xdr:to>
      <xdr:col>4</xdr:col>
      <xdr:colOff>482600</xdr:colOff>
      <xdr:row>85</xdr:row>
      <xdr:rowOff>51907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582391"/>
          <a:ext cx="889000" cy="4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115230</xdr:rowOff>
    </xdr:from>
    <xdr:to>
      <xdr:col>4</xdr:col>
      <xdr:colOff>533400</xdr:colOff>
      <xdr:row>84</xdr:row>
      <xdr:rowOff>45380</xdr:rowOff>
    </xdr:to>
    <xdr:sp macro="" textlink="">
      <xdr:nvSpPr>
        <xdr:cNvPr id="201" name="フローチャート : 判断 200">
          <a:extLst>
            <a:ext uri="{FF2B5EF4-FFF2-40B4-BE49-F238E27FC236}">
              <a16:creationId xmlns:a16="http://schemas.microsoft.com/office/drawing/2014/main" id="{00000000-0008-0000-0300-0000C9000000}"/>
            </a:ext>
          </a:extLst>
        </xdr:cNvPr>
        <xdr:cNvSpPr/>
      </xdr:nvSpPr>
      <xdr:spPr>
        <a:xfrm>
          <a:off x="3175000" y="143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55557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1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150597</xdr:rowOff>
    </xdr:from>
    <xdr:to>
      <xdr:col>3</xdr:col>
      <xdr:colOff>279400</xdr:colOff>
      <xdr:row>85</xdr:row>
      <xdr:rowOff>9141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552397"/>
          <a:ext cx="889000" cy="2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64822</xdr:rowOff>
    </xdr:from>
    <xdr:to>
      <xdr:col>3</xdr:col>
      <xdr:colOff>330200</xdr:colOff>
      <xdr:row>83</xdr:row>
      <xdr:rowOff>166422</xdr:rowOff>
    </xdr:to>
    <xdr:sp macro="" textlink="">
      <xdr:nvSpPr>
        <xdr:cNvPr id="204" name="フローチャート : 判断 203">
          <a:extLst>
            <a:ext uri="{FF2B5EF4-FFF2-40B4-BE49-F238E27FC236}">
              <a16:creationId xmlns:a16="http://schemas.microsoft.com/office/drawing/2014/main" id="{00000000-0008-0000-0300-0000CC000000}"/>
            </a:ext>
          </a:extLst>
        </xdr:cNvPr>
        <xdr:cNvSpPr/>
      </xdr:nvSpPr>
      <xdr:spPr>
        <a:xfrm>
          <a:off x="2286000" y="1429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5149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6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57632</xdr:rowOff>
    </xdr:from>
    <xdr:to>
      <xdr:col>2</xdr:col>
      <xdr:colOff>127000</xdr:colOff>
      <xdr:row>83</xdr:row>
      <xdr:rowOff>159232</xdr:rowOff>
    </xdr:to>
    <xdr:sp macro="" textlink="">
      <xdr:nvSpPr>
        <xdr:cNvPr id="206" name="フローチャート : 判断 205">
          <a:extLst>
            <a:ext uri="{FF2B5EF4-FFF2-40B4-BE49-F238E27FC236}">
              <a16:creationId xmlns:a16="http://schemas.microsoft.com/office/drawing/2014/main" id="{00000000-0008-0000-0300-0000CE000000}"/>
            </a:ext>
          </a:extLst>
        </xdr:cNvPr>
        <xdr:cNvSpPr/>
      </xdr:nvSpPr>
      <xdr:spPr>
        <a:xfrm>
          <a:off x="1397000" y="142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169409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0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87</xdr:row>
      <xdr:rowOff>78825</xdr:rowOff>
    </xdr:from>
    <xdr:to>
      <xdr:col>7</xdr:col>
      <xdr:colOff>203200</xdr:colOff>
      <xdr:row>88</xdr:row>
      <xdr:rowOff>8975</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4902200" y="1499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50902</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96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254,800</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20324</xdr:rowOff>
    </xdr:from>
    <xdr:to>
      <xdr:col>6</xdr:col>
      <xdr:colOff>50800</xdr:colOff>
      <xdr:row>86</xdr:row>
      <xdr:rowOff>121924</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4064000" y="1476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106701</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851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226,211</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1107</xdr:rowOff>
    </xdr:from>
    <xdr:to>
      <xdr:col>4</xdr:col>
      <xdr:colOff>533400</xdr:colOff>
      <xdr:row>85</xdr:row>
      <xdr:rowOff>102707</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3175000" y="1457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87484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66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202,506</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129791</xdr:rowOff>
    </xdr:from>
    <xdr:to>
      <xdr:col>3</xdr:col>
      <xdr:colOff>330200</xdr:colOff>
      <xdr:row>85</xdr:row>
      <xdr:rowOff>59941</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2286000" y="1453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44718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617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197,189</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99797</xdr:rowOff>
    </xdr:from>
    <xdr:to>
      <xdr:col>2</xdr:col>
      <xdr:colOff>127000</xdr:colOff>
      <xdr:row>85</xdr:row>
      <xdr:rowOff>29947</xdr:rowOff>
    </xdr:to>
    <xdr:sp macro="" textlink="">
      <xdr:nvSpPr>
        <xdr:cNvPr id="221" name="円/楕円 220">
          <a:extLst>
            <a:ext uri="{FF2B5EF4-FFF2-40B4-BE49-F238E27FC236}">
              <a16:creationId xmlns:a16="http://schemas.microsoft.com/office/drawing/2014/main" id="{00000000-0008-0000-0300-0000DD000000}"/>
            </a:ext>
          </a:extLst>
        </xdr:cNvPr>
        <xdr:cNvSpPr/>
      </xdr:nvSpPr>
      <xdr:spPr>
        <a:xfrm>
          <a:off x="1397000" y="1450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14724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587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193,460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類似団体平均を１．９ポイント、全国町村平均を１．</a:t>
          </a:r>
          <a:r>
            <a:rPr lang="ja-JP" altLang="en-US" sz="1300" b="0" i="0" baseline="0">
              <a:solidFill>
                <a:schemeClr val="dk1"/>
              </a:solidFill>
              <a:effectLst/>
              <a:latin typeface="+mn-lt"/>
              <a:ea typeface="+mn-ea"/>
              <a:cs typeface="+mn-cs"/>
            </a:rPr>
            <a:t>４</a:t>
          </a:r>
          <a:r>
            <a:rPr lang="ja-JP" altLang="ja-JP" sz="1300" b="0" i="0" baseline="0">
              <a:solidFill>
                <a:schemeClr val="dk1"/>
              </a:solidFill>
              <a:effectLst/>
              <a:latin typeface="+mn-lt"/>
              <a:ea typeface="+mn-ea"/>
              <a:cs typeface="+mn-cs"/>
            </a:rPr>
            <a:t>ポイント上回っており、定員適正化計画に基づく行政組織の見直しなどにより、人件費の抑制を図り、職員給与の適正化に努める。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88</xdr:row>
      <xdr:rowOff>112607</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3632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84684</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1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112607</xdr:rowOff>
    </xdr:from>
    <xdr:to>
      <xdr:col>24</xdr:col>
      <xdr:colOff>647700</xdr:colOff>
      <xdr:row>88</xdr:row>
      <xdr:rowOff>112607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20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47837</xdr:rowOff>
    </xdr:from>
    <xdr:to>
      <xdr:col>24</xdr:col>
      <xdr:colOff>558800</xdr:colOff>
      <xdr:row>85</xdr:row>
      <xdr:rowOff>80011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621087"/>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82990</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141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66463</xdr:rowOff>
    </xdr:from>
    <xdr:to>
      <xdr:col>24</xdr:col>
      <xdr:colOff>609600</xdr:colOff>
      <xdr:row>83</xdr:row>
      <xdr:rowOff>168063</xdr:rowOff>
    </xdr:to>
    <xdr:sp macro="" textlink="">
      <xdr:nvSpPr>
        <xdr:cNvPr id="256" name="フローチャート : 判断 255">
          <a:extLst>
            <a:ext uri="{FF2B5EF4-FFF2-40B4-BE49-F238E27FC236}">
              <a16:creationId xmlns:a16="http://schemas.microsoft.com/office/drawing/2014/main" id="{00000000-0008-0000-0300-000000010000}"/>
            </a:ext>
          </a:extLst>
        </xdr:cNvPr>
        <xdr:cNvSpPr/>
      </xdr:nvSpPr>
      <xdr:spPr>
        <a:xfrm>
          <a:off x="169672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47837</xdr:rowOff>
    </xdr:from>
    <xdr:to>
      <xdr:col>23</xdr:col>
      <xdr:colOff>406400</xdr:colOff>
      <xdr:row>85</xdr:row>
      <xdr:rowOff>47837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290800" y="146210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34289</xdr:rowOff>
    </xdr:from>
    <xdr:to>
      <xdr:col>23</xdr:col>
      <xdr:colOff>457200</xdr:colOff>
      <xdr:row>83</xdr:row>
      <xdr:rowOff>135889</xdr:rowOff>
    </xdr:to>
    <xdr:sp macro="" textlink="">
      <xdr:nvSpPr>
        <xdr:cNvPr id="258" name="フローチャート : 判断 257">
          <a:extLst>
            <a:ext uri="{FF2B5EF4-FFF2-40B4-BE49-F238E27FC236}">
              <a16:creationId xmlns:a16="http://schemas.microsoft.com/office/drawing/2014/main" id="{00000000-0008-0000-0300-000002010000}"/>
            </a:ext>
          </a:extLst>
        </xdr:cNvPr>
        <xdr:cNvSpPr/>
      </xdr:nvSpPr>
      <xdr:spPr>
        <a:xfrm>
          <a:off x="16129000" y="142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146066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033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106257</xdr:rowOff>
    </xdr:from>
    <xdr:to>
      <xdr:col>22</xdr:col>
      <xdr:colOff>203200</xdr:colOff>
      <xdr:row>85</xdr:row>
      <xdr:rowOff>47837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3993707"/>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77046</xdr:rowOff>
    </xdr:from>
    <xdr:to>
      <xdr:col>22</xdr:col>
      <xdr:colOff>254000</xdr:colOff>
      <xdr:row>83</xdr:row>
      <xdr:rowOff>7196</xdr:rowOff>
    </xdr:to>
    <xdr:sp macro="" textlink="">
      <xdr:nvSpPr>
        <xdr:cNvPr id="261" name="フローチャート : 判断 260">
          <a:extLst>
            <a:ext uri="{FF2B5EF4-FFF2-40B4-BE49-F238E27FC236}">
              <a16:creationId xmlns:a16="http://schemas.microsoft.com/office/drawing/2014/main" id="{00000000-0008-0000-0300-000005010000}"/>
            </a:ext>
          </a:extLst>
        </xdr:cNvPr>
        <xdr:cNvSpPr/>
      </xdr:nvSpPr>
      <xdr:spPr>
        <a:xfrm>
          <a:off x="15240000" y="1413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17373</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390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106257</xdr:rowOff>
    </xdr:from>
    <xdr:to>
      <xdr:col>21</xdr:col>
      <xdr:colOff>0</xdr:colOff>
      <xdr:row>88</xdr:row>
      <xdr:rowOff>160866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3993707"/>
          <a:ext cx="889000" cy="125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77046</xdr:rowOff>
    </xdr:from>
    <xdr:to>
      <xdr:col>21</xdr:col>
      <xdr:colOff>50800</xdr:colOff>
      <xdr:row>83</xdr:row>
      <xdr:rowOff>7196</xdr:rowOff>
    </xdr:to>
    <xdr:sp macro="" textlink="">
      <xdr:nvSpPr>
        <xdr:cNvPr id="264" name="フローチャート : 判断 263">
          <a:extLst>
            <a:ext uri="{FF2B5EF4-FFF2-40B4-BE49-F238E27FC236}">
              <a16:creationId xmlns:a16="http://schemas.microsoft.com/office/drawing/2014/main" id="{00000000-0008-0000-0300-000008010000}"/>
            </a:ext>
          </a:extLst>
        </xdr:cNvPr>
        <xdr:cNvSpPr/>
      </xdr:nvSpPr>
      <xdr:spPr>
        <a:xfrm>
          <a:off x="14351000" y="1413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163423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22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83396</xdr:rowOff>
    </xdr:from>
    <xdr:to>
      <xdr:col>19</xdr:col>
      <xdr:colOff>533400</xdr:colOff>
      <xdr:row>90</xdr:row>
      <xdr:rowOff>13546</xdr:rowOff>
    </xdr:to>
    <xdr:sp macro="" textlink="">
      <xdr:nvSpPr>
        <xdr:cNvPr id="266" name="フローチャート : 判断 265">
          <a:extLst>
            <a:ext uri="{FF2B5EF4-FFF2-40B4-BE49-F238E27FC236}">
              <a16:creationId xmlns:a16="http://schemas.microsoft.com/office/drawing/2014/main" id="{00000000-0008-0000-0300-00000A010000}"/>
            </a:ext>
          </a:extLst>
        </xdr:cNvPr>
        <xdr:cNvSpPr/>
      </xdr:nvSpPr>
      <xdr:spPr>
        <a:xfrm>
          <a:off x="13462000" y="15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169773</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1288</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57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168487</xdr:rowOff>
    </xdr:from>
    <xdr:to>
      <xdr:col>23</xdr:col>
      <xdr:colOff>457200</xdr:colOff>
      <xdr:row>85</xdr:row>
      <xdr:rowOff>98637</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6129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83414</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65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168487</xdr:rowOff>
    </xdr:from>
    <xdr:to>
      <xdr:col>22</xdr:col>
      <xdr:colOff>254000</xdr:colOff>
      <xdr:row>85</xdr:row>
      <xdr:rowOff>98637</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5240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83414</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55457</xdr:rowOff>
    </xdr:from>
    <xdr:to>
      <xdr:col>21</xdr:col>
      <xdr:colOff>50800</xdr:colOff>
      <xdr:row>81</xdr:row>
      <xdr:rowOff>157057</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4351000" y="1394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167234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371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1" name="円/楕円 280">
          <a:extLst>
            <a:ext uri="{FF2B5EF4-FFF2-40B4-BE49-F238E27FC236}">
              <a16:creationId xmlns:a16="http://schemas.microsoft.com/office/drawing/2014/main" id="{00000000-0008-0000-0300-000019010000}"/>
            </a:ext>
          </a:extLst>
        </xdr:cNvPr>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50393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昭和５３年度から昭和５５年度にかけて、人口急増期の行政需要の急速な増加に対応するため、職員を大量に採用したことにより、類似団体平均を上回っている。定員適正化計画に基づき、事務事業の見直し、適正な職員配置と行財政運営の合理化、効率化を進めるため、行政組織の見直しと人件費の抑制を今後も図り、簡素で効率的な組織体制確立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81421</xdr:rowOff>
    </xdr:from>
    <xdr:to>
      <xdr:col>24</xdr:col>
      <xdr:colOff>558800</xdr:colOff>
      <xdr:row>67</xdr:row>
      <xdr:rowOff>86713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025521"/>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58790</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54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17.81</a:t>
          </a:r>
          <a:endParaRPr kumimoji="1" lang="ja-JP" altLang="en-US" sz="1000" b="1">
            <a:latin typeface="ＭＳ Ｐゴシック"/>
          </a:endParaRPr>
        </a:p>
      </xdr:txBody>
    </xdr:sp>
    <xdr:clientData/>
  </xdr:oneCellAnchor>
  <xdr:twoCellAnchor>
    <xdr:from>
      <xdr:col>24</xdr:col>
      <xdr:colOff>469900</xdr:colOff>
      <xdr:row>67</xdr:row>
      <xdr:rowOff>86713</xdr:rowOff>
    </xdr:from>
    <xdr:to>
      <xdr:col>24</xdr:col>
      <xdr:colOff>647700</xdr:colOff>
      <xdr:row>67</xdr:row>
      <xdr:rowOff>86713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573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167798</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76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6.26</a:t>
          </a:r>
          <a:endParaRPr kumimoji="1" lang="ja-JP" altLang="en-US" sz="1000" b="1">
            <a:latin typeface="ＭＳ Ｐゴシック"/>
          </a:endParaRPr>
        </a:p>
      </xdr:txBody>
    </xdr:sp>
    <xdr:clientData/>
  </xdr:oneCellAnchor>
  <xdr:twoCellAnchor>
    <xdr:from>
      <xdr:col>24</xdr:col>
      <xdr:colOff>469900</xdr:colOff>
      <xdr:row>58</xdr:row>
      <xdr:rowOff>81421</xdr:rowOff>
    </xdr:from>
    <xdr:to>
      <xdr:col>24</xdr:col>
      <xdr:colOff>647700</xdr:colOff>
      <xdr:row>58</xdr:row>
      <xdr:rowOff>81421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02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107597</xdr:rowOff>
    </xdr:from>
    <xdr:to>
      <xdr:col>24</xdr:col>
      <xdr:colOff>558800</xdr:colOff>
      <xdr:row>64</xdr:row>
      <xdr:rowOff>13899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179800" y="10908947"/>
          <a:ext cx="838200" cy="7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113258</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400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96731</xdr:rowOff>
    </xdr:from>
    <xdr:to>
      <xdr:col>24</xdr:col>
      <xdr:colOff>609600</xdr:colOff>
      <xdr:row>62</xdr:row>
      <xdr:rowOff>26881</xdr:rowOff>
    </xdr:to>
    <xdr:sp macro="" textlink="">
      <xdr:nvSpPr>
        <xdr:cNvPr id="319" name="フローチャート : 判断 318">
          <a:extLst>
            <a:ext uri="{FF2B5EF4-FFF2-40B4-BE49-F238E27FC236}">
              <a16:creationId xmlns:a16="http://schemas.microsoft.com/office/drawing/2014/main" id="{00000000-0008-0000-0300-00003F010000}"/>
            </a:ext>
          </a:extLst>
        </xdr:cNvPr>
        <xdr:cNvSpPr/>
      </xdr:nvSpPr>
      <xdr:spPr>
        <a:xfrm>
          <a:off x="169672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107597</xdr:rowOff>
    </xdr:from>
    <xdr:to>
      <xdr:col>23</xdr:col>
      <xdr:colOff>406400</xdr:colOff>
      <xdr:row>63</xdr:row>
      <xdr:rowOff>111619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5290800" y="10908947"/>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112819</xdr:rowOff>
    </xdr:from>
    <xdr:to>
      <xdr:col>23</xdr:col>
      <xdr:colOff>457200</xdr:colOff>
      <xdr:row>62</xdr:row>
      <xdr:rowOff>42969</xdr:rowOff>
    </xdr:to>
    <xdr:sp macro="" textlink="">
      <xdr:nvSpPr>
        <xdr:cNvPr id="321" name="フローチャート : 判断 320">
          <a:extLst>
            <a:ext uri="{FF2B5EF4-FFF2-40B4-BE49-F238E27FC236}">
              <a16:creationId xmlns:a16="http://schemas.microsoft.com/office/drawing/2014/main" id="{00000000-0008-0000-0300-000041010000}"/>
            </a:ext>
          </a:extLst>
        </xdr:cNvPr>
        <xdr:cNvSpPr/>
      </xdr:nvSpPr>
      <xdr:spPr>
        <a:xfrm>
          <a:off x="16129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53146</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340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63359</xdr:rowOff>
    </xdr:from>
    <xdr:to>
      <xdr:col>22</xdr:col>
      <xdr:colOff>203200</xdr:colOff>
      <xdr:row>63</xdr:row>
      <xdr:rowOff>111619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4401800" y="1086470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106115</xdr:rowOff>
    </xdr:from>
    <xdr:to>
      <xdr:col>22</xdr:col>
      <xdr:colOff>254000</xdr:colOff>
      <xdr:row>62</xdr:row>
      <xdr:rowOff>36265</xdr:rowOff>
    </xdr:to>
    <xdr:sp macro="" textlink="">
      <xdr:nvSpPr>
        <xdr:cNvPr id="324" name="フローチャート : 判断 323">
          <a:extLst>
            <a:ext uri="{FF2B5EF4-FFF2-40B4-BE49-F238E27FC236}">
              <a16:creationId xmlns:a16="http://schemas.microsoft.com/office/drawing/2014/main" id="{00000000-0008-0000-0300-000044010000}"/>
            </a:ext>
          </a:extLst>
        </xdr:cNvPr>
        <xdr:cNvSpPr/>
      </xdr:nvSpPr>
      <xdr:spPr>
        <a:xfrm>
          <a:off x="15240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46442</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33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41910</xdr:rowOff>
    </xdr:from>
    <xdr:to>
      <xdr:col>21</xdr:col>
      <xdr:colOff>0</xdr:colOff>
      <xdr:row>63</xdr:row>
      <xdr:rowOff>63359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3512800" y="10843260"/>
          <a:ext cx="8890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87348</xdr:rowOff>
    </xdr:from>
    <xdr:to>
      <xdr:col>21</xdr:col>
      <xdr:colOff>50800</xdr:colOff>
      <xdr:row>62</xdr:row>
      <xdr:rowOff>17498</xdr:rowOff>
    </xdr:to>
    <xdr:sp macro="" textlink="">
      <xdr:nvSpPr>
        <xdr:cNvPr id="327" name="フローチャート : 判断 326">
          <a:extLst>
            <a:ext uri="{FF2B5EF4-FFF2-40B4-BE49-F238E27FC236}">
              <a16:creationId xmlns:a16="http://schemas.microsoft.com/office/drawing/2014/main" id="{00000000-0008-0000-0300-000047010000}"/>
            </a:ext>
          </a:extLst>
        </xdr:cNvPr>
        <xdr:cNvSpPr/>
      </xdr:nvSpPr>
      <xdr:spPr>
        <a:xfrm>
          <a:off x="14351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27675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31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102094</xdr:rowOff>
    </xdr:from>
    <xdr:to>
      <xdr:col>19</xdr:col>
      <xdr:colOff>533400</xdr:colOff>
      <xdr:row>62</xdr:row>
      <xdr:rowOff>32244</xdr:rowOff>
    </xdr:to>
    <xdr:sp macro="" textlink="">
      <xdr:nvSpPr>
        <xdr:cNvPr id="329" name="フローチャート : 判断 328">
          <a:extLst>
            <a:ext uri="{FF2B5EF4-FFF2-40B4-BE49-F238E27FC236}">
              <a16:creationId xmlns:a16="http://schemas.microsoft.com/office/drawing/2014/main" id="{00000000-0008-0000-0300-000049010000}"/>
            </a:ext>
          </a:extLst>
        </xdr:cNvPr>
        <xdr:cNvSpPr/>
      </xdr:nvSpPr>
      <xdr:spPr>
        <a:xfrm>
          <a:off x="13462000" y="1056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42421</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32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134549</xdr:rowOff>
    </xdr:from>
    <xdr:to>
      <xdr:col>24</xdr:col>
      <xdr:colOff>609600</xdr:colOff>
      <xdr:row>64</xdr:row>
      <xdr:rowOff>64699</xdr:rowOff>
    </xdr:to>
    <xdr:sp macro="" textlink="">
      <xdr:nvSpPr>
        <xdr:cNvPr id="336" name="円/楕円 335">
          <a:extLst>
            <a:ext uri="{FF2B5EF4-FFF2-40B4-BE49-F238E27FC236}">
              <a16:creationId xmlns:a16="http://schemas.microsoft.com/office/drawing/2014/main" id="{00000000-0008-0000-0300-000050010000}"/>
            </a:ext>
          </a:extLst>
        </xdr:cNvPr>
        <xdr:cNvSpPr/>
      </xdr:nvSpPr>
      <xdr:spPr>
        <a:xfrm>
          <a:off x="16967200" y="1093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106626</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907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13.43</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56797</xdr:rowOff>
    </xdr:from>
    <xdr:to>
      <xdr:col>23</xdr:col>
      <xdr:colOff>457200</xdr:colOff>
      <xdr:row>63</xdr:row>
      <xdr:rowOff>158397</xdr:rowOff>
    </xdr:to>
    <xdr:sp macro="" textlink="">
      <xdr:nvSpPr>
        <xdr:cNvPr id="338" name="円/楕円 337">
          <a:extLst>
            <a:ext uri="{FF2B5EF4-FFF2-40B4-BE49-F238E27FC236}">
              <a16:creationId xmlns:a16="http://schemas.microsoft.com/office/drawing/2014/main" id="{00000000-0008-0000-0300-000052010000}"/>
            </a:ext>
          </a:extLst>
        </xdr:cNvPr>
        <xdr:cNvSpPr/>
      </xdr:nvSpPr>
      <xdr:spPr>
        <a:xfrm>
          <a:off x="16129000" y="1085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143174</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10944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12.85</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60819</xdr:rowOff>
    </xdr:from>
    <xdr:to>
      <xdr:col>22</xdr:col>
      <xdr:colOff>254000</xdr:colOff>
      <xdr:row>63</xdr:row>
      <xdr:rowOff>162419</xdr:rowOff>
    </xdr:to>
    <xdr:sp macro="" textlink="">
      <xdr:nvSpPr>
        <xdr:cNvPr id="340" name="円/楕円 339">
          <a:extLst>
            <a:ext uri="{FF2B5EF4-FFF2-40B4-BE49-F238E27FC236}">
              <a16:creationId xmlns:a16="http://schemas.microsoft.com/office/drawing/2014/main" id="{00000000-0008-0000-0300-000054010000}"/>
            </a:ext>
          </a:extLst>
        </xdr:cNvPr>
        <xdr:cNvSpPr/>
      </xdr:nvSpPr>
      <xdr:spPr>
        <a:xfrm>
          <a:off x="15240000" y="1086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147196</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10948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12.88</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12559</xdr:rowOff>
    </xdr:from>
    <xdr:to>
      <xdr:col>21</xdr:col>
      <xdr:colOff>50800</xdr:colOff>
      <xdr:row>63</xdr:row>
      <xdr:rowOff>114159</xdr:rowOff>
    </xdr:to>
    <xdr:sp macro="" textlink="">
      <xdr:nvSpPr>
        <xdr:cNvPr id="342" name="円/楕円 341">
          <a:extLst>
            <a:ext uri="{FF2B5EF4-FFF2-40B4-BE49-F238E27FC236}">
              <a16:creationId xmlns:a16="http://schemas.microsoft.com/office/drawing/2014/main" id="{00000000-0008-0000-0300-000056010000}"/>
            </a:ext>
          </a:extLst>
        </xdr:cNvPr>
        <xdr:cNvSpPr/>
      </xdr:nvSpPr>
      <xdr:spPr>
        <a:xfrm>
          <a:off x="14351000" y="1081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98936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1090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162560</xdr:rowOff>
    </xdr:from>
    <xdr:to>
      <xdr:col>19</xdr:col>
      <xdr:colOff>533400</xdr:colOff>
      <xdr:row>63</xdr:row>
      <xdr:rowOff>92710</xdr:rowOff>
    </xdr:to>
    <xdr:sp macro="" textlink="">
      <xdr:nvSpPr>
        <xdr:cNvPr id="344" name="円/楕円 343">
          <a:extLst>
            <a:ext uri="{FF2B5EF4-FFF2-40B4-BE49-F238E27FC236}">
              <a16:creationId xmlns:a16="http://schemas.microsoft.com/office/drawing/2014/main" id="{00000000-0008-0000-0300-000058010000}"/>
            </a:ext>
          </a:extLst>
        </xdr:cNvPr>
        <xdr:cNvSpPr/>
      </xdr:nvSpPr>
      <xdr:spPr>
        <a:xfrm>
          <a:off x="13462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77487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公営企業債の元利償還金に対する繰出金は、昨年度と比べ増加したものの、実質公債費比率</a:t>
          </a:r>
          <a:r>
            <a:rPr lang="ja-JP" altLang="en-US" sz="1300" b="0" i="0" baseline="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、昨年度よりも０．</a:t>
          </a:r>
          <a:r>
            <a:rPr lang="ja-JP" altLang="en-US" sz="1300" b="0" i="0" baseline="0">
              <a:solidFill>
                <a:schemeClr val="dk1"/>
              </a:solidFill>
              <a:effectLst/>
              <a:latin typeface="+mn-lt"/>
              <a:ea typeface="+mn-ea"/>
              <a:cs typeface="+mn-cs"/>
            </a:rPr>
            <a:t>４</a:t>
          </a:r>
          <a:r>
            <a:rPr lang="ja-JP" altLang="ja-JP" sz="1300" b="0" i="0" baseline="0">
              <a:solidFill>
                <a:schemeClr val="dk1"/>
              </a:solidFill>
              <a:effectLst/>
              <a:latin typeface="+mn-lt"/>
              <a:ea typeface="+mn-ea"/>
              <a:cs typeface="+mn-cs"/>
            </a:rPr>
            <a:t>ポイント減少した。今後においても緊急度と住民ニーズを的確に把握した事業の選択により、地方債に大きく頼ることのない財政運営に努める。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47272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80667"/>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19349</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24</xdr:col>
      <xdr:colOff>469900</xdr:colOff>
      <xdr:row>45</xdr:row>
      <xdr:rowOff>47272</xdr:rowOff>
    </xdr:from>
    <xdr:to>
      <xdr:col>24</xdr:col>
      <xdr:colOff>647700</xdr:colOff>
      <xdr:row>45</xdr:row>
      <xdr:rowOff>47272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62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153811</xdr:rowOff>
    </xdr:from>
    <xdr:to>
      <xdr:col>24</xdr:col>
      <xdr:colOff>558800</xdr:colOff>
      <xdr:row>41</xdr:row>
      <xdr:rowOff>35983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011811"/>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106132</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89605</xdr:rowOff>
    </xdr:from>
    <xdr:to>
      <xdr:col>24</xdr:col>
      <xdr:colOff>609600</xdr:colOff>
      <xdr:row>41</xdr:row>
      <xdr:rowOff>19755</xdr:rowOff>
    </xdr:to>
    <xdr:sp macro="" textlink="">
      <xdr:nvSpPr>
        <xdr:cNvPr id="382" name="フローチャート : 判断 381">
          <a:extLst>
            <a:ext uri="{FF2B5EF4-FFF2-40B4-BE49-F238E27FC236}">
              <a16:creationId xmlns:a16="http://schemas.microsoft.com/office/drawing/2014/main" id="{00000000-0008-0000-0300-00007E010000}"/>
            </a:ext>
          </a:extLst>
        </xdr:cNvPr>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35983</xdr:rowOff>
    </xdr:from>
    <xdr:to>
      <xdr:col>23</xdr:col>
      <xdr:colOff>406400</xdr:colOff>
      <xdr:row>41</xdr:row>
      <xdr:rowOff>143228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065433"/>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52211</xdr:rowOff>
    </xdr:from>
    <xdr:to>
      <xdr:col>23</xdr:col>
      <xdr:colOff>457200</xdr:colOff>
      <xdr:row>41</xdr:row>
      <xdr:rowOff>153811</xdr:rowOff>
    </xdr:to>
    <xdr:sp macro="" textlink="">
      <xdr:nvSpPr>
        <xdr:cNvPr id="384" name="フローチャート : 判断 383">
          <a:extLst>
            <a:ext uri="{FF2B5EF4-FFF2-40B4-BE49-F238E27FC236}">
              <a16:creationId xmlns:a16="http://schemas.microsoft.com/office/drawing/2014/main" id="{00000000-0008-0000-0300-000080010000}"/>
            </a:ext>
          </a:extLst>
        </xdr:cNvPr>
        <xdr:cNvSpPr/>
      </xdr:nvSpPr>
      <xdr:spPr>
        <a:xfrm>
          <a:off x="16129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138588</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143228</xdr:rowOff>
    </xdr:from>
    <xdr:to>
      <xdr:col>22</xdr:col>
      <xdr:colOff>203200</xdr:colOff>
      <xdr:row>42</xdr:row>
      <xdr:rowOff>159455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172678"/>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28222</xdr:rowOff>
    </xdr:from>
    <xdr:to>
      <xdr:col>22</xdr:col>
      <xdr:colOff>254000</xdr:colOff>
      <xdr:row>42</xdr:row>
      <xdr:rowOff>129822</xdr:rowOff>
    </xdr:to>
    <xdr:sp macro="" textlink="">
      <xdr:nvSpPr>
        <xdr:cNvPr id="387" name="フローチャート : 判断 386">
          <a:extLst>
            <a:ext uri="{FF2B5EF4-FFF2-40B4-BE49-F238E27FC236}">
              <a16:creationId xmlns:a16="http://schemas.microsoft.com/office/drawing/2014/main" id="{00000000-0008-0000-0300-000083010000}"/>
            </a:ext>
          </a:extLst>
        </xdr:cNvPr>
        <xdr:cNvSpPr/>
      </xdr:nvSpPr>
      <xdr:spPr>
        <a:xfrm>
          <a:off x="15240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114599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159455</xdr:rowOff>
    </xdr:from>
    <xdr:to>
      <xdr:col>21</xdr:col>
      <xdr:colOff>0</xdr:colOff>
      <xdr:row>44</xdr:row>
      <xdr:rowOff>17639</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360355"/>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17639</xdr:rowOff>
    </xdr:from>
    <xdr:to>
      <xdr:col>21</xdr:col>
      <xdr:colOff>50800</xdr:colOff>
      <xdr:row>43</xdr:row>
      <xdr:rowOff>119239</xdr:rowOff>
    </xdr:to>
    <xdr:sp macro="" textlink="">
      <xdr:nvSpPr>
        <xdr:cNvPr id="390" name="フローチャート : 判断 389">
          <a:extLst>
            <a:ext uri="{FF2B5EF4-FFF2-40B4-BE49-F238E27FC236}">
              <a16:creationId xmlns:a16="http://schemas.microsoft.com/office/drawing/2014/main" id="{00000000-0008-0000-0300-000086010000}"/>
            </a:ext>
          </a:extLst>
        </xdr:cNvPr>
        <xdr:cNvSpPr/>
      </xdr:nvSpPr>
      <xdr:spPr>
        <a:xfrm>
          <a:off x="14351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104016</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138289</xdr:rowOff>
    </xdr:from>
    <xdr:to>
      <xdr:col>19</xdr:col>
      <xdr:colOff>533400</xdr:colOff>
      <xdr:row>44</xdr:row>
      <xdr:rowOff>68439</xdr:rowOff>
    </xdr:to>
    <xdr:sp macro="" textlink="">
      <xdr:nvSpPr>
        <xdr:cNvPr id="392" name="フローチャート : 判断 391">
          <a:extLst>
            <a:ext uri="{FF2B5EF4-FFF2-40B4-BE49-F238E27FC236}">
              <a16:creationId xmlns:a16="http://schemas.microsoft.com/office/drawing/2014/main" id="{00000000-0008-0000-0300-000088010000}"/>
            </a:ext>
          </a:extLst>
        </xdr:cNvPr>
        <xdr:cNvSpPr/>
      </xdr:nvSpPr>
      <xdr:spPr>
        <a:xfrm>
          <a:off x="13462000" y="75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78616</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103011</xdr:rowOff>
    </xdr:from>
    <xdr:to>
      <xdr:col>24</xdr:col>
      <xdr:colOff>609600</xdr:colOff>
      <xdr:row>41</xdr:row>
      <xdr:rowOff>33161</xdr:rowOff>
    </xdr:to>
    <xdr:sp macro="" textlink="">
      <xdr:nvSpPr>
        <xdr:cNvPr id="399" name="円/楕円 398">
          <a:extLst>
            <a:ext uri="{FF2B5EF4-FFF2-40B4-BE49-F238E27FC236}">
              <a16:creationId xmlns:a16="http://schemas.microsoft.com/office/drawing/2014/main" id="{00000000-0008-0000-0300-00008F010000}"/>
            </a:ext>
          </a:extLst>
        </xdr:cNvPr>
        <xdr:cNvSpPr/>
      </xdr:nvSpPr>
      <xdr:spPr>
        <a:xfrm>
          <a:off x="169672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75088</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93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156633</xdr:rowOff>
    </xdr:from>
    <xdr:to>
      <xdr:col>23</xdr:col>
      <xdr:colOff>457200</xdr:colOff>
      <xdr:row>41</xdr:row>
      <xdr:rowOff>86783</xdr:rowOff>
    </xdr:to>
    <xdr:sp macro="" textlink="">
      <xdr:nvSpPr>
        <xdr:cNvPr id="401" name="円/楕円 400">
          <a:extLst>
            <a:ext uri="{FF2B5EF4-FFF2-40B4-BE49-F238E27FC236}">
              <a16:creationId xmlns:a16="http://schemas.microsoft.com/office/drawing/2014/main" id="{00000000-0008-0000-0300-000091010000}"/>
            </a:ext>
          </a:extLst>
        </xdr:cNvPr>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96960</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92428</xdr:rowOff>
    </xdr:from>
    <xdr:to>
      <xdr:col>22</xdr:col>
      <xdr:colOff>254000</xdr:colOff>
      <xdr:row>42</xdr:row>
      <xdr:rowOff>22578</xdr:rowOff>
    </xdr:to>
    <xdr:sp macro="" textlink="">
      <xdr:nvSpPr>
        <xdr:cNvPr id="403" name="円/楕円 402">
          <a:extLst>
            <a:ext uri="{FF2B5EF4-FFF2-40B4-BE49-F238E27FC236}">
              <a16:creationId xmlns:a16="http://schemas.microsoft.com/office/drawing/2014/main" id="{00000000-0008-0000-0300-000093010000}"/>
            </a:ext>
          </a:extLst>
        </xdr:cNvPr>
        <xdr:cNvSpPr/>
      </xdr:nvSpPr>
      <xdr:spPr>
        <a:xfrm>
          <a:off x="15240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32755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108655</xdr:rowOff>
    </xdr:from>
    <xdr:to>
      <xdr:col>21</xdr:col>
      <xdr:colOff>50800</xdr:colOff>
      <xdr:row>43</xdr:row>
      <xdr:rowOff>38805</xdr:rowOff>
    </xdr:to>
    <xdr:sp macro="" textlink="">
      <xdr:nvSpPr>
        <xdr:cNvPr id="405" name="円/楕円 404">
          <a:extLst>
            <a:ext uri="{FF2B5EF4-FFF2-40B4-BE49-F238E27FC236}">
              <a16:creationId xmlns:a16="http://schemas.microsoft.com/office/drawing/2014/main" id="{00000000-0008-0000-0300-000095010000}"/>
            </a:ext>
          </a:extLst>
        </xdr:cNvPr>
        <xdr:cNvSpPr/>
      </xdr:nvSpPr>
      <xdr:spPr>
        <a:xfrm>
          <a:off x="14351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48982</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07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138289</xdr:rowOff>
    </xdr:from>
    <xdr:to>
      <xdr:col>19</xdr:col>
      <xdr:colOff>533400</xdr:colOff>
      <xdr:row>44</xdr:row>
      <xdr:rowOff>68439</xdr:rowOff>
    </xdr:to>
    <xdr:sp macro="" textlink="">
      <xdr:nvSpPr>
        <xdr:cNvPr id="407" name="円/楕円 406">
          <a:extLst>
            <a:ext uri="{FF2B5EF4-FFF2-40B4-BE49-F238E27FC236}">
              <a16:creationId xmlns:a16="http://schemas.microsoft.com/office/drawing/2014/main" id="{00000000-0008-0000-0300-000097010000}"/>
            </a:ext>
          </a:extLst>
        </xdr:cNvPr>
        <xdr:cNvSpPr/>
      </xdr:nvSpPr>
      <xdr:spPr>
        <a:xfrm>
          <a:off x="13462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53216</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250" b="0" i="0" baseline="0">
              <a:solidFill>
                <a:schemeClr val="dk1"/>
              </a:solidFill>
              <a:effectLst/>
              <a:latin typeface="+mn-lt"/>
              <a:ea typeface="+mn-ea"/>
              <a:cs typeface="+mn-cs"/>
            </a:rPr>
            <a:t>合併後、社会資本の整備を重点に進めてきたことから、平成２３年度までは類似団体平均を上回っていた状況であったが、地方債の償還が一部終了したことによる現在高の減少に加え、債務負担行為事業の終了により将来負担額が減少し、平成２６年度までは類似団体平均を下回る状況が続いていた。</a:t>
          </a:r>
          <a:endParaRPr lang="ja-JP" altLang="ja-JP" sz="1250">
            <a:effectLst/>
          </a:endParaRPr>
        </a:p>
        <a:p>
          <a:pPr rtl="0" eaLnBrk="1" fontAlgn="base" latinLnBrk="0" hangingPunct="1"/>
          <a:r>
            <a:rPr lang="ja-JP" altLang="ja-JP" sz="1250" b="0" i="0" baseline="0">
              <a:solidFill>
                <a:schemeClr val="dk1"/>
              </a:solidFill>
              <a:effectLst/>
              <a:latin typeface="+mn-lt"/>
              <a:ea typeface="+mn-ea"/>
              <a:cs typeface="+mn-cs"/>
            </a:rPr>
            <a:t>平成２</a:t>
          </a:r>
          <a:r>
            <a:rPr lang="ja-JP" altLang="en-US" sz="1250" b="0" i="0" baseline="0">
              <a:solidFill>
                <a:schemeClr val="dk1"/>
              </a:solidFill>
              <a:effectLst/>
              <a:latin typeface="+mn-lt"/>
              <a:ea typeface="+mn-ea"/>
              <a:cs typeface="+mn-cs"/>
            </a:rPr>
            <a:t>８</a:t>
          </a:r>
          <a:r>
            <a:rPr lang="ja-JP" altLang="ja-JP" sz="1250" b="0" i="0" baseline="0">
              <a:solidFill>
                <a:schemeClr val="dk1"/>
              </a:solidFill>
              <a:effectLst/>
              <a:latin typeface="+mn-lt"/>
              <a:ea typeface="+mn-ea"/>
              <a:cs typeface="+mn-cs"/>
            </a:rPr>
            <a:t>年度は地方債の新規発行や八雲総合病院本館棟改築事業関連に係る公営企業債等繰出額が増加したことにより、前年より２１．</a:t>
          </a:r>
          <a:r>
            <a:rPr lang="ja-JP" altLang="en-US" sz="1250" b="0" i="0" baseline="0">
              <a:solidFill>
                <a:schemeClr val="dk1"/>
              </a:solidFill>
              <a:effectLst/>
              <a:latin typeface="+mn-lt"/>
              <a:ea typeface="+mn-ea"/>
              <a:cs typeface="+mn-cs"/>
            </a:rPr>
            <a:t>３</a:t>
          </a:r>
          <a:r>
            <a:rPr lang="ja-JP" altLang="ja-JP" sz="1250" b="0" i="0" baseline="0">
              <a:solidFill>
                <a:schemeClr val="dk1"/>
              </a:solidFill>
              <a:effectLst/>
              <a:latin typeface="+mn-lt"/>
              <a:ea typeface="+mn-ea"/>
              <a:cs typeface="+mn-cs"/>
            </a:rPr>
            <a:t>ポイント</a:t>
          </a:r>
          <a:r>
            <a:rPr lang="ja-JP" altLang="en-US" sz="1250" b="0" i="0" baseline="0">
              <a:solidFill>
                <a:schemeClr val="dk1"/>
              </a:solidFill>
              <a:effectLst/>
              <a:latin typeface="+mn-lt"/>
              <a:ea typeface="+mn-ea"/>
              <a:cs typeface="+mn-cs"/>
            </a:rPr>
            <a:t>の減ではあるものの</a:t>
          </a:r>
          <a:r>
            <a:rPr lang="ja-JP" altLang="ja-JP" sz="1250" b="0" i="0" baseline="0">
              <a:solidFill>
                <a:schemeClr val="dk1"/>
              </a:solidFill>
              <a:effectLst/>
              <a:latin typeface="+mn-lt"/>
              <a:ea typeface="+mn-ea"/>
              <a:cs typeface="+mn-cs"/>
            </a:rPr>
            <a:t>、類似団体平均より</a:t>
          </a:r>
          <a:r>
            <a:rPr lang="ja-JP" altLang="en-US" sz="1250" b="0" i="0" baseline="0">
              <a:solidFill>
                <a:schemeClr val="dk1"/>
              </a:solidFill>
              <a:effectLst/>
              <a:latin typeface="+mn-lt"/>
              <a:ea typeface="+mn-ea"/>
              <a:cs typeface="+mn-cs"/>
            </a:rPr>
            <a:t>５．５</a:t>
          </a:r>
          <a:r>
            <a:rPr lang="ja-JP" altLang="ja-JP" sz="1250" b="0" i="0" baseline="0">
              <a:solidFill>
                <a:schemeClr val="dk1"/>
              </a:solidFill>
              <a:effectLst/>
              <a:latin typeface="+mn-lt"/>
              <a:ea typeface="+mn-ea"/>
              <a:cs typeface="+mn-cs"/>
            </a:rPr>
            <a:t>ポイント上回っている。</a:t>
          </a:r>
          <a:endParaRPr lang="ja-JP" altLang="ja-JP" sz="1250">
            <a:effectLst/>
          </a:endParaRPr>
        </a:p>
        <a:p>
          <a:r>
            <a:rPr lang="ja-JP" altLang="ja-JP" sz="1250" b="0" i="0" baseline="0">
              <a:solidFill>
                <a:schemeClr val="dk1"/>
              </a:solidFill>
              <a:effectLst/>
              <a:latin typeface="+mn-lt"/>
              <a:ea typeface="+mn-ea"/>
              <a:cs typeface="+mn-cs"/>
            </a:rPr>
            <a:t>今後は新規地方債の発行抑制と公営企業の経営改善に努める。</a:t>
          </a:r>
          <a:endParaRPr kumimoji="1" lang="ja-JP" altLang="en-US" sz="125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101529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502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73606</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84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112.1</a:t>
          </a:r>
          <a:endParaRPr kumimoji="1" lang="ja-JP" altLang="en-US" sz="1000" b="1">
            <a:latin typeface="ＭＳ Ｐゴシック"/>
          </a:endParaRPr>
        </a:p>
      </xdr:txBody>
    </xdr:sp>
    <xdr:clientData/>
  </xdr:oneCellAnchor>
  <xdr:twoCellAnchor>
    <xdr:from>
      <xdr:col>24</xdr:col>
      <xdr:colOff>469900</xdr:colOff>
      <xdr:row>22</xdr:row>
      <xdr:rowOff>101529</xdr:rowOff>
    </xdr:from>
    <xdr:to>
      <xdr:col>24</xdr:col>
      <xdr:colOff>647700</xdr:colOff>
      <xdr:row>22</xdr:row>
      <xdr:rowOff>101529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7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22931</xdr:rowOff>
    </xdr:from>
    <xdr:to>
      <xdr:col>24</xdr:col>
      <xdr:colOff>558800</xdr:colOff>
      <xdr:row>17</xdr:row>
      <xdr:rowOff>137019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766131"/>
          <a:ext cx="838200" cy="28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86377</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69850</xdr:rowOff>
    </xdr:from>
    <xdr:to>
      <xdr:col>24</xdr:col>
      <xdr:colOff>609600</xdr:colOff>
      <xdr:row>16</xdr:row>
      <xdr:rowOff>0</xdr:rowOff>
    </xdr:to>
    <xdr:sp macro="" textlink="">
      <xdr:nvSpPr>
        <xdr:cNvPr id="444" name="フローチャート : 判断 443">
          <a:extLst>
            <a:ext uri="{FF2B5EF4-FFF2-40B4-BE49-F238E27FC236}">
              <a16:creationId xmlns:a16="http://schemas.microsoft.com/office/drawing/2014/main" id="{00000000-0008-0000-0300-0000BC010000}"/>
            </a:ext>
          </a:extLst>
        </xdr:cNvPr>
        <xdr:cNvSpPr/>
      </xdr:nvSpPr>
      <xdr:spPr>
        <a:xfrm>
          <a:off x="16967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26952</xdr:rowOff>
    </xdr:from>
    <xdr:to>
      <xdr:col>23</xdr:col>
      <xdr:colOff>406400</xdr:colOff>
      <xdr:row>17</xdr:row>
      <xdr:rowOff>137019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90800" y="2770152"/>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75353</xdr:rowOff>
    </xdr:from>
    <xdr:to>
      <xdr:col>23</xdr:col>
      <xdr:colOff>457200</xdr:colOff>
      <xdr:row>17</xdr:row>
      <xdr:rowOff>5503</xdr:rowOff>
    </xdr:to>
    <xdr:sp macro="" textlink="">
      <xdr:nvSpPr>
        <xdr:cNvPr id="446" name="フローチャート : 判断 445">
          <a:extLst>
            <a:ext uri="{FF2B5EF4-FFF2-40B4-BE49-F238E27FC236}">
              <a16:creationId xmlns:a16="http://schemas.microsoft.com/office/drawing/2014/main" id="{00000000-0008-0000-0300-0000BE010000}"/>
            </a:ext>
          </a:extLst>
        </xdr:cNvPr>
        <xdr:cNvSpPr/>
      </xdr:nvSpPr>
      <xdr:spPr>
        <a:xfrm>
          <a:off x="16129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15680</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587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26952</xdr:rowOff>
    </xdr:from>
    <xdr:to>
      <xdr:col>22</xdr:col>
      <xdr:colOff>203200</xdr:colOff>
      <xdr:row>16</xdr:row>
      <xdr:rowOff>152965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770152"/>
          <a:ext cx="889000" cy="12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71473</xdr:rowOff>
    </xdr:from>
    <xdr:to>
      <xdr:col>22</xdr:col>
      <xdr:colOff>254000</xdr:colOff>
      <xdr:row>18</xdr:row>
      <xdr:rowOff>1623</xdr:rowOff>
    </xdr:to>
    <xdr:sp macro="" textlink="">
      <xdr:nvSpPr>
        <xdr:cNvPr id="449" name="フローチャート : 判断 448">
          <a:extLst>
            <a:ext uri="{FF2B5EF4-FFF2-40B4-BE49-F238E27FC236}">
              <a16:creationId xmlns:a16="http://schemas.microsoft.com/office/drawing/2014/main" id="{00000000-0008-0000-0300-0000C1010000}"/>
            </a:ext>
          </a:extLst>
        </xdr:cNvPr>
        <xdr:cNvSpPr/>
      </xdr:nvSpPr>
      <xdr:spPr>
        <a:xfrm>
          <a:off x="15240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157850</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307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152965</xdr:rowOff>
    </xdr:from>
    <xdr:to>
      <xdr:col>21</xdr:col>
      <xdr:colOff>0</xdr:colOff>
      <xdr:row>19</xdr:row>
      <xdr:rowOff>8608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896165"/>
          <a:ext cx="889000" cy="3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22013</xdr:rowOff>
    </xdr:from>
    <xdr:to>
      <xdr:col>21</xdr:col>
      <xdr:colOff>50800</xdr:colOff>
      <xdr:row>18</xdr:row>
      <xdr:rowOff>123613</xdr:rowOff>
    </xdr:to>
    <xdr:sp macro="" textlink="">
      <xdr:nvSpPr>
        <xdr:cNvPr id="452" name="フローチャート : 判断 451">
          <a:extLst>
            <a:ext uri="{FF2B5EF4-FFF2-40B4-BE49-F238E27FC236}">
              <a16:creationId xmlns:a16="http://schemas.microsoft.com/office/drawing/2014/main" id="{00000000-0008-0000-0300-0000C4010000}"/>
            </a:ext>
          </a:extLst>
        </xdr:cNvPr>
        <xdr:cNvSpPr/>
      </xdr:nvSpPr>
      <xdr:spPr>
        <a:xfrm>
          <a:off x="14351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108390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319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27517</xdr:rowOff>
    </xdr:from>
    <xdr:to>
      <xdr:col>19</xdr:col>
      <xdr:colOff>533400</xdr:colOff>
      <xdr:row>19</xdr:row>
      <xdr:rowOff>129117</xdr:rowOff>
    </xdr:to>
    <xdr:sp macro="" textlink="">
      <xdr:nvSpPr>
        <xdr:cNvPr id="454" name="フローチャート : 判断 453">
          <a:extLst>
            <a:ext uri="{FF2B5EF4-FFF2-40B4-BE49-F238E27FC236}">
              <a16:creationId xmlns:a16="http://schemas.microsoft.com/office/drawing/2014/main" id="{00000000-0008-0000-0300-0000C6010000}"/>
            </a:ext>
          </a:extLst>
        </xdr:cNvPr>
        <xdr:cNvSpPr/>
      </xdr:nvSpPr>
      <xdr:spPr>
        <a:xfrm>
          <a:off x="13462000" y="328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113894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337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143581</xdr:rowOff>
    </xdr:from>
    <xdr:to>
      <xdr:col>24</xdr:col>
      <xdr:colOff>609600</xdr:colOff>
      <xdr:row>16</xdr:row>
      <xdr:rowOff>73731</xdr:rowOff>
    </xdr:to>
    <xdr:sp macro="" textlink="">
      <xdr:nvSpPr>
        <xdr:cNvPr id="461" name="円/楕円 460">
          <a:extLst>
            <a:ext uri="{FF2B5EF4-FFF2-40B4-BE49-F238E27FC236}">
              <a16:creationId xmlns:a16="http://schemas.microsoft.com/office/drawing/2014/main" id="{00000000-0008-0000-0300-0000CD010000}"/>
            </a:ext>
          </a:extLst>
        </xdr:cNvPr>
        <xdr:cNvSpPr/>
      </xdr:nvSpPr>
      <xdr:spPr>
        <a:xfrm>
          <a:off x="16967200" y="271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115658</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68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86219</xdr:rowOff>
    </xdr:from>
    <xdr:to>
      <xdr:col>23</xdr:col>
      <xdr:colOff>457200</xdr:colOff>
      <xdr:row>18</xdr:row>
      <xdr:rowOff>16369</xdr:rowOff>
    </xdr:to>
    <xdr:sp macro="" textlink="">
      <xdr:nvSpPr>
        <xdr:cNvPr id="463" name="円/楕円 462">
          <a:extLst>
            <a:ext uri="{FF2B5EF4-FFF2-40B4-BE49-F238E27FC236}">
              <a16:creationId xmlns:a16="http://schemas.microsoft.com/office/drawing/2014/main" id="{00000000-0008-0000-0300-0000CF010000}"/>
            </a:ext>
          </a:extLst>
        </xdr:cNvPr>
        <xdr:cNvSpPr/>
      </xdr:nvSpPr>
      <xdr:spPr>
        <a:xfrm>
          <a:off x="16129000" y="300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1146</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087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147602</xdr:rowOff>
    </xdr:from>
    <xdr:to>
      <xdr:col>22</xdr:col>
      <xdr:colOff>254000</xdr:colOff>
      <xdr:row>16</xdr:row>
      <xdr:rowOff>77752</xdr:rowOff>
    </xdr:to>
    <xdr:sp macro="" textlink="">
      <xdr:nvSpPr>
        <xdr:cNvPr id="465" name="円/楕円 464">
          <a:extLst>
            <a:ext uri="{FF2B5EF4-FFF2-40B4-BE49-F238E27FC236}">
              <a16:creationId xmlns:a16="http://schemas.microsoft.com/office/drawing/2014/main" id="{00000000-0008-0000-0300-0000D1010000}"/>
            </a:ext>
          </a:extLst>
        </xdr:cNvPr>
        <xdr:cNvSpPr/>
      </xdr:nvSpPr>
      <xdr:spPr>
        <a:xfrm>
          <a:off x="15240000" y="27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87929</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4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102165</xdr:rowOff>
    </xdr:from>
    <xdr:to>
      <xdr:col>21</xdr:col>
      <xdr:colOff>50800</xdr:colOff>
      <xdr:row>17</xdr:row>
      <xdr:rowOff>32315</xdr:rowOff>
    </xdr:to>
    <xdr:sp macro="" textlink="">
      <xdr:nvSpPr>
        <xdr:cNvPr id="467" name="円/楕円 466">
          <a:extLst>
            <a:ext uri="{FF2B5EF4-FFF2-40B4-BE49-F238E27FC236}">
              <a16:creationId xmlns:a16="http://schemas.microsoft.com/office/drawing/2014/main" id="{00000000-0008-0000-0300-0000D3010000}"/>
            </a:ext>
          </a:extLst>
        </xdr:cNvPr>
        <xdr:cNvSpPr/>
      </xdr:nvSpPr>
      <xdr:spPr>
        <a:xfrm>
          <a:off x="14351000" y="284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42492</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614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129258</xdr:rowOff>
    </xdr:from>
    <xdr:to>
      <xdr:col>19</xdr:col>
      <xdr:colOff>533400</xdr:colOff>
      <xdr:row>19</xdr:row>
      <xdr:rowOff>59408</xdr:rowOff>
    </xdr:to>
    <xdr:sp macro="" textlink="">
      <xdr:nvSpPr>
        <xdr:cNvPr id="469" name="円/楕円 468">
          <a:extLst>
            <a:ext uri="{FF2B5EF4-FFF2-40B4-BE49-F238E27FC236}">
              <a16:creationId xmlns:a16="http://schemas.microsoft.com/office/drawing/2014/main" id="{00000000-0008-0000-0300-0000D5010000}"/>
            </a:ext>
          </a:extLst>
        </xdr:cNvPr>
        <xdr:cNvSpPr/>
      </xdr:nvSpPr>
      <xdr:spPr>
        <a:xfrm>
          <a:off x="13462000" y="321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69585</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984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北海道八雲町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17,277
17,144
956.08
14,814,331
14,119,295
660,268
7,884,598
13,345,658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29.5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職員数が類似団体と比較して多いことから、類似団体平均よりも１．</a:t>
          </a:r>
          <a:r>
            <a:rPr lang="ja-JP" altLang="en-US" sz="1300" b="0" i="0" baseline="0">
              <a:solidFill>
                <a:schemeClr val="dk1"/>
              </a:solidFill>
              <a:effectLst/>
              <a:latin typeface="+mn-lt"/>
              <a:ea typeface="+mn-ea"/>
              <a:cs typeface="+mn-cs"/>
            </a:rPr>
            <a:t>２</a:t>
          </a:r>
          <a:r>
            <a:rPr lang="ja-JP" altLang="ja-JP" sz="1300" b="0" i="0" baseline="0">
              <a:solidFill>
                <a:schemeClr val="dk1"/>
              </a:solidFill>
              <a:effectLst/>
              <a:latin typeface="+mn-lt"/>
              <a:ea typeface="+mn-ea"/>
              <a:cs typeface="+mn-cs"/>
            </a:rPr>
            <a:t>ポイント高くなっている。今後も定員適正化計画に基づく行政組織の見直しなどにより、人件費の抑制を図り、職員給与の適正化に努める。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124278</xdr:rowOff>
    </xdr:from>
    <xdr:to>
      <xdr:col>7</xdr:col>
      <xdr:colOff>15875</xdr:colOff>
      <xdr:row>41</xdr:row>
      <xdr:rowOff>156935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821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129012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41</xdr:row>
      <xdr:rowOff>156935</xdr:rowOff>
    </xdr:from>
    <xdr:to>
      <xdr:col>7</xdr:col>
      <xdr:colOff>104775</xdr:colOff>
      <xdr:row>41</xdr:row>
      <xdr:rowOff>156935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39205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33</xdr:row>
      <xdr:rowOff>124278</xdr:rowOff>
    </xdr:from>
    <xdr:to>
      <xdr:col>7</xdr:col>
      <xdr:colOff>104775</xdr:colOff>
      <xdr:row>33</xdr:row>
      <xdr:rowOff>124278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102507</xdr:rowOff>
    </xdr:from>
    <xdr:to>
      <xdr:col>7</xdr:col>
      <xdr:colOff>15875</xdr:colOff>
      <xdr:row>37</xdr:row>
      <xdr:rowOff>102507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4461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109055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92528</xdr:rowOff>
    </xdr:from>
    <xdr:to>
      <xdr:col>7</xdr:col>
      <xdr:colOff>66675</xdr:colOff>
      <xdr:row>37</xdr:row>
      <xdr:rowOff>22678</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37</xdr:row>
      <xdr:rowOff>102507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413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2" name="フローチャート : 判断 71">
          <a:extLst>
            <a:ext uri="{FF2B5EF4-FFF2-40B4-BE49-F238E27FC236}">
              <a16:creationId xmlns:a16="http://schemas.microsoft.com/office/drawing/2014/main" id="{00000000-0008-0000-0400-000048000000}"/>
            </a:ext>
          </a:extLst>
        </xdr:cNvPr>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43741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38</xdr:row>
      <xdr:rowOff>39915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413500"/>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136072</xdr:rowOff>
    </xdr:from>
    <xdr:to>
      <xdr:col>4</xdr:col>
      <xdr:colOff>396875</xdr:colOff>
      <xdr:row>37</xdr:row>
      <xdr:rowOff>66222</xdr:rowOff>
    </xdr:to>
    <xdr:sp macro="" textlink="">
      <xdr:nvSpPr>
        <xdr:cNvPr id="75" name="フローチャート : 判断 74">
          <a:extLst>
            <a:ext uri="{FF2B5EF4-FFF2-40B4-BE49-F238E27FC236}">
              <a16:creationId xmlns:a16="http://schemas.microsoft.com/office/drawing/2014/main" id="{00000000-0008-0000-0400-00004B000000}"/>
            </a:ext>
          </a:extLst>
        </xdr:cNvPr>
        <xdr:cNvSpPr/>
      </xdr:nvSpPr>
      <xdr:spPr>
        <a:xfrm>
          <a:off x="3048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76399</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7257</xdr:rowOff>
    </xdr:from>
    <xdr:to>
      <xdr:col>3</xdr:col>
      <xdr:colOff>142875</xdr:colOff>
      <xdr:row>38</xdr:row>
      <xdr:rowOff>39915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522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40822</xdr:rowOff>
    </xdr:from>
    <xdr:to>
      <xdr:col>1</xdr:col>
      <xdr:colOff>676275</xdr:colOff>
      <xdr:row>37</xdr:row>
      <xdr:rowOff>142422</xdr:rowOff>
    </xdr:to>
    <xdr:sp macro="" textlink="">
      <xdr:nvSpPr>
        <xdr:cNvPr id="80" name="フローチャート : 判断 79">
          <a:extLst>
            <a:ext uri="{FF2B5EF4-FFF2-40B4-BE49-F238E27FC236}">
              <a16:creationId xmlns:a16="http://schemas.microsoft.com/office/drawing/2014/main" id="{00000000-0008-0000-0400-000050000000}"/>
            </a:ext>
          </a:extLst>
        </xdr:cNvPr>
        <xdr:cNvSpPr/>
      </xdr:nvSpPr>
      <xdr:spPr>
        <a:xfrm>
          <a:off x="1270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152599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51707</xdr:rowOff>
    </xdr:from>
    <xdr:to>
      <xdr:col>7</xdr:col>
      <xdr:colOff>66675</xdr:colOff>
      <xdr:row>37</xdr:row>
      <xdr:rowOff>153307</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47752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23784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36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51707</xdr:rowOff>
    </xdr:from>
    <xdr:to>
      <xdr:col>5</xdr:col>
      <xdr:colOff>600075</xdr:colOff>
      <xdr:row>37</xdr:row>
      <xdr:rowOff>153307</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937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138084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48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160565</xdr:rowOff>
    </xdr:from>
    <xdr:to>
      <xdr:col>3</xdr:col>
      <xdr:colOff>193675</xdr:colOff>
      <xdr:row>38</xdr:row>
      <xdr:rowOff>90715</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2159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75492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127907</xdr:rowOff>
    </xdr:from>
    <xdr:to>
      <xdr:col>1</xdr:col>
      <xdr:colOff>676275</xdr:colOff>
      <xdr:row>38</xdr:row>
      <xdr:rowOff>58057</xdr:rowOff>
    </xdr:to>
    <xdr:sp macro="" textlink="">
      <xdr:nvSpPr>
        <xdr:cNvPr id="95" name="円/楕円 94">
          <a:extLst>
            <a:ext uri="{FF2B5EF4-FFF2-40B4-BE49-F238E27FC236}">
              <a16:creationId xmlns:a16="http://schemas.microsoft.com/office/drawing/2014/main" id="{00000000-0008-0000-0400-00005F000000}"/>
            </a:ext>
          </a:extLst>
        </xdr:cNvPr>
        <xdr:cNvSpPr/>
      </xdr:nvSpPr>
      <xdr:spPr>
        <a:xfrm>
          <a:off x="1270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42834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物件費に係る経常収支比率は、類似団体平均</a:t>
          </a:r>
          <a:r>
            <a:rPr lang="ja-JP" altLang="en-US" sz="1300" b="0" i="0" baseline="0">
              <a:solidFill>
                <a:schemeClr val="dk1"/>
              </a:solidFill>
              <a:effectLst/>
              <a:latin typeface="+mn-lt"/>
              <a:ea typeface="+mn-ea"/>
              <a:cs typeface="+mn-cs"/>
            </a:rPr>
            <a:t>よりも０．９ポイント下回っている</a:t>
          </a:r>
          <a:r>
            <a:rPr lang="ja-JP" altLang="ja-JP" sz="1300" b="0" i="0" baseline="0">
              <a:solidFill>
                <a:schemeClr val="dk1"/>
              </a:solidFill>
              <a:effectLst/>
              <a:latin typeface="+mn-lt"/>
              <a:ea typeface="+mn-ea"/>
              <a:cs typeface="+mn-cs"/>
            </a:rPr>
            <a:t>。継続して行っている事務事業の見直しに伴う経常経費の削減を進め、引き続きコスト削減に努める。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110671</xdr:rowOff>
    </xdr:from>
    <xdr:to>
      <xdr:col>24</xdr:col>
      <xdr:colOff>31750</xdr:colOff>
      <xdr:row>21</xdr:row>
      <xdr:rowOff>102507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1680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74584</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21</xdr:row>
      <xdr:rowOff>102507</xdr:rowOff>
    </xdr:from>
    <xdr:to>
      <xdr:col>24</xdr:col>
      <xdr:colOff>120650</xdr:colOff>
      <xdr:row>21</xdr:row>
      <xdr:rowOff>102507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25598</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1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12</xdr:row>
      <xdr:rowOff>110671</xdr:rowOff>
    </xdr:from>
    <xdr:to>
      <xdr:col>24</xdr:col>
      <xdr:colOff>120650</xdr:colOff>
      <xdr:row>12</xdr:row>
      <xdr:rowOff>110671</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16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86179</xdr:rowOff>
    </xdr:from>
    <xdr:to>
      <xdr:col>24</xdr:col>
      <xdr:colOff>31750</xdr:colOff>
      <xdr:row>15</xdr:row>
      <xdr:rowOff>135164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657929"/>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31948</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3" name="フローチャート : 判断 132">
          <a:extLst>
            <a:ext uri="{FF2B5EF4-FFF2-40B4-BE49-F238E27FC236}">
              <a16:creationId xmlns:a16="http://schemas.microsoft.com/office/drawing/2014/main" id="{00000000-0008-0000-0400-000085000000}"/>
            </a:ext>
          </a:extLst>
        </xdr:cNvPr>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20864</xdr:rowOff>
    </xdr:from>
    <xdr:to>
      <xdr:col>22</xdr:col>
      <xdr:colOff>565150</xdr:colOff>
      <xdr:row>15</xdr:row>
      <xdr:rowOff>86179</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5926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35379</xdr:rowOff>
    </xdr:from>
    <xdr:to>
      <xdr:col>22</xdr:col>
      <xdr:colOff>615950</xdr:colOff>
      <xdr:row>15</xdr:row>
      <xdr:rowOff>136979</xdr:rowOff>
    </xdr:to>
    <xdr:sp macro="" textlink="">
      <xdr:nvSpPr>
        <xdr:cNvPr id="135" name="フローチャート : 判断 134">
          <a:extLst>
            <a:ext uri="{FF2B5EF4-FFF2-40B4-BE49-F238E27FC236}">
              <a16:creationId xmlns:a16="http://schemas.microsoft.com/office/drawing/2014/main" id="{00000000-0008-0000-0400-000087000000}"/>
            </a:ext>
          </a:extLst>
        </xdr:cNvPr>
        <xdr:cNvSpPr/>
      </xdr:nvSpPr>
      <xdr:spPr>
        <a:xfrm>
          <a:off x="15621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147156</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29029</xdr:rowOff>
    </xdr:from>
    <xdr:to>
      <xdr:col>21</xdr:col>
      <xdr:colOff>361950</xdr:colOff>
      <xdr:row>15</xdr:row>
      <xdr:rowOff>20864</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42932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8" name="フローチャート : 判断 137">
          <a:extLst>
            <a:ext uri="{FF2B5EF4-FFF2-40B4-BE49-F238E27FC236}">
              <a16:creationId xmlns:a16="http://schemas.microsoft.com/office/drawing/2014/main" id="{00000000-0008-0000-0400-00008A000000}"/>
            </a:ext>
          </a:extLst>
        </xdr:cNvPr>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121756</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102507</xdr:rowOff>
    </xdr:from>
    <xdr:to>
      <xdr:col>20</xdr:col>
      <xdr:colOff>158750</xdr:colOff>
      <xdr:row>14</xdr:row>
      <xdr:rowOff>29029</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3313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92529</xdr:rowOff>
    </xdr:from>
    <xdr:to>
      <xdr:col>20</xdr:col>
      <xdr:colOff>209550</xdr:colOff>
      <xdr:row>15</xdr:row>
      <xdr:rowOff>22679</xdr:rowOff>
    </xdr:to>
    <xdr:sp macro="" textlink="">
      <xdr:nvSpPr>
        <xdr:cNvPr id="141" name="フローチャート : 判断 140">
          <a:extLst>
            <a:ext uri="{FF2B5EF4-FFF2-40B4-BE49-F238E27FC236}">
              <a16:creationId xmlns:a16="http://schemas.microsoft.com/office/drawing/2014/main" id="{00000000-0008-0000-0400-00008D000000}"/>
            </a:ext>
          </a:extLst>
        </xdr:cNvPr>
        <xdr:cNvSpPr/>
      </xdr:nvSpPr>
      <xdr:spPr>
        <a:xfrm>
          <a:off x="13843000" y="24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7456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57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166007</xdr:rowOff>
    </xdr:from>
    <xdr:to>
      <xdr:col>19</xdr:col>
      <xdr:colOff>6350</xdr:colOff>
      <xdr:row>14</xdr:row>
      <xdr:rowOff>96157</xdr:rowOff>
    </xdr:to>
    <xdr:sp macro="" textlink="">
      <xdr:nvSpPr>
        <xdr:cNvPr id="143" name="フローチャート : 判断 142">
          <a:extLst>
            <a:ext uri="{FF2B5EF4-FFF2-40B4-BE49-F238E27FC236}">
              <a16:creationId xmlns:a16="http://schemas.microsoft.com/office/drawing/2014/main" id="{00000000-0008-0000-0400-00008F000000}"/>
            </a:ext>
          </a:extLst>
        </xdr:cNvPr>
        <xdr:cNvSpPr/>
      </xdr:nvSpPr>
      <xdr:spPr>
        <a:xfrm>
          <a:off x="12954000" y="239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80934</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48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84364</xdr:rowOff>
    </xdr:from>
    <xdr:to>
      <xdr:col>24</xdr:col>
      <xdr:colOff>82550</xdr:colOff>
      <xdr:row>16</xdr:row>
      <xdr:rowOff>14514</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6459200" y="26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100891</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50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35379</xdr:rowOff>
    </xdr:from>
    <xdr:to>
      <xdr:col>22</xdr:col>
      <xdr:colOff>615950</xdr:colOff>
      <xdr:row>15</xdr:row>
      <xdr:rowOff>136979</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5621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121756</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693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141514</xdr:rowOff>
    </xdr:from>
    <xdr:to>
      <xdr:col>21</xdr:col>
      <xdr:colOff>412750</xdr:colOff>
      <xdr:row>15</xdr:row>
      <xdr:rowOff>71664</xdr:rowOff>
    </xdr:to>
    <xdr:sp macro="" textlink="">
      <xdr:nvSpPr>
        <xdr:cNvPr id="154" name="円/楕円 153">
          <a:extLst>
            <a:ext uri="{FF2B5EF4-FFF2-40B4-BE49-F238E27FC236}">
              <a16:creationId xmlns:a16="http://schemas.microsoft.com/office/drawing/2014/main" id="{00000000-0008-0000-0400-00009A000000}"/>
            </a:ext>
          </a:extLst>
        </xdr:cNvPr>
        <xdr:cNvSpPr/>
      </xdr:nvSpPr>
      <xdr:spPr>
        <a:xfrm>
          <a:off x="14732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81841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149679</xdr:rowOff>
    </xdr:from>
    <xdr:to>
      <xdr:col>20</xdr:col>
      <xdr:colOff>209550</xdr:colOff>
      <xdr:row>14</xdr:row>
      <xdr:rowOff>79829</xdr:rowOff>
    </xdr:to>
    <xdr:sp macro="" textlink="">
      <xdr:nvSpPr>
        <xdr:cNvPr id="156" name="円/楕円 155">
          <a:extLst>
            <a:ext uri="{FF2B5EF4-FFF2-40B4-BE49-F238E27FC236}">
              <a16:creationId xmlns:a16="http://schemas.microsoft.com/office/drawing/2014/main" id="{00000000-0008-0000-0400-00009C000000}"/>
            </a:ext>
          </a:extLst>
        </xdr:cNvPr>
        <xdr:cNvSpPr/>
      </xdr:nvSpPr>
      <xdr:spPr>
        <a:xfrm>
          <a:off x="13843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90006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51707</xdr:rowOff>
    </xdr:from>
    <xdr:to>
      <xdr:col>19</xdr:col>
      <xdr:colOff>6350</xdr:colOff>
      <xdr:row>13</xdr:row>
      <xdr:rowOff>153307</xdr:rowOff>
    </xdr:to>
    <xdr:sp macro="" textlink="">
      <xdr:nvSpPr>
        <xdr:cNvPr id="158" name="円/楕円 157">
          <a:extLst>
            <a:ext uri="{FF2B5EF4-FFF2-40B4-BE49-F238E27FC236}">
              <a16:creationId xmlns:a16="http://schemas.microsoft.com/office/drawing/2014/main" id="{00000000-0008-0000-0400-00009E000000}"/>
            </a:ext>
          </a:extLst>
        </xdr:cNvPr>
        <xdr:cNvSpPr/>
      </xdr:nvSpPr>
      <xdr:spPr>
        <a:xfrm>
          <a:off x="12954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163484</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類似団体平均と比較して１．６ポイント下回っているが、高齢化率上昇に伴い福祉関連事業の需要が年々高まっており、これに対応するための財源確保が今後課題となる。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61</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1893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94343</xdr:rowOff>
    </xdr:from>
    <xdr:to>
      <xdr:col>7</xdr:col>
      <xdr:colOff>15875</xdr:colOff>
      <xdr:row>54</xdr:row>
      <xdr:rowOff>94343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9352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6" name="フローチャート : 判断 195">
          <a:extLst>
            <a:ext uri="{FF2B5EF4-FFF2-40B4-BE49-F238E27FC236}">
              <a16:creationId xmlns:a16="http://schemas.microsoft.com/office/drawing/2014/main" id="{00000000-0008-0000-0400-0000C4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78015</xdr:rowOff>
    </xdr:from>
    <xdr:to>
      <xdr:col>5</xdr:col>
      <xdr:colOff>549275</xdr:colOff>
      <xdr:row>54</xdr:row>
      <xdr:rowOff>94343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8" name="フローチャート : 判断 197">
          <a:extLst>
            <a:ext uri="{FF2B5EF4-FFF2-40B4-BE49-F238E27FC236}">
              <a16:creationId xmlns:a16="http://schemas.microsoft.com/office/drawing/2014/main" id="{00000000-0008-0000-0400-0000C6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61685</xdr:rowOff>
    </xdr:from>
    <xdr:to>
      <xdr:col>4</xdr:col>
      <xdr:colOff>346075</xdr:colOff>
      <xdr:row>54</xdr:row>
      <xdr:rowOff>78015</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201" name="フローチャート : 判断 200">
          <a:extLst>
            <a:ext uri="{FF2B5EF4-FFF2-40B4-BE49-F238E27FC236}">
              <a16:creationId xmlns:a16="http://schemas.microsoft.com/office/drawing/2014/main" id="{00000000-0008-0000-0400-0000C9000000}"/>
            </a:ext>
          </a:extLst>
        </xdr:cNvPr>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45357</xdr:rowOff>
    </xdr:from>
    <xdr:to>
      <xdr:col>3</xdr:col>
      <xdr:colOff>142875</xdr:colOff>
      <xdr:row>54</xdr:row>
      <xdr:rowOff>61685</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303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204" name="フローチャート : 判断 203">
          <a:extLst>
            <a:ext uri="{FF2B5EF4-FFF2-40B4-BE49-F238E27FC236}">
              <a16:creationId xmlns:a16="http://schemas.microsoft.com/office/drawing/2014/main" id="{00000000-0008-0000-0400-0000CC000000}"/>
            </a:ext>
          </a:extLst>
        </xdr:cNvPr>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06" name="フローチャート : 判断 205">
          <a:extLst>
            <a:ext uri="{FF2B5EF4-FFF2-40B4-BE49-F238E27FC236}">
              <a16:creationId xmlns:a16="http://schemas.microsoft.com/office/drawing/2014/main" id="{00000000-0008-0000-0400-0000CE000000}"/>
            </a:ext>
          </a:extLst>
        </xdr:cNvPr>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43543</xdr:rowOff>
    </xdr:from>
    <xdr:to>
      <xdr:col>7</xdr:col>
      <xdr:colOff>66675</xdr:colOff>
      <xdr:row>54</xdr:row>
      <xdr:rowOff>145143</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60070</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43543</xdr:rowOff>
    </xdr:from>
    <xdr:to>
      <xdr:col>5</xdr:col>
      <xdr:colOff>600075</xdr:colOff>
      <xdr:row>54</xdr:row>
      <xdr:rowOff>145143</xdr:rowOff>
    </xdr:to>
    <xdr:sp macro="" textlink="">
      <xdr:nvSpPr>
        <xdr:cNvPr id="215" name="円/楕円 214">
          <a:extLst>
            <a:ext uri="{FF2B5EF4-FFF2-40B4-BE49-F238E27FC236}">
              <a16:creationId xmlns:a16="http://schemas.microsoft.com/office/drawing/2014/main" id="{00000000-0008-0000-0400-0000D7000000}"/>
            </a:ext>
          </a:extLst>
        </xdr:cNvPr>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155320</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27215</xdr:rowOff>
    </xdr:from>
    <xdr:to>
      <xdr:col>4</xdr:col>
      <xdr:colOff>396875</xdr:colOff>
      <xdr:row>54</xdr:row>
      <xdr:rowOff>128815</xdr:rowOff>
    </xdr:to>
    <xdr:sp macro="" textlink="">
      <xdr:nvSpPr>
        <xdr:cNvPr id="217" name="円/楕円 216">
          <a:extLst>
            <a:ext uri="{FF2B5EF4-FFF2-40B4-BE49-F238E27FC236}">
              <a16:creationId xmlns:a16="http://schemas.microsoft.com/office/drawing/2014/main" id="{00000000-0008-0000-0400-0000D9000000}"/>
            </a:ext>
          </a:extLst>
        </xdr:cNvPr>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138992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xdr:rowOff>
    </xdr:from>
    <xdr:to>
      <xdr:col>3</xdr:col>
      <xdr:colOff>193675</xdr:colOff>
      <xdr:row>54</xdr:row>
      <xdr:rowOff>112485</xdr:rowOff>
    </xdr:to>
    <xdr:sp macro="" textlink="">
      <xdr:nvSpPr>
        <xdr:cNvPr id="219" name="円/楕円 218">
          <a:extLst>
            <a:ext uri="{FF2B5EF4-FFF2-40B4-BE49-F238E27FC236}">
              <a16:creationId xmlns:a16="http://schemas.microsoft.com/office/drawing/2014/main" id="{00000000-0008-0000-0400-0000DB000000}"/>
            </a:ext>
          </a:extLst>
        </xdr:cNvPr>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122662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21" name="円/楕円 220">
          <a:extLst>
            <a:ext uri="{FF2B5EF4-FFF2-40B4-BE49-F238E27FC236}">
              <a16:creationId xmlns:a16="http://schemas.microsoft.com/office/drawing/2014/main" id="{00000000-0008-0000-0400-0000DD000000}"/>
            </a:ext>
          </a:extLst>
        </xdr:cNvPr>
        <xdr:cNvSpPr/>
      </xdr:nvSpPr>
      <xdr:spPr>
        <a:xfrm>
          <a:off x="1270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106334</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その他に係る経常収支比率が類似団体平均を上回っているのは、</a:t>
          </a:r>
          <a:r>
            <a:rPr lang="ja-JP" altLang="en-US" sz="1300" b="0" i="0" baseline="0">
              <a:solidFill>
                <a:schemeClr val="dk1"/>
              </a:solidFill>
              <a:effectLst/>
              <a:latin typeface="+mn-lt"/>
              <a:ea typeface="+mn-ea"/>
              <a:cs typeface="+mn-cs"/>
            </a:rPr>
            <a:t>多病院を抱える病院事業を保有しているため公債費繰出額</a:t>
          </a:r>
          <a:r>
            <a:rPr lang="ja-JP" altLang="ja-JP" sz="1300" b="0" i="0" baseline="0">
              <a:solidFill>
                <a:schemeClr val="dk1"/>
              </a:solidFill>
              <a:effectLst/>
              <a:latin typeface="+mn-lt"/>
              <a:ea typeface="+mn-ea"/>
              <a:cs typeface="+mn-cs"/>
            </a:rPr>
            <a:t>が</a:t>
          </a:r>
          <a:r>
            <a:rPr lang="ja-JP" altLang="en-US" sz="1300" b="0" i="0" baseline="0">
              <a:solidFill>
                <a:schemeClr val="dk1"/>
              </a:solidFill>
              <a:effectLst/>
              <a:latin typeface="+mn-lt"/>
              <a:ea typeface="+mn-ea"/>
              <a:cs typeface="+mn-cs"/>
            </a:rPr>
            <a:t>多額であることが</a:t>
          </a:r>
          <a:r>
            <a:rPr lang="ja-JP" altLang="ja-JP" sz="1300" b="0" i="0" baseline="0">
              <a:solidFill>
                <a:schemeClr val="dk1"/>
              </a:solidFill>
              <a:effectLst/>
              <a:latin typeface="+mn-lt"/>
              <a:ea typeface="+mn-ea"/>
              <a:cs typeface="+mn-cs"/>
            </a:rPr>
            <a:t>主な要因であると考えられる。独立採算の原則に立ち、経営の健全化と経営基盤の強化を図り、普通会計の負担を軽減するよう努める。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110672</xdr:rowOff>
    </xdr:from>
    <xdr:to>
      <xdr:col>24</xdr:col>
      <xdr:colOff>31750</xdr:colOff>
      <xdr:row>61</xdr:row>
      <xdr:rowOff>86178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026072"/>
          <a:ext cx="0" cy="1518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58255</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61</xdr:row>
      <xdr:rowOff>86178</xdr:rowOff>
    </xdr:from>
    <xdr:to>
      <xdr:col>24</xdr:col>
      <xdr:colOff>120650</xdr:colOff>
      <xdr:row>61</xdr:row>
      <xdr:rowOff>86178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25599</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52</xdr:row>
      <xdr:rowOff>110672</xdr:rowOff>
    </xdr:from>
    <xdr:to>
      <xdr:col>24</xdr:col>
      <xdr:colOff>120650</xdr:colOff>
      <xdr:row>52</xdr:row>
      <xdr:rowOff>110672</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61685</xdr:rowOff>
    </xdr:from>
    <xdr:to>
      <xdr:col>24</xdr:col>
      <xdr:colOff>31750</xdr:colOff>
      <xdr:row>58</xdr:row>
      <xdr:rowOff>110672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5671800" y="100057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158042</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5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141515</xdr:rowOff>
    </xdr:from>
    <xdr:to>
      <xdr:col>24</xdr:col>
      <xdr:colOff>82550</xdr:colOff>
      <xdr:row>57</xdr:row>
      <xdr:rowOff>71665</xdr:rowOff>
    </xdr:to>
    <xdr:sp macro="" textlink="">
      <xdr:nvSpPr>
        <xdr:cNvPr id="259" name="フローチャート : 判断 258">
          <a:extLst>
            <a:ext uri="{FF2B5EF4-FFF2-40B4-BE49-F238E27FC236}">
              <a16:creationId xmlns:a16="http://schemas.microsoft.com/office/drawing/2014/main" id="{00000000-0008-0000-0400-000003010000}"/>
            </a:ext>
          </a:extLst>
        </xdr:cNvPr>
        <xdr:cNvSpPr/>
      </xdr:nvSpPr>
      <xdr:spPr>
        <a:xfrm>
          <a:off x="164592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110672</xdr:rowOff>
    </xdr:from>
    <xdr:to>
      <xdr:col>22</xdr:col>
      <xdr:colOff>565150</xdr:colOff>
      <xdr:row>58</xdr:row>
      <xdr:rowOff>110672</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4782800" y="10054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10885</xdr:rowOff>
    </xdr:from>
    <xdr:to>
      <xdr:col>22</xdr:col>
      <xdr:colOff>615950</xdr:colOff>
      <xdr:row>56</xdr:row>
      <xdr:rowOff>112485</xdr:rowOff>
    </xdr:to>
    <xdr:sp macro="" textlink="">
      <xdr:nvSpPr>
        <xdr:cNvPr id="261" name="フローチャート : 判断 260">
          <a:extLst>
            <a:ext uri="{FF2B5EF4-FFF2-40B4-BE49-F238E27FC236}">
              <a16:creationId xmlns:a16="http://schemas.microsoft.com/office/drawing/2014/main" id="{00000000-0008-0000-0400-000005010000}"/>
            </a:ext>
          </a:extLst>
        </xdr:cNvPr>
        <xdr:cNvSpPr/>
      </xdr:nvSpPr>
      <xdr:spPr>
        <a:xfrm>
          <a:off x="15621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122662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8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61685</xdr:rowOff>
    </xdr:from>
    <xdr:to>
      <xdr:col>21</xdr:col>
      <xdr:colOff>361950</xdr:colOff>
      <xdr:row>58</xdr:row>
      <xdr:rowOff>110672</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100057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43543</xdr:rowOff>
    </xdr:from>
    <xdr:to>
      <xdr:col>21</xdr:col>
      <xdr:colOff>412750</xdr:colOff>
      <xdr:row>56</xdr:row>
      <xdr:rowOff>145143</xdr:rowOff>
    </xdr:to>
    <xdr:sp macro="" textlink="">
      <xdr:nvSpPr>
        <xdr:cNvPr id="264" name="フローチャート : 判断 263">
          <a:extLst>
            <a:ext uri="{FF2B5EF4-FFF2-40B4-BE49-F238E27FC236}">
              <a16:creationId xmlns:a16="http://schemas.microsoft.com/office/drawing/2014/main" id="{00000000-0008-0000-0400-000008010000}"/>
            </a:ext>
          </a:extLst>
        </xdr:cNvPr>
        <xdr:cNvSpPr/>
      </xdr:nvSpPr>
      <xdr:spPr>
        <a:xfrm>
          <a:off x="14732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155320</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61685</xdr:rowOff>
    </xdr:from>
    <xdr:to>
      <xdr:col>20</xdr:col>
      <xdr:colOff>158750</xdr:colOff>
      <xdr:row>58</xdr:row>
      <xdr:rowOff>110672</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flipV="1">
          <a:off x="13004800" y="100057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7" name="フローチャート : 判断 266">
          <a:extLst>
            <a:ext uri="{FF2B5EF4-FFF2-40B4-BE49-F238E27FC236}">
              <a16:creationId xmlns:a16="http://schemas.microsoft.com/office/drawing/2014/main" id="{00000000-0008-0000-0400-00000B010000}"/>
            </a:ext>
          </a:extLst>
        </xdr:cNvPr>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100693</xdr:rowOff>
    </xdr:from>
    <xdr:to>
      <xdr:col>19</xdr:col>
      <xdr:colOff>6350</xdr:colOff>
      <xdr:row>56</xdr:row>
      <xdr:rowOff>30843</xdr:rowOff>
    </xdr:to>
    <xdr:sp macro="" textlink="">
      <xdr:nvSpPr>
        <xdr:cNvPr id="269" name="フローチャート : 判断 268">
          <a:extLst>
            <a:ext uri="{FF2B5EF4-FFF2-40B4-BE49-F238E27FC236}">
              <a16:creationId xmlns:a16="http://schemas.microsoft.com/office/drawing/2014/main" id="{00000000-0008-0000-0400-00000D010000}"/>
            </a:ext>
          </a:extLst>
        </xdr:cNvPr>
        <xdr:cNvSpPr/>
      </xdr:nvSpPr>
      <xdr:spPr>
        <a:xfrm>
          <a:off x="12954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41020</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10885</xdr:rowOff>
    </xdr:from>
    <xdr:to>
      <xdr:col>24</xdr:col>
      <xdr:colOff>82550</xdr:colOff>
      <xdr:row>58</xdr:row>
      <xdr:rowOff>112485</xdr:rowOff>
    </xdr:to>
    <xdr:sp macro="" textlink="">
      <xdr:nvSpPr>
        <xdr:cNvPr id="276" name="円/楕円 275">
          <a:extLst>
            <a:ext uri="{FF2B5EF4-FFF2-40B4-BE49-F238E27FC236}">
              <a16:creationId xmlns:a16="http://schemas.microsoft.com/office/drawing/2014/main" id="{00000000-0008-0000-0400-000014010000}"/>
            </a:ext>
          </a:extLst>
        </xdr:cNvPr>
        <xdr:cNvSpPr/>
      </xdr:nvSpPr>
      <xdr:spPr>
        <a:xfrm>
          <a:off x="16459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154412</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59872</xdr:rowOff>
    </xdr:from>
    <xdr:to>
      <xdr:col>22</xdr:col>
      <xdr:colOff>615950</xdr:colOff>
      <xdr:row>58</xdr:row>
      <xdr:rowOff>161472</xdr:rowOff>
    </xdr:to>
    <xdr:sp macro="" textlink="">
      <xdr:nvSpPr>
        <xdr:cNvPr id="278" name="円/楕円 277">
          <a:extLst>
            <a:ext uri="{FF2B5EF4-FFF2-40B4-BE49-F238E27FC236}">
              <a16:creationId xmlns:a16="http://schemas.microsoft.com/office/drawing/2014/main" id="{00000000-0008-0000-0400-000016010000}"/>
            </a:ext>
          </a:extLst>
        </xdr:cNvPr>
        <xdr:cNvSpPr/>
      </xdr:nvSpPr>
      <xdr:spPr>
        <a:xfrm>
          <a:off x="15621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146249</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1009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59872</xdr:rowOff>
    </xdr:from>
    <xdr:to>
      <xdr:col>21</xdr:col>
      <xdr:colOff>412750</xdr:colOff>
      <xdr:row>58</xdr:row>
      <xdr:rowOff>161472</xdr:rowOff>
    </xdr:to>
    <xdr:sp macro="" textlink="">
      <xdr:nvSpPr>
        <xdr:cNvPr id="280" name="円/楕円 279">
          <a:extLst>
            <a:ext uri="{FF2B5EF4-FFF2-40B4-BE49-F238E27FC236}">
              <a16:creationId xmlns:a16="http://schemas.microsoft.com/office/drawing/2014/main" id="{00000000-0008-0000-0400-000018010000}"/>
            </a:ext>
          </a:extLst>
        </xdr:cNvPr>
        <xdr:cNvSpPr/>
      </xdr:nvSpPr>
      <xdr:spPr>
        <a:xfrm>
          <a:off x="14732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146249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10885</xdr:rowOff>
    </xdr:from>
    <xdr:to>
      <xdr:col>20</xdr:col>
      <xdr:colOff>209550</xdr:colOff>
      <xdr:row>58</xdr:row>
      <xdr:rowOff>112485</xdr:rowOff>
    </xdr:to>
    <xdr:sp macro="" textlink="">
      <xdr:nvSpPr>
        <xdr:cNvPr id="282" name="円/楕円 281">
          <a:extLst>
            <a:ext uri="{FF2B5EF4-FFF2-40B4-BE49-F238E27FC236}">
              <a16:creationId xmlns:a16="http://schemas.microsoft.com/office/drawing/2014/main" id="{00000000-0008-0000-0400-00001A010000}"/>
            </a:ext>
          </a:extLst>
        </xdr:cNvPr>
        <xdr:cNvSpPr/>
      </xdr:nvSpPr>
      <xdr:spPr>
        <a:xfrm>
          <a:off x="13843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97262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59872</xdr:rowOff>
    </xdr:from>
    <xdr:to>
      <xdr:col>19</xdr:col>
      <xdr:colOff>6350</xdr:colOff>
      <xdr:row>58</xdr:row>
      <xdr:rowOff>161472</xdr:rowOff>
    </xdr:to>
    <xdr:sp macro="" textlink="">
      <xdr:nvSpPr>
        <xdr:cNvPr id="284" name="円/楕円 283">
          <a:extLst>
            <a:ext uri="{FF2B5EF4-FFF2-40B4-BE49-F238E27FC236}">
              <a16:creationId xmlns:a16="http://schemas.microsoft.com/office/drawing/2014/main" id="{00000000-0008-0000-0400-00001C010000}"/>
            </a:ext>
          </a:extLst>
        </xdr:cNvPr>
        <xdr:cNvSpPr/>
      </xdr:nvSpPr>
      <xdr:spPr>
        <a:xfrm>
          <a:off x="12954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146249</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類似団体平均と比較して</a:t>
          </a:r>
          <a:r>
            <a:rPr lang="ja-JP" altLang="en-US" sz="1300" b="0" i="0" baseline="0">
              <a:solidFill>
                <a:schemeClr val="dk1"/>
              </a:solidFill>
              <a:effectLst/>
              <a:latin typeface="+mn-lt"/>
              <a:ea typeface="+mn-ea"/>
              <a:cs typeface="+mn-cs"/>
            </a:rPr>
            <a:t>１．８</a:t>
          </a:r>
          <a:r>
            <a:rPr lang="ja-JP" altLang="ja-JP" sz="1300" b="0" i="0" baseline="0">
              <a:solidFill>
                <a:schemeClr val="dk1"/>
              </a:solidFill>
              <a:effectLst/>
              <a:latin typeface="+mn-lt"/>
              <a:ea typeface="+mn-ea"/>
              <a:cs typeface="+mn-cs"/>
            </a:rPr>
            <a:t>ポイント下回っている。</a:t>
          </a:r>
          <a:r>
            <a:rPr lang="ja-JP" altLang="en-US" sz="1300" b="0" i="0" baseline="0">
              <a:solidFill>
                <a:schemeClr val="dk1"/>
              </a:solidFill>
              <a:effectLst/>
              <a:latin typeface="+mn-lt"/>
              <a:ea typeface="+mn-ea"/>
              <a:cs typeface="+mn-cs"/>
            </a:rPr>
            <a:t>今後も、</a:t>
          </a:r>
          <a:r>
            <a:rPr lang="ja-JP" altLang="ja-JP" sz="1300" b="0" i="0" baseline="0">
              <a:solidFill>
                <a:schemeClr val="dk1"/>
              </a:solidFill>
              <a:effectLst/>
              <a:latin typeface="+mn-lt"/>
              <a:ea typeface="+mn-ea"/>
              <a:cs typeface="+mn-cs"/>
            </a:rPr>
            <a:t>補助費等における各種団体への補助金を毎年度見直しを行うなど、経費の節減に努める。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4" name="補助費等グラフ枠">
          <a:extLst>
            <a:ext uri="{FF2B5EF4-FFF2-40B4-BE49-F238E27FC236}">
              <a16:creationId xmlns:a16="http://schemas.microsoft.com/office/drawing/2014/main" id="{00000000-0008-0000-0400-00003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37193</xdr:rowOff>
    </xdr:from>
    <xdr:to>
      <xdr:col>24</xdr:col>
      <xdr:colOff>31750</xdr:colOff>
      <xdr:row>42</xdr:row>
      <xdr:rowOff>83457</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6510000" y="5695043"/>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55534</xdr:rowOff>
    </xdr:from>
    <xdr:ext cx="762000" cy="259045"/>
    <xdr:sp macro="" textlink="">
      <xdr:nvSpPr>
        <xdr:cNvPr id="316" name="補助費等最小値テキスト">
          <a:extLst>
            <a:ext uri="{FF2B5EF4-FFF2-40B4-BE49-F238E27FC236}">
              <a16:creationId xmlns:a16="http://schemas.microsoft.com/office/drawing/2014/main" id="{00000000-0008-0000-0400-00003C010000}"/>
            </a:ext>
          </a:extLst>
        </xdr:cNvPr>
        <xdr:cNvSpPr txBox="1"/>
      </xdr:nvSpPr>
      <xdr:spPr>
        <a:xfrm>
          <a:off x="16598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23</xdr:col>
      <xdr:colOff>628650</xdr:colOff>
      <xdr:row>42</xdr:row>
      <xdr:rowOff>83457</xdr:rowOff>
    </xdr:from>
    <xdr:to>
      <xdr:col>24</xdr:col>
      <xdr:colOff>120650</xdr:colOff>
      <xdr:row>42</xdr:row>
      <xdr:rowOff>83457</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6421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123570</xdr:rowOff>
    </xdr:from>
    <xdr:ext cx="762000" cy="259045"/>
    <xdr:sp macro="" textlink="">
      <xdr:nvSpPr>
        <xdr:cNvPr id="318" name="補助費等最大値テキスト">
          <a:extLst>
            <a:ext uri="{FF2B5EF4-FFF2-40B4-BE49-F238E27FC236}">
              <a16:creationId xmlns:a16="http://schemas.microsoft.com/office/drawing/2014/main" id="{00000000-0008-0000-0400-00003E010000}"/>
            </a:ext>
          </a:extLst>
        </xdr:cNvPr>
        <xdr:cNvSpPr txBox="1"/>
      </xdr:nvSpPr>
      <xdr:spPr>
        <a:xfrm>
          <a:off x="16598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33</xdr:row>
      <xdr:rowOff>37193</xdr:rowOff>
    </xdr:from>
    <xdr:to>
      <xdr:col>24</xdr:col>
      <xdr:colOff>120650</xdr:colOff>
      <xdr:row>33</xdr:row>
      <xdr:rowOff>37193</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6421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99786</xdr:rowOff>
    </xdr:from>
    <xdr:to>
      <xdr:col>24</xdr:col>
      <xdr:colOff>31750</xdr:colOff>
      <xdr:row>36</xdr:row>
      <xdr:rowOff>165100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5671800" y="62719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45555</xdr:rowOff>
    </xdr:from>
    <xdr:ext cx="762000" cy="259045"/>
    <xdr:sp macro="" textlink="">
      <xdr:nvSpPr>
        <xdr:cNvPr id="321" name="補助費等平均値テキスト">
          <a:extLst>
            <a:ext uri="{FF2B5EF4-FFF2-40B4-BE49-F238E27FC236}">
              <a16:creationId xmlns:a16="http://schemas.microsoft.com/office/drawing/2014/main" id="{00000000-0008-0000-0400-000041010000}"/>
            </a:ext>
          </a:extLst>
        </xdr:cNvPr>
        <xdr:cNvSpPr txBox="1"/>
      </xdr:nvSpPr>
      <xdr:spPr>
        <a:xfrm>
          <a:off x="16598900" y="638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73478</xdr:rowOff>
    </xdr:from>
    <xdr:to>
      <xdr:col>24</xdr:col>
      <xdr:colOff>82550</xdr:colOff>
      <xdr:row>38</xdr:row>
      <xdr:rowOff>3628</xdr:rowOff>
    </xdr:to>
    <xdr:sp macro="" textlink="">
      <xdr:nvSpPr>
        <xdr:cNvPr id="322" name="フローチャート : 判断 321">
          <a:extLst>
            <a:ext uri="{FF2B5EF4-FFF2-40B4-BE49-F238E27FC236}">
              <a16:creationId xmlns:a16="http://schemas.microsoft.com/office/drawing/2014/main" id="{00000000-0008-0000-0400-000042010000}"/>
            </a:ext>
          </a:extLst>
        </xdr:cNvPr>
        <xdr:cNvSpPr/>
      </xdr:nvSpPr>
      <xdr:spPr>
        <a:xfrm>
          <a:off x="16459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165100</xdr:rowOff>
    </xdr:from>
    <xdr:to>
      <xdr:col>22</xdr:col>
      <xdr:colOff>565150</xdr:colOff>
      <xdr:row>37</xdr:row>
      <xdr:rowOff>15422</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4782800" y="6337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125186</xdr:rowOff>
    </xdr:from>
    <xdr:to>
      <xdr:col>22</xdr:col>
      <xdr:colOff>615950</xdr:colOff>
      <xdr:row>37</xdr:row>
      <xdr:rowOff>55336</xdr:rowOff>
    </xdr:to>
    <xdr:sp macro="" textlink="">
      <xdr:nvSpPr>
        <xdr:cNvPr id="324" name="フローチャート : 判断 323">
          <a:extLst>
            <a:ext uri="{FF2B5EF4-FFF2-40B4-BE49-F238E27FC236}">
              <a16:creationId xmlns:a16="http://schemas.microsoft.com/office/drawing/2014/main" id="{00000000-0008-0000-0400-000044010000}"/>
            </a:ext>
          </a:extLst>
        </xdr:cNvPr>
        <xdr:cNvSpPr/>
      </xdr:nvSpPr>
      <xdr:spPr>
        <a:xfrm>
          <a:off x="156210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40113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38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67128</xdr:rowOff>
    </xdr:from>
    <xdr:to>
      <xdr:col>21</xdr:col>
      <xdr:colOff>361950</xdr:colOff>
      <xdr:row>37</xdr:row>
      <xdr:rowOff>15422</xdr:rowOff>
    </xdr:to>
    <xdr:cxnSp macro="">
      <xdr:nvCxnSpPr>
        <xdr:cNvPr id="326" name="直線コネクタ 325">
          <a:extLst>
            <a:ext uri="{FF2B5EF4-FFF2-40B4-BE49-F238E27FC236}">
              <a16:creationId xmlns:a16="http://schemas.microsoft.com/office/drawing/2014/main" id="{00000000-0008-0000-0400-000046010000}"/>
            </a:ext>
          </a:extLst>
        </xdr:cNvPr>
        <xdr:cNvCxnSpPr/>
      </xdr:nvCxnSpPr>
      <xdr:spPr>
        <a:xfrm>
          <a:off x="13893800" y="62393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125186</xdr:rowOff>
    </xdr:from>
    <xdr:to>
      <xdr:col>21</xdr:col>
      <xdr:colOff>412750</xdr:colOff>
      <xdr:row>37</xdr:row>
      <xdr:rowOff>55336</xdr:rowOff>
    </xdr:to>
    <xdr:sp macro="" textlink="">
      <xdr:nvSpPr>
        <xdr:cNvPr id="327" name="フローチャート : 判断 326">
          <a:extLst>
            <a:ext uri="{FF2B5EF4-FFF2-40B4-BE49-F238E27FC236}">
              <a16:creationId xmlns:a16="http://schemas.microsoft.com/office/drawing/2014/main" id="{00000000-0008-0000-0400-000047010000}"/>
            </a:ext>
          </a:extLst>
        </xdr:cNvPr>
        <xdr:cNvSpPr/>
      </xdr:nvSpPr>
      <xdr:spPr>
        <a:xfrm>
          <a:off x="147320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65513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xdr:rowOff>
    </xdr:from>
    <xdr:to>
      <xdr:col>20</xdr:col>
      <xdr:colOff>158750</xdr:colOff>
      <xdr:row>36</xdr:row>
      <xdr:rowOff>67128</xdr:rowOff>
    </xdr:to>
    <xdr:cxnSp macro="">
      <xdr:nvCxnSpPr>
        <xdr:cNvPr id="329" name="直線コネクタ 328">
          <a:extLst>
            <a:ext uri="{FF2B5EF4-FFF2-40B4-BE49-F238E27FC236}">
              <a16:creationId xmlns:a16="http://schemas.microsoft.com/office/drawing/2014/main" id="{00000000-0008-0000-0400-000049010000}"/>
            </a:ext>
          </a:extLst>
        </xdr:cNvPr>
        <xdr:cNvCxnSpPr/>
      </xdr:nvCxnSpPr>
      <xdr:spPr>
        <a:xfrm>
          <a:off x="13004800" y="61849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136072</xdr:rowOff>
    </xdr:from>
    <xdr:to>
      <xdr:col>20</xdr:col>
      <xdr:colOff>209550</xdr:colOff>
      <xdr:row>37</xdr:row>
      <xdr:rowOff>66222</xdr:rowOff>
    </xdr:to>
    <xdr:sp macro="" textlink="">
      <xdr:nvSpPr>
        <xdr:cNvPr id="330" name="フローチャート : 判断 329">
          <a:extLst>
            <a:ext uri="{FF2B5EF4-FFF2-40B4-BE49-F238E27FC236}">
              <a16:creationId xmlns:a16="http://schemas.microsoft.com/office/drawing/2014/main" id="{00000000-0008-0000-0400-00004A010000}"/>
            </a:ext>
          </a:extLst>
        </xdr:cNvPr>
        <xdr:cNvSpPr/>
      </xdr:nvSpPr>
      <xdr:spPr>
        <a:xfrm>
          <a:off x="13843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50999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103414</xdr:rowOff>
    </xdr:from>
    <xdr:to>
      <xdr:col>19</xdr:col>
      <xdr:colOff>6350</xdr:colOff>
      <xdr:row>37</xdr:row>
      <xdr:rowOff>33564</xdr:rowOff>
    </xdr:to>
    <xdr:sp macro="" textlink="">
      <xdr:nvSpPr>
        <xdr:cNvPr id="332" name="フローチャート : 判断 331">
          <a:extLst>
            <a:ext uri="{FF2B5EF4-FFF2-40B4-BE49-F238E27FC236}">
              <a16:creationId xmlns:a16="http://schemas.microsoft.com/office/drawing/2014/main" id="{00000000-0008-0000-0400-00004C010000}"/>
            </a:ext>
          </a:extLst>
        </xdr:cNvPr>
        <xdr:cNvSpPr/>
      </xdr:nvSpPr>
      <xdr:spPr>
        <a:xfrm>
          <a:off x="12954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18341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48986</xdr:rowOff>
    </xdr:from>
    <xdr:to>
      <xdr:col>24</xdr:col>
      <xdr:colOff>82550</xdr:colOff>
      <xdr:row>36</xdr:row>
      <xdr:rowOff>150586</xdr:rowOff>
    </xdr:to>
    <xdr:sp macro="" textlink="">
      <xdr:nvSpPr>
        <xdr:cNvPr id="339" name="円/楕円 338">
          <a:extLst>
            <a:ext uri="{FF2B5EF4-FFF2-40B4-BE49-F238E27FC236}">
              <a16:creationId xmlns:a16="http://schemas.microsoft.com/office/drawing/2014/main" id="{00000000-0008-0000-0400-000053010000}"/>
            </a:ext>
          </a:extLst>
        </xdr:cNvPr>
        <xdr:cNvSpPr/>
      </xdr:nvSpPr>
      <xdr:spPr>
        <a:xfrm>
          <a:off x="164592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65513</xdr:rowOff>
    </xdr:from>
    <xdr:ext cx="762000" cy="259045"/>
    <xdr:sp macro="" textlink="">
      <xdr:nvSpPr>
        <xdr:cNvPr id="340" name="補助費等該当値テキスト">
          <a:extLst>
            <a:ext uri="{FF2B5EF4-FFF2-40B4-BE49-F238E27FC236}">
              <a16:creationId xmlns:a16="http://schemas.microsoft.com/office/drawing/2014/main" id="{00000000-0008-0000-0400-000054010000}"/>
            </a:ext>
          </a:extLst>
        </xdr:cNvPr>
        <xdr:cNvSpPr txBox="1"/>
      </xdr:nvSpPr>
      <xdr:spPr>
        <a:xfrm>
          <a:off x="165989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114300</xdr:rowOff>
    </xdr:from>
    <xdr:to>
      <xdr:col>22</xdr:col>
      <xdr:colOff>615950</xdr:colOff>
      <xdr:row>37</xdr:row>
      <xdr:rowOff>44450</xdr:rowOff>
    </xdr:to>
    <xdr:sp macro="" textlink="">
      <xdr:nvSpPr>
        <xdr:cNvPr id="341" name="円/楕円 340">
          <a:extLst>
            <a:ext uri="{FF2B5EF4-FFF2-40B4-BE49-F238E27FC236}">
              <a16:creationId xmlns:a16="http://schemas.microsoft.com/office/drawing/2014/main" id="{00000000-0008-0000-0400-000055010000}"/>
            </a:ext>
          </a:extLst>
        </xdr:cNvPr>
        <xdr:cNvSpPr/>
      </xdr:nvSpPr>
      <xdr:spPr>
        <a:xfrm>
          <a:off x="15621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136072</xdr:rowOff>
    </xdr:from>
    <xdr:to>
      <xdr:col>21</xdr:col>
      <xdr:colOff>412750</xdr:colOff>
      <xdr:row>37</xdr:row>
      <xdr:rowOff>66222</xdr:rowOff>
    </xdr:to>
    <xdr:sp macro="" textlink="">
      <xdr:nvSpPr>
        <xdr:cNvPr id="343" name="円/楕円 342">
          <a:extLst>
            <a:ext uri="{FF2B5EF4-FFF2-40B4-BE49-F238E27FC236}">
              <a16:creationId xmlns:a16="http://schemas.microsoft.com/office/drawing/2014/main" id="{00000000-0008-0000-0400-000057010000}"/>
            </a:ext>
          </a:extLst>
        </xdr:cNvPr>
        <xdr:cNvSpPr/>
      </xdr:nvSpPr>
      <xdr:spPr>
        <a:xfrm>
          <a:off x="14732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50999</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4401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16328</xdr:rowOff>
    </xdr:from>
    <xdr:to>
      <xdr:col>20</xdr:col>
      <xdr:colOff>209550</xdr:colOff>
      <xdr:row>36</xdr:row>
      <xdr:rowOff>117928</xdr:rowOff>
    </xdr:to>
    <xdr:sp macro="" textlink="">
      <xdr:nvSpPr>
        <xdr:cNvPr id="345" name="円/楕円 344">
          <a:extLst>
            <a:ext uri="{FF2B5EF4-FFF2-40B4-BE49-F238E27FC236}">
              <a16:creationId xmlns:a16="http://schemas.microsoft.com/office/drawing/2014/main" id="{00000000-0008-0000-0400-000059010000}"/>
            </a:ext>
          </a:extLst>
        </xdr:cNvPr>
        <xdr:cNvSpPr/>
      </xdr:nvSpPr>
      <xdr:spPr>
        <a:xfrm>
          <a:off x="13843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128105</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3512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133350</xdr:rowOff>
    </xdr:from>
    <xdr:to>
      <xdr:col>19</xdr:col>
      <xdr:colOff>6350</xdr:colOff>
      <xdr:row>36</xdr:row>
      <xdr:rowOff>63500</xdr:rowOff>
    </xdr:to>
    <xdr:sp macro="" textlink="">
      <xdr:nvSpPr>
        <xdr:cNvPr id="347" name="円/楕円 346">
          <a:extLst>
            <a:ext uri="{FF2B5EF4-FFF2-40B4-BE49-F238E27FC236}">
              <a16:creationId xmlns:a16="http://schemas.microsoft.com/office/drawing/2014/main" id="{00000000-0008-0000-0400-00005B010000}"/>
            </a:ext>
          </a:extLst>
        </xdr:cNvPr>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73677</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正方形/長方形 355">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7" name="正方形/長方形 356">
          <a:extLst>
            <a:ext uri="{FF2B5EF4-FFF2-40B4-BE49-F238E27FC236}">
              <a16:creationId xmlns:a16="http://schemas.microsoft.com/office/drawing/2014/main" id="{00000000-0008-0000-0400-00006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8" name="正方形/長方形 357">
          <a:extLst>
            <a:ext uri="{FF2B5EF4-FFF2-40B4-BE49-F238E27FC236}">
              <a16:creationId xmlns:a16="http://schemas.microsoft.com/office/drawing/2014/main" id="{00000000-0008-0000-0400-00006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公債費に係る経常収支比率は、類似団体平均を</a:t>
          </a:r>
          <a:r>
            <a:rPr lang="ja-JP" altLang="en-US" sz="1300" b="0" i="0" baseline="0">
              <a:solidFill>
                <a:schemeClr val="dk1"/>
              </a:solidFill>
              <a:effectLst/>
              <a:latin typeface="+mn-lt"/>
              <a:ea typeface="+mn-ea"/>
              <a:cs typeface="+mn-cs"/>
            </a:rPr>
            <a:t>３．５</a:t>
          </a:r>
          <a:r>
            <a:rPr lang="ja-JP" altLang="ja-JP" sz="1300" b="0" i="0" baseline="0">
              <a:solidFill>
                <a:schemeClr val="dk1"/>
              </a:solidFill>
              <a:effectLst/>
              <a:latin typeface="+mn-lt"/>
              <a:ea typeface="+mn-ea"/>
              <a:cs typeface="+mn-cs"/>
            </a:rPr>
            <a:t>ポイント下回っている。今後も地方債の新規発行を伴う普通建設事業の抑制に努める。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5" name="公債費グラフ枠">
          <a:extLst>
            <a:ext uri="{FF2B5EF4-FFF2-40B4-BE49-F238E27FC236}">
              <a16:creationId xmlns:a16="http://schemas.microsoft.com/office/drawing/2014/main" id="{00000000-0008-0000-0400-00007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82</xdr:row>
      <xdr:rowOff>58420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4826000" y="127533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30497</xdr:rowOff>
    </xdr:from>
    <xdr:ext cx="762000" cy="259045"/>
    <xdr:sp macro="" textlink="">
      <xdr:nvSpPr>
        <xdr:cNvPr id="377" name="公債費最小値テキスト">
          <a:extLst>
            <a:ext uri="{FF2B5EF4-FFF2-40B4-BE49-F238E27FC236}">
              <a16:creationId xmlns:a16="http://schemas.microsoft.com/office/drawing/2014/main" id="{00000000-0008-0000-0400-000079010000}"/>
            </a:ext>
          </a:extLst>
        </xdr:cNvPr>
        <xdr:cNvSpPr txBox="1"/>
      </xdr:nvSpPr>
      <xdr:spPr>
        <a:xfrm>
          <a:off x="4914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82</xdr:row>
      <xdr:rowOff>58420</xdr:rowOff>
    </xdr:from>
    <xdr:to>
      <xdr:col>7</xdr:col>
      <xdr:colOff>104775</xdr:colOff>
      <xdr:row>82</xdr:row>
      <xdr:rowOff>58420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79" name="公債費最大値テキスト">
          <a:extLst>
            <a:ext uri="{FF2B5EF4-FFF2-40B4-BE49-F238E27FC236}">
              <a16:creationId xmlns:a16="http://schemas.microsoft.com/office/drawing/2014/main" id="{00000000-0008-0000-0400-00007B010000}"/>
            </a:ext>
          </a:extLst>
        </xdr:cNvPr>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46989</xdr:rowOff>
    </xdr:from>
    <xdr:to>
      <xdr:col>7</xdr:col>
      <xdr:colOff>15875</xdr:colOff>
      <xdr:row>77</xdr:row>
      <xdr:rowOff>123189</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3987800" y="1324863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63516</xdr:rowOff>
    </xdr:from>
    <xdr:ext cx="762000" cy="259045"/>
    <xdr:sp macro="" textlink="">
      <xdr:nvSpPr>
        <xdr:cNvPr id="382" name="公債費平均値テキスト">
          <a:extLst>
            <a:ext uri="{FF2B5EF4-FFF2-40B4-BE49-F238E27FC236}">
              <a16:creationId xmlns:a16="http://schemas.microsoft.com/office/drawing/2014/main" id="{00000000-0008-0000-0400-00007E010000}"/>
            </a:ext>
          </a:extLst>
        </xdr:cNvPr>
        <xdr:cNvSpPr txBox="1"/>
      </xdr:nvSpPr>
      <xdr:spPr>
        <a:xfrm>
          <a:off x="4914900" y="13436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91439</xdr:rowOff>
    </xdr:from>
    <xdr:to>
      <xdr:col>7</xdr:col>
      <xdr:colOff>66675</xdr:colOff>
      <xdr:row>79</xdr:row>
      <xdr:rowOff>21589</xdr:rowOff>
    </xdr:to>
    <xdr:sp macro="" textlink="">
      <xdr:nvSpPr>
        <xdr:cNvPr id="383" name="フローチャート : 判断 382">
          <a:extLst>
            <a:ext uri="{FF2B5EF4-FFF2-40B4-BE49-F238E27FC236}">
              <a16:creationId xmlns:a16="http://schemas.microsoft.com/office/drawing/2014/main" id="{00000000-0008-0000-0400-00007F010000}"/>
            </a:ext>
          </a:extLst>
        </xdr:cNvPr>
        <xdr:cNvSpPr/>
      </xdr:nvSpPr>
      <xdr:spPr>
        <a:xfrm>
          <a:off x="47752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123189</xdr:rowOff>
    </xdr:from>
    <xdr:to>
      <xdr:col>5</xdr:col>
      <xdr:colOff>549275</xdr:colOff>
      <xdr:row>77</xdr:row>
      <xdr:rowOff>153670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3098800" y="133248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99061</xdr:rowOff>
    </xdr:from>
    <xdr:to>
      <xdr:col>5</xdr:col>
      <xdr:colOff>600075</xdr:colOff>
      <xdr:row>79</xdr:row>
      <xdr:rowOff>29211</xdr:rowOff>
    </xdr:to>
    <xdr:sp macro="" textlink="">
      <xdr:nvSpPr>
        <xdr:cNvPr id="385" name="フローチャート : 判断 384">
          <a:extLst>
            <a:ext uri="{FF2B5EF4-FFF2-40B4-BE49-F238E27FC236}">
              <a16:creationId xmlns:a16="http://schemas.microsoft.com/office/drawing/2014/main" id="{00000000-0008-0000-0400-000081010000}"/>
            </a:ext>
          </a:extLst>
        </xdr:cNvPr>
        <xdr:cNvSpPr/>
      </xdr:nvSpPr>
      <xdr:spPr>
        <a:xfrm>
          <a:off x="3937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13988</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115570</xdr:rowOff>
    </xdr:from>
    <xdr:to>
      <xdr:col>4</xdr:col>
      <xdr:colOff>346075</xdr:colOff>
      <xdr:row>77</xdr:row>
      <xdr:rowOff>153670</xdr:rowOff>
    </xdr:to>
    <xdr:cxnSp macro="">
      <xdr:nvCxnSpPr>
        <xdr:cNvPr id="387" name="直線コネクタ 386">
          <a:extLst>
            <a:ext uri="{FF2B5EF4-FFF2-40B4-BE49-F238E27FC236}">
              <a16:creationId xmlns:a16="http://schemas.microsoft.com/office/drawing/2014/main" id="{00000000-0008-0000-0400-000083010000}"/>
            </a:ext>
          </a:extLst>
        </xdr:cNvPr>
        <xdr:cNvCxnSpPr/>
      </xdr:nvCxnSpPr>
      <xdr:spPr>
        <a:xfrm>
          <a:off x="2209800" y="13317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3811</xdr:rowOff>
    </xdr:from>
    <xdr:to>
      <xdr:col>4</xdr:col>
      <xdr:colOff>396875</xdr:colOff>
      <xdr:row>79</xdr:row>
      <xdr:rowOff>105411</xdr:rowOff>
    </xdr:to>
    <xdr:sp macro="" textlink="">
      <xdr:nvSpPr>
        <xdr:cNvPr id="388" name="フローチャート : 判断 387">
          <a:extLst>
            <a:ext uri="{FF2B5EF4-FFF2-40B4-BE49-F238E27FC236}">
              <a16:creationId xmlns:a16="http://schemas.microsoft.com/office/drawing/2014/main" id="{00000000-0008-0000-0400-000084010000}"/>
            </a:ext>
          </a:extLst>
        </xdr:cNvPr>
        <xdr:cNvSpPr/>
      </xdr:nvSpPr>
      <xdr:spPr>
        <a:xfrm>
          <a:off x="3048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90188</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92711</xdr:rowOff>
    </xdr:from>
    <xdr:to>
      <xdr:col>3</xdr:col>
      <xdr:colOff>142875</xdr:colOff>
      <xdr:row>77</xdr:row>
      <xdr:rowOff>115570</xdr:rowOff>
    </xdr:to>
    <xdr:cxnSp macro="">
      <xdr:nvCxnSpPr>
        <xdr:cNvPr id="390" name="直線コネクタ 389">
          <a:extLst>
            <a:ext uri="{FF2B5EF4-FFF2-40B4-BE49-F238E27FC236}">
              <a16:creationId xmlns:a16="http://schemas.microsoft.com/office/drawing/2014/main" id="{00000000-0008-0000-0400-000086010000}"/>
            </a:ext>
          </a:extLst>
        </xdr:cNvPr>
        <xdr:cNvCxnSpPr/>
      </xdr:nvCxnSpPr>
      <xdr:spPr>
        <a:xfrm>
          <a:off x="1320800" y="13294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26670</xdr:rowOff>
    </xdr:from>
    <xdr:to>
      <xdr:col>3</xdr:col>
      <xdr:colOff>193675</xdr:colOff>
      <xdr:row>79</xdr:row>
      <xdr:rowOff>128270</xdr:rowOff>
    </xdr:to>
    <xdr:sp macro="" textlink="">
      <xdr:nvSpPr>
        <xdr:cNvPr id="391" name="フローチャート : 判断 390">
          <a:extLst>
            <a:ext uri="{FF2B5EF4-FFF2-40B4-BE49-F238E27FC236}">
              <a16:creationId xmlns:a16="http://schemas.microsoft.com/office/drawing/2014/main" id="{00000000-0008-0000-0400-000087010000}"/>
            </a:ext>
          </a:extLst>
        </xdr:cNvPr>
        <xdr:cNvSpPr/>
      </xdr:nvSpPr>
      <xdr:spPr>
        <a:xfrm>
          <a:off x="2159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113047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393" name="フローチャート : 判断 392">
          <a:extLst>
            <a:ext uri="{FF2B5EF4-FFF2-40B4-BE49-F238E27FC236}">
              <a16:creationId xmlns:a16="http://schemas.microsoft.com/office/drawing/2014/main" id="{00000000-0008-0000-0400-000089010000}"/>
            </a:ext>
          </a:extLst>
        </xdr:cNvPr>
        <xdr:cNvSpPr/>
      </xdr:nvSpPr>
      <xdr:spPr>
        <a:xfrm>
          <a:off x="1270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128288</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400" name="円/楕円 399">
          <a:extLst>
            <a:ext uri="{FF2B5EF4-FFF2-40B4-BE49-F238E27FC236}">
              <a16:creationId xmlns:a16="http://schemas.microsoft.com/office/drawing/2014/main" id="{00000000-0008-0000-0400-000090010000}"/>
            </a:ext>
          </a:extLst>
        </xdr:cNvPr>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12716</xdr:rowOff>
    </xdr:from>
    <xdr:ext cx="762000" cy="259045"/>
    <xdr:sp macro="" textlink="">
      <xdr:nvSpPr>
        <xdr:cNvPr id="401" name="公債費該当値テキスト">
          <a:extLst>
            <a:ext uri="{FF2B5EF4-FFF2-40B4-BE49-F238E27FC236}">
              <a16:creationId xmlns:a16="http://schemas.microsoft.com/office/drawing/2014/main" id="{00000000-0008-0000-0400-000091010000}"/>
            </a:ext>
          </a:extLst>
        </xdr:cNvPr>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72389</xdr:rowOff>
    </xdr:from>
    <xdr:to>
      <xdr:col>5</xdr:col>
      <xdr:colOff>600075</xdr:colOff>
      <xdr:row>78</xdr:row>
      <xdr:rowOff>2539</xdr:rowOff>
    </xdr:to>
    <xdr:sp macro="" textlink="">
      <xdr:nvSpPr>
        <xdr:cNvPr id="402" name="円/楕円 401">
          <a:extLst>
            <a:ext uri="{FF2B5EF4-FFF2-40B4-BE49-F238E27FC236}">
              <a16:creationId xmlns:a16="http://schemas.microsoft.com/office/drawing/2014/main" id="{00000000-0008-0000-0400-000092010000}"/>
            </a:ext>
          </a:extLst>
        </xdr:cNvPr>
        <xdr:cNvSpPr/>
      </xdr:nvSpPr>
      <xdr:spPr>
        <a:xfrm>
          <a:off x="3937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12716</xdr:rowOff>
    </xdr:from>
    <xdr:ext cx="7366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3606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102870</xdr:rowOff>
    </xdr:from>
    <xdr:to>
      <xdr:col>4</xdr:col>
      <xdr:colOff>396875</xdr:colOff>
      <xdr:row>78</xdr:row>
      <xdr:rowOff>33020</xdr:rowOff>
    </xdr:to>
    <xdr:sp macro="" textlink="">
      <xdr:nvSpPr>
        <xdr:cNvPr id="404" name="円/楕円 403">
          <a:extLst>
            <a:ext uri="{FF2B5EF4-FFF2-40B4-BE49-F238E27FC236}">
              <a16:creationId xmlns:a16="http://schemas.microsoft.com/office/drawing/2014/main" id="{00000000-0008-0000-0400-000094010000}"/>
            </a:ext>
          </a:extLst>
        </xdr:cNvPr>
        <xdr:cNvSpPr/>
      </xdr:nvSpPr>
      <xdr:spPr>
        <a:xfrm>
          <a:off x="3048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43197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2717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64770</xdr:rowOff>
    </xdr:from>
    <xdr:to>
      <xdr:col>3</xdr:col>
      <xdr:colOff>193675</xdr:colOff>
      <xdr:row>77</xdr:row>
      <xdr:rowOff>166370</xdr:rowOff>
    </xdr:to>
    <xdr:sp macro="" textlink="">
      <xdr:nvSpPr>
        <xdr:cNvPr id="406" name="円/楕円 405">
          <a:extLst>
            <a:ext uri="{FF2B5EF4-FFF2-40B4-BE49-F238E27FC236}">
              <a16:creationId xmlns:a16="http://schemas.microsoft.com/office/drawing/2014/main" id="{00000000-0008-0000-0400-000096010000}"/>
            </a:ext>
          </a:extLst>
        </xdr:cNvPr>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5097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408" name="円/楕円 407">
          <a:extLst>
            <a:ext uri="{FF2B5EF4-FFF2-40B4-BE49-F238E27FC236}">
              <a16:creationId xmlns:a16="http://schemas.microsoft.com/office/drawing/2014/main" id="{00000000-0008-0000-0400-000098010000}"/>
            </a:ext>
          </a:extLst>
        </xdr:cNvPr>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8" name="正方形/長方形 417">
          <a:extLst>
            <a:ext uri="{FF2B5EF4-FFF2-40B4-BE49-F238E27FC236}">
              <a16:creationId xmlns:a16="http://schemas.microsoft.com/office/drawing/2014/main" id="{00000000-0008-0000-0400-0000A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9" name="正方形/長方形 418">
          <a:extLst>
            <a:ext uri="{FF2B5EF4-FFF2-40B4-BE49-F238E27FC236}">
              <a16:creationId xmlns:a16="http://schemas.microsoft.com/office/drawing/2014/main" id="{00000000-0008-0000-0400-0000A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類似団体平均を１．８ポイント</a:t>
          </a:r>
          <a:r>
            <a:rPr lang="ja-JP" altLang="en-US" sz="1300" b="0" i="0" baseline="0">
              <a:solidFill>
                <a:schemeClr val="dk1"/>
              </a:solidFill>
              <a:effectLst/>
              <a:latin typeface="+mn-lt"/>
              <a:ea typeface="+mn-ea"/>
              <a:cs typeface="+mn-cs"/>
            </a:rPr>
            <a:t>下</a:t>
          </a:r>
          <a:r>
            <a:rPr lang="ja-JP" altLang="ja-JP" sz="1300" b="0" i="0" baseline="0">
              <a:solidFill>
                <a:schemeClr val="dk1"/>
              </a:solidFill>
              <a:effectLst/>
              <a:latin typeface="+mn-lt"/>
              <a:ea typeface="+mn-ea"/>
              <a:cs typeface="+mn-cs"/>
            </a:rPr>
            <a:t>回って</a:t>
          </a:r>
          <a:r>
            <a:rPr lang="ja-JP" altLang="en-US" sz="1300" b="0" i="0" baseline="0">
              <a:solidFill>
                <a:schemeClr val="dk1"/>
              </a:solidFill>
              <a:effectLst/>
              <a:latin typeface="+mn-lt"/>
              <a:ea typeface="+mn-ea"/>
              <a:cs typeface="+mn-cs"/>
            </a:rPr>
            <a:t>いるが</a:t>
          </a:r>
          <a:r>
            <a:rPr lang="ja-JP" altLang="ja-JP" sz="1300" b="0" i="0" baseline="0">
              <a:solidFill>
                <a:schemeClr val="dk1"/>
              </a:solidFill>
              <a:effectLst/>
              <a:latin typeface="+mn-lt"/>
              <a:ea typeface="+mn-ea"/>
              <a:cs typeface="+mn-cs"/>
            </a:rPr>
            <a:t>、今後も税収の大幅な増加が見込まれない状況であることから、引き続き各費目の歳出削減に努める。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132715</xdr:rowOff>
    </xdr:from>
    <xdr:to>
      <xdr:col>24</xdr:col>
      <xdr:colOff>31750</xdr:colOff>
      <xdr:row>80</xdr:row>
      <xdr:rowOff>98425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648565"/>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70502</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23</xdr:col>
      <xdr:colOff>628650</xdr:colOff>
      <xdr:row>80</xdr:row>
      <xdr:rowOff>98425</xdr:rowOff>
    </xdr:from>
    <xdr:to>
      <xdr:col>24</xdr:col>
      <xdr:colOff>120650</xdr:colOff>
      <xdr:row>80</xdr:row>
      <xdr:rowOff>98425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47642</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39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628650</xdr:colOff>
      <xdr:row>73</xdr:row>
      <xdr:rowOff>132715</xdr:rowOff>
    </xdr:from>
    <xdr:to>
      <xdr:col>24</xdr:col>
      <xdr:colOff>120650</xdr:colOff>
      <xdr:row>73</xdr:row>
      <xdr:rowOff>132715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648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144145</xdr:rowOff>
    </xdr:from>
    <xdr:to>
      <xdr:col>24</xdr:col>
      <xdr:colOff>31750</xdr:colOff>
      <xdr:row>77</xdr:row>
      <xdr:rowOff>6986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5671800" y="1317434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168291</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198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24764</xdr:rowOff>
    </xdr:from>
    <xdr:to>
      <xdr:col>24</xdr:col>
      <xdr:colOff>82550</xdr:colOff>
      <xdr:row>77</xdr:row>
      <xdr:rowOff>126364</xdr:rowOff>
    </xdr:to>
    <xdr:sp macro="" textlink="">
      <xdr:nvSpPr>
        <xdr:cNvPr id="440" name="フローチャート : 判断 439">
          <a:extLst>
            <a:ext uri="{FF2B5EF4-FFF2-40B4-BE49-F238E27FC236}">
              <a16:creationId xmlns:a16="http://schemas.microsoft.com/office/drawing/2014/main" id="{00000000-0008-0000-0400-0000B8010000}"/>
            </a:ext>
          </a:extLst>
        </xdr:cNvPr>
        <xdr:cNvSpPr/>
      </xdr:nvSpPr>
      <xdr:spPr>
        <a:xfrm>
          <a:off x="164592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144145</xdr:rowOff>
    </xdr:from>
    <xdr:to>
      <xdr:col>22</xdr:col>
      <xdr:colOff>565150</xdr:colOff>
      <xdr:row>77</xdr:row>
      <xdr:rowOff>6986</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4782800" y="131743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24764</xdr:rowOff>
    </xdr:from>
    <xdr:to>
      <xdr:col>22</xdr:col>
      <xdr:colOff>615950</xdr:colOff>
      <xdr:row>76</xdr:row>
      <xdr:rowOff>126364</xdr:rowOff>
    </xdr:to>
    <xdr:sp macro="" textlink="">
      <xdr:nvSpPr>
        <xdr:cNvPr id="442" name="フローチャート : 判断 441">
          <a:extLst>
            <a:ext uri="{FF2B5EF4-FFF2-40B4-BE49-F238E27FC236}">
              <a16:creationId xmlns:a16="http://schemas.microsoft.com/office/drawing/2014/main" id="{00000000-0008-0000-0400-0000BA010000}"/>
            </a:ext>
          </a:extLst>
        </xdr:cNvPr>
        <xdr:cNvSpPr/>
      </xdr:nvSpPr>
      <xdr:spPr>
        <a:xfrm>
          <a:off x="15621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136542</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82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75564</xdr:rowOff>
    </xdr:from>
    <xdr:to>
      <xdr:col>21</xdr:col>
      <xdr:colOff>361950</xdr:colOff>
      <xdr:row>76</xdr:row>
      <xdr:rowOff>144145</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10576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47625</xdr:rowOff>
    </xdr:from>
    <xdr:to>
      <xdr:col>21</xdr:col>
      <xdr:colOff>412750</xdr:colOff>
      <xdr:row>76</xdr:row>
      <xdr:rowOff>149225</xdr:rowOff>
    </xdr:to>
    <xdr:sp macro="" textlink="">
      <xdr:nvSpPr>
        <xdr:cNvPr id="445" name="フローチャート : 判断 444">
          <a:extLst>
            <a:ext uri="{FF2B5EF4-FFF2-40B4-BE49-F238E27FC236}">
              <a16:creationId xmlns:a16="http://schemas.microsoft.com/office/drawing/2014/main" id="{00000000-0008-0000-0400-0000BD010000}"/>
            </a:ext>
          </a:extLst>
        </xdr:cNvPr>
        <xdr:cNvSpPr/>
      </xdr:nvSpPr>
      <xdr:spPr>
        <a:xfrm>
          <a:off x="14732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159402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6986</xdr:rowOff>
    </xdr:from>
    <xdr:to>
      <xdr:col>20</xdr:col>
      <xdr:colOff>158750</xdr:colOff>
      <xdr:row>76</xdr:row>
      <xdr:rowOff>75564</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3037186"/>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133350</xdr:rowOff>
    </xdr:from>
    <xdr:to>
      <xdr:col>20</xdr:col>
      <xdr:colOff>209550</xdr:colOff>
      <xdr:row>76</xdr:row>
      <xdr:rowOff>63500</xdr:rowOff>
    </xdr:to>
    <xdr:sp macro="" textlink="">
      <xdr:nvSpPr>
        <xdr:cNvPr id="448" name="フローチャート : 判断 447">
          <a:extLst>
            <a:ext uri="{FF2B5EF4-FFF2-40B4-BE49-F238E27FC236}">
              <a16:creationId xmlns:a16="http://schemas.microsoft.com/office/drawing/2014/main" id="{00000000-0008-0000-0400-0000C0010000}"/>
            </a:ext>
          </a:extLst>
        </xdr:cNvPr>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73677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104775</xdr:rowOff>
    </xdr:from>
    <xdr:to>
      <xdr:col>19</xdr:col>
      <xdr:colOff>6350</xdr:colOff>
      <xdr:row>76</xdr:row>
      <xdr:rowOff>34925</xdr:rowOff>
    </xdr:to>
    <xdr:sp macro="" textlink="">
      <xdr:nvSpPr>
        <xdr:cNvPr id="450" name="フローチャート : 判断 449">
          <a:extLst>
            <a:ext uri="{FF2B5EF4-FFF2-40B4-BE49-F238E27FC236}">
              <a16:creationId xmlns:a16="http://schemas.microsoft.com/office/drawing/2014/main" id="{00000000-0008-0000-0400-0000C2010000}"/>
            </a:ext>
          </a:extLst>
        </xdr:cNvPr>
        <xdr:cNvSpPr/>
      </xdr:nvSpPr>
      <xdr:spPr>
        <a:xfrm>
          <a:off x="12954000" y="1296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45102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73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93345</xdr:rowOff>
    </xdr:from>
    <xdr:to>
      <xdr:col>24</xdr:col>
      <xdr:colOff>82550</xdr:colOff>
      <xdr:row>77</xdr:row>
      <xdr:rowOff>23495</xdr:rowOff>
    </xdr:to>
    <xdr:sp macro="" textlink="">
      <xdr:nvSpPr>
        <xdr:cNvPr id="457" name="円/楕円 456">
          <a:extLst>
            <a:ext uri="{FF2B5EF4-FFF2-40B4-BE49-F238E27FC236}">
              <a16:creationId xmlns:a16="http://schemas.microsoft.com/office/drawing/2014/main" id="{00000000-0008-0000-0400-0000C9010000}"/>
            </a:ext>
          </a:extLst>
        </xdr:cNvPr>
        <xdr:cNvSpPr/>
      </xdr:nvSpPr>
      <xdr:spPr>
        <a:xfrm>
          <a:off x="16459200" y="131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109872</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296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127636</xdr:rowOff>
    </xdr:from>
    <xdr:to>
      <xdr:col>22</xdr:col>
      <xdr:colOff>615950</xdr:colOff>
      <xdr:row>77</xdr:row>
      <xdr:rowOff>57786</xdr:rowOff>
    </xdr:to>
    <xdr:sp macro="" textlink="">
      <xdr:nvSpPr>
        <xdr:cNvPr id="459" name="円/楕円 458">
          <a:extLst>
            <a:ext uri="{FF2B5EF4-FFF2-40B4-BE49-F238E27FC236}">
              <a16:creationId xmlns:a16="http://schemas.microsoft.com/office/drawing/2014/main" id="{00000000-0008-0000-0400-0000CB010000}"/>
            </a:ext>
          </a:extLst>
        </xdr:cNvPr>
        <xdr:cNvSpPr/>
      </xdr:nvSpPr>
      <xdr:spPr>
        <a:xfrm>
          <a:off x="15621000" y="131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42563</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24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93345</xdr:rowOff>
    </xdr:from>
    <xdr:to>
      <xdr:col>21</xdr:col>
      <xdr:colOff>412750</xdr:colOff>
      <xdr:row>77</xdr:row>
      <xdr:rowOff>23495</xdr:rowOff>
    </xdr:to>
    <xdr:sp macro="" textlink="">
      <xdr:nvSpPr>
        <xdr:cNvPr id="461" name="円/楕円 460">
          <a:extLst>
            <a:ext uri="{FF2B5EF4-FFF2-40B4-BE49-F238E27FC236}">
              <a16:creationId xmlns:a16="http://schemas.microsoft.com/office/drawing/2014/main" id="{00000000-0008-0000-0400-0000CD010000}"/>
            </a:ext>
          </a:extLst>
        </xdr:cNvPr>
        <xdr:cNvSpPr/>
      </xdr:nvSpPr>
      <xdr:spPr>
        <a:xfrm>
          <a:off x="14732000" y="131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8272</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20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24764</xdr:rowOff>
    </xdr:from>
    <xdr:to>
      <xdr:col>20</xdr:col>
      <xdr:colOff>209550</xdr:colOff>
      <xdr:row>76</xdr:row>
      <xdr:rowOff>126364</xdr:rowOff>
    </xdr:to>
    <xdr:sp macro="" textlink="">
      <xdr:nvSpPr>
        <xdr:cNvPr id="463" name="円/楕円 462">
          <a:extLst>
            <a:ext uri="{FF2B5EF4-FFF2-40B4-BE49-F238E27FC236}">
              <a16:creationId xmlns:a16="http://schemas.microsoft.com/office/drawing/2014/main" id="{00000000-0008-0000-0400-0000CF010000}"/>
            </a:ext>
          </a:extLst>
        </xdr:cNvPr>
        <xdr:cNvSpPr/>
      </xdr:nvSpPr>
      <xdr:spPr>
        <a:xfrm>
          <a:off x="13843000" y="130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111141</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14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127635</xdr:rowOff>
    </xdr:from>
    <xdr:to>
      <xdr:col>19</xdr:col>
      <xdr:colOff>6350</xdr:colOff>
      <xdr:row>76</xdr:row>
      <xdr:rowOff>57786</xdr:rowOff>
    </xdr:to>
    <xdr:sp macro="" textlink="">
      <xdr:nvSpPr>
        <xdr:cNvPr id="465" name="円/楕円 464">
          <a:extLst>
            <a:ext uri="{FF2B5EF4-FFF2-40B4-BE49-F238E27FC236}">
              <a16:creationId xmlns:a16="http://schemas.microsoft.com/office/drawing/2014/main" id="{00000000-0008-0000-0400-0000D1010000}"/>
            </a:ext>
          </a:extLst>
        </xdr:cNvPr>
        <xdr:cNvSpPr/>
      </xdr:nvSpPr>
      <xdr:spPr>
        <a:xfrm>
          <a:off x="12954000" y="129863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42563</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07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北海道八雲町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91559</xdr:rowOff>
    </xdr:from>
    <xdr:to>
      <xdr:col>4</xdr:col>
      <xdr:colOff>1117600</xdr:colOff>
      <xdr:row>19</xdr:row>
      <xdr:rowOff>169299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96584"/>
          <a:ext cx="0" cy="1277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141376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6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60,699</a:t>
          </a:r>
          <a:endParaRPr kumimoji="1" lang="ja-JP" altLang="en-US" sz="1000" b="1">
            <a:latin typeface="ＭＳ Ｐゴシック"/>
          </a:endParaRPr>
        </a:p>
      </xdr:txBody>
    </xdr:sp>
    <xdr:clientData/>
  </xdr:oneCellAnchor>
  <xdr:twoCellAnchor>
    <xdr:from>
      <xdr:col>4</xdr:col>
      <xdr:colOff>1028700</xdr:colOff>
      <xdr:row>19</xdr:row>
      <xdr:rowOff>169299</xdr:rowOff>
    </xdr:from>
    <xdr:to>
      <xdr:col>5</xdr:col>
      <xdr:colOff>73025</xdr:colOff>
      <xdr:row>19</xdr:row>
      <xdr:rowOff>169299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4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6486</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4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228,401</a:t>
          </a:r>
          <a:endParaRPr kumimoji="1" lang="ja-JP" altLang="en-US" sz="1000" b="1">
            <a:latin typeface="ＭＳ Ｐゴシック"/>
          </a:endParaRPr>
        </a:p>
      </xdr:txBody>
    </xdr:sp>
    <xdr:clientData/>
  </xdr:oneCellAnchor>
  <xdr:twoCellAnchor>
    <xdr:from>
      <xdr:col>4</xdr:col>
      <xdr:colOff>1028700</xdr:colOff>
      <xdr:row>12</xdr:row>
      <xdr:rowOff>91559</xdr:rowOff>
    </xdr:from>
    <xdr:to>
      <xdr:col>5</xdr:col>
      <xdr:colOff>73025</xdr:colOff>
      <xdr:row>12</xdr:row>
      <xdr:rowOff>91559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96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166662</xdr:rowOff>
    </xdr:from>
    <xdr:to>
      <xdr:col>4</xdr:col>
      <xdr:colOff>1117600</xdr:colOff>
      <xdr:row>17</xdr:row>
      <xdr:rowOff>3274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57487"/>
          <a:ext cx="647700" cy="8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34706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96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62629</xdr:rowOff>
    </xdr:from>
    <xdr:to>
      <xdr:col>5</xdr:col>
      <xdr:colOff>34925</xdr:colOff>
      <xdr:row>17</xdr:row>
      <xdr:rowOff>164229</xdr:rowOff>
    </xdr:to>
    <xdr:sp macro="" textlink="">
      <xdr:nvSpPr>
        <xdr:cNvPr id="52" name="フローチャート : 判断 51">
          <a:extLst>
            <a:ext uri="{FF2B5EF4-FFF2-40B4-BE49-F238E27FC236}">
              <a16:creationId xmlns:a16="http://schemas.microsoft.com/office/drawing/2014/main" id="{00000000-0008-0000-0500-000034000000}"/>
            </a:ext>
          </a:extLst>
        </xdr:cNvPr>
        <xdr:cNvSpPr/>
      </xdr:nvSpPr>
      <xdr:spPr bwMode="auto">
        <a:xfrm>
          <a:off x="5600700" y="3024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3274</xdr:rowOff>
    </xdr:from>
    <xdr:to>
      <xdr:col>4</xdr:col>
      <xdr:colOff>469900</xdr:colOff>
      <xdr:row>17</xdr:row>
      <xdr:rowOff>52606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65549"/>
          <a:ext cx="698500" cy="49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30358</xdr:rowOff>
    </xdr:from>
    <xdr:to>
      <xdr:col>4</xdr:col>
      <xdr:colOff>520700</xdr:colOff>
      <xdr:row>17</xdr:row>
      <xdr:rowOff>131958</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9530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116735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79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117,266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52606</xdr:rowOff>
    </xdr:from>
    <xdr:to>
      <xdr:col>3</xdr:col>
      <xdr:colOff>904875</xdr:colOff>
      <xdr:row>17</xdr:row>
      <xdr:rowOff>60927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14881"/>
          <a:ext cx="698500" cy="8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41057</xdr:rowOff>
    </xdr:from>
    <xdr:to>
      <xdr:col>3</xdr:col>
      <xdr:colOff>955675</xdr:colOff>
      <xdr:row>17</xdr:row>
      <xdr:rowOff>142657</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4254500" y="3003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127434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8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48811</xdr:rowOff>
    </xdr:from>
    <xdr:to>
      <xdr:col>3</xdr:col>
      <xdr:colOff>206375</xdr:colOff>
      <xdr:row>17</xdr:row>
      <xdr:rowOff>60927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011086"/>
          <a:ext cx="698500" cy="12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63825</xdr:rowOff>
    </xdr:from>
    <xdr:to>
      <xdr:col>3</xdr:col>
      <xdr:colOff>257175</xdr:colOff>
      <xdr:row>17</xdr:row>
      <xdr:rowOff>165425</xdr:rowOff>
    </xdr:to>
    <xdr:sp macro="" textlink="">
      <xdr:nvSpPr>
        <xdr:cNvPr id="60" name="フローチャート : 判断 59">
          <a:extLst>
            <a:ext uri="{FF2B5EF4-FFF2-40B4-BE49-F238E27FC236}">
              <a16:creationId xmlns:a16="http://schemas.microsoft.com/office/drawing/2014/main" id="{00000000-0008-0000-0500-00003C000000}"/>
            </a:ext>
          </a:extLst>
        </xdr:cNvPr>
        <xdr:cNvSpPr/>
      </xdr:nvSpPr>
      <xdr:spPr bwMode="auto">
        <a:xfrm>
          <a:off x="3556000" y="3026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150202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38191</xdr:rowOff>
    </xdr:from>
    <xdr:to>
      <xdr:col>2</xdr:col>
      <xdr:colOff>692150</xdr:colOff>
      <xdr:row>17</xdr:row>
      <xdr:rowOff>139791</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2857500" y="3000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124568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8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115862</xdr:rowOff>
    </xdr:from>
    <xdr:to>
      <xdr:col>5</xdr:col>
      <xdr:colOff>34925</xdr:colOff>
      <xdr:row>17</xdr:row>
      <xdr:rowOff>46012</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5600700" y="2906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132389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5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128,545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123924</xdr:rowOff>
    </xdr:from>
    <xdr:to>
      <xdr:col>4</xdr:col>
      <xdr:colOff>520700</xdr:colOff>
      <xdr:row>17</xdr:row>
      <xdr:rowOff>54074</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4953000" y="2914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64251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83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127,487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1806</xdr:rowOff>
    </xdr:from>
    <xdr:to>
      <xdr:col>3</xdr:col>
      <xdr:colOff>955675</xdr:colOff>
      <xdr:row>17</xdr:row>
      <xdr:rowOff>103406</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254500" y="2964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113583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32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121,013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10127</xdr:rowOff>
    </xdr:from>
    <xdr:to>
      <xdr:col>3</xdr:col>
      <xdr:colOff>257175</xdr:colOff>
      <xdr:row>17</xdr:row>
      <xdr:rowOff>111727</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3556000" y="2972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121904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41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119,921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169461</xdr:rowOff>
    </xdr:from>
    <xdr:to>
      <xdr:col>2</xdr:col>
      <xdr:colOff>692150</xdr:colOff>
      <xdr:row>17</xdr:row>
      <xdr:rowOff>99611</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2857500" y="2960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109788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2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121,511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160513</xdr:rowOff>
    </xdr:from>
    <xdr:to>
      <xdr:col>4</xdr:col>
      <xdr:colOff>1117600</xdr:colOff>
      <xdr:row>37</xdr:row>
      <xdr:rowOff>195328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85063"/>
          <a:ext cx="0" cy="12349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167405</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9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7,011</a:t>
          </a:r>
          <a:endParaRPr kumimoji="1" lang="ja-JP" altLang="en-US" sz="1000" b="1">
            <a:latin typeface="ＭＳ Ｐゴシック"/>
          </a:endParaRPr>
        </a:p>
      </xdr:txBody>
    </xdr:sp>
    <xdr:clientData/>
  </xdr:oneCellAnchor>
  <xdr:twoCellAnchor>
    <xdr:from>
      <xdr:col>4</xdr:col>
      <xdr:colOff>1028700</xdr:colOff>
      <xdr:row>37</xdr:row>
      <xdr:rowOff>195328</xdr:rowOff>
    </xdr:from>
    <xdr:to>
      <xdr:col>5</xdr:col>
      <xdr:colOff>73025</xdr:colOff>
      <xdr:row>37</xdr:row>
      <xdr:rowOff>195328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3200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75440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2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61,034</a:t>
          </a:r>
          <a:endParaRPr kumimoji="1" lang="ja-JP" altLang="en-US" sz="1000" b="1">
            <a:latin typeface="ＭＳ Ｐゴシック"/>
          </a:endParaRPr>
        </a:p>
      </xdr:txBody>
    </xdr:sp>
    <xdr:clientData/>
  </xdr:oneCellAnchor>
  <xdr:twoCellAnchor>
    <xdr:from>
      <xdr:col>4</xdr:col>
      <xdr:colOff>1028700</xdr:colOff>
      <xdr:row>33</xdr:row>
      <xdr:rowOff>160513</xdr:rowOff>
    </xdr:from>
    <xdr:to>
      <xdr:col>5</xdr:col>
      <xdr:colOff>73025</xdr:colOff>
      <xdr:row>33</xdr:row>
      <xdr:rowOff>160513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8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22278</xdr:rowOff>
    </xdr:from>
    <xdr:to>
      <xdr:col>4</xdr:col>
      <xdr:colOff>1117600</xdr:colOff>
      <xdr:row>35</xdr:row>
      <xdr:rowOff>121537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632628"/>
          <a:ext cx="647700" cy="99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135305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45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28,693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163228</xdr:rowOff>
    </xdr:from>
    <xdr:to>
      <xdr:col>5</xdr:col>
      <xdr:colOff>34925</xdr:colOff>
      <xdr:row>35</xdr:row>
      <xdr:rowOff>264828</xdr:rowOff>
    </xdr:to>
    <xdr:sp macro="" textlink="">
      <xdr:nvSpPr>
        <xdr:cNvPr id="112" name="フローチャート : 判断 111">
          <a:extLst>
            <a:ext uri="{FF2B5EF4-FFF2-40B4-BE49-F238E27FC236}">
              <a16:creationId xmlns:a16="http://schemas.microsoft.com/office/drawing/2014/main" id="{00000000-0008-0000-0500-000070000000}"/>
            </a:ext>
          </a:extLst>
        </xdr:cNvPr>
        <xdr:cNvSpPr/>
      </xdr:nvSpPr>
      <xdr:spPr bwMode="auto">
        <a:xfrm>
          <a:off x="56007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22278</xdr:rowOff>
    </xdr:from>
    <xdr:to>
      <xdr:col>4</xdr:col>
      <xdr:colOff>469900</xdr:colOff>
      <xdr:row>35</xdr:row>
      <xdr:rowOff>35651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632628"/>
          <a:ext cx="698500" cy="13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118994</xdr:rowOff>
    </xdr:from>
    <xdr:to>
      <xdr:col>4</xdr:col>
      <xdr:colOff>520700</xdr:colOff>
      <xdr:row>35</xdr:row>
      <xdr:rowOff>220594</xdr:rowOff>
    </xdr:to>
    <xdr:sp macro="" textlink="">
      <xdr:nvSpPr>
        <xdr:cNvPr id="114" name="フローチャート : 判断 113">
          <a:extLst>
            <a:ext uri="{FF2B5EF4-FFF2-40B4-BE49-F238E27FC236}">
              <a16:creationId xmlns:a16="http://schemas.microsoft.com/office/drawing/2014/main" id="{00000000-0008-0000-0500-000072000000}"/>
            </a:ext>
          </a:extLst>
        </xdr:cNvPr>
        <xdr:cNvSpPr/>
      </xdr:nvSpPr>
      <xdr:spPr bwMode="auto">
        <a:xfrm>
          <a:off x="49530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205371</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15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30,628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13523</xdr:rowOff>
    </xdr:from>
    <xdr:to>
      <xdr:col>3</xdr:col>
      <xdr:colOff>904875</xdr:colOff>
      <xdr:row>35</xdr:row>
      <xdr:rowOff>35651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623873"/>
          <a:ext cx="698500" cy="22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69502</xdr:rowOff>
    </xdr:from>
    <xdr:to>
      <xdr:col>3</xdr:col>
      <xdr:colOff>955675</xdr:colOff>
      <xdr:row>35</xdr:row>
      <xdr:rowOff>171102</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42545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155879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6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188333</xdr:rowOff>
    </xdr:from>
    <xdr:to>
      <xdr:col>3</xdr:col>
      <xdr:colOff>206375</xdr:colOff>
      <xdr:row>35</xdr:row>
      <xdr:rowOff>13523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455783"/>
          <a:ext cx="698500" cy="168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313372</xdr:rowOff>
    </xdr:from>
    <xdr:to>
      <xdr:col>3</xdr:col>
      <xdr:colOff>257175</xdr:colOff>
      <xdr:row>35</xdr:row>
      <xdr:rowOff>72072</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bwMode="auto">
        <a:xfrm>
          <a:off x="3556000" y="65808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56849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66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253845</xdr:rowOff>
    </xdr:from>
    <xdr:to>
      <xdr:col>2</xdr:col>
      <xdr:colOff>692150</xdr:colOff>
      <xdr:row>35</xdr:row>
      <xdr:rowOff>12545</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2857500" y="65212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340222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0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70737</xdr:rowOff>
    </xdr:from>
    <xdr:to>
      <xdr:col>5</xdr:col>
      <xdr:colOff>34925</xdr:colOff>
      <xdr:row>35</xdr:row>
      <xdr:rowOff>172337</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5600700" y="6681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258714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2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32,739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314378</xdr:rowOff>
    </xdr:from>
    <xdr:to>
      <xdr:col>4</xdr:col>
      <xdr:colOff>520700</xdr:colOff>
      <xdr:row>35</xdr:row>
      <xdr:rowOff>73078</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4953000" y="6581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83255</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35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37,081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327751</xdr:rowOff>
    </xdr:from>
    <xdr:to>
      <xdr:col>3</xdr:col>
      <xdr:colOff>955675</xdr:colOff>
      <xdr:row>35</xdr:row>
      <xdr:rowOff>86451</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4254500" y="6595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96628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364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36,496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305623</xdr:rowOff>
    </xdr:from>
    <xdr:to>
      <xdr:col>3</xdr:col>
      <xdr:colOff>257175</xdr:colOff>
      <xdr:row>35</xdr:row>
      <xdr:rowOff>64323</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3556000" y="6573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74500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341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37,464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137533</xdr:rowOff>
    </xdr:from>
    <xdr:to>
      <xdr:col>2</xdr:col>
      <xdr:colOff>692150</xdr:colOff>
      <xdr:row>34</xdr:row>
      <xdr:rowOff>239133</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2857500" y="6404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249310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17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44,817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北海道八雲町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17,277
17,144
956.08
14,814,331
14,119,295
660,268
7,884,598
13,345,658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29.5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117554</xdr:rowOff>
    </xdr:from>
    <xdr:to>
      <xdr:col>6</xdr:col>
      <xdr:colOff>510540</xdr:colOff>
      <xdr:row>38</xdr:row>
      <xdr:rowOff>104339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61054"/>
          <a:ext cx="1270" cy="135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108166</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2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54,475</a:t>
          </a:r>
          <a:endParaRPr kumimoji="1" lang="ja-JP" altLang="en-US" sz="1000" b="1">
            <a:latin typeface="ＭＳ Ｐゴシック"/>
          </a:endParaRPr>
        </a:p>
      </xdr:txBody>
    </xdr:sp>
    <xdr:clientData/>
  </xdr:oneCellAnchor>
  <xdr:twoCellAnchor>
    <xdr:from>
      <xdr:col>6</xdr:col>
      <xdr:colOff>422275</xdr:colOff>
      <xdr:row>38</xdr:row>
      <xdr:rowOff>104339</xdr:rowOff>
    </xdr:from>
    <xdr:to>
      <xdr:col>6</xdr:col>
      <xdr:colOff>600075</xdr:colOff>
      <xdr:row>38</xdr:row>
      <xdr:rowOff>104339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19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64231</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3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149,550</a:t>
          </a:r>
          <a:endParaRPr kumimoji="1" lang="ja-JP" altLang="en-US" sz="1000" b="1">
            <a:latin typeface="ＭＳ Ｐゴシック"/>
          </a:endParaRPr>
        </a:p>
      </xdr:txBody>
    </xdr:sp>
    <xdr:clientData/>
  </xdr:oneCellAnchor>
  <xdr:twoCellAnchor>
    <xdr:from>
      <xdr:col>6</xdr:col>
      <xdr:colOff>422275</xdr:colOff>
      <xdr:row>30</xdr:row>
      <xdr:rowOff>117554</xdr:rowOff>
    </xdr:from>
    <xdr:to>
      <xdr:col>6</xdr:col>
      <xdr:colOff>600075</xdr:colOff>
      <xdr:row>30</xdr:row>
      <xdr:rowOff>117554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6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99023</xdr:rowOff>
    </xdr:from>
    <xdr:to>
      <xdr:col>6</xdr:col>
      <xdr:colOff>511175</xdr:colOff>
      <xdr:row>33</xdr:row>
      <xdr:rowOff>101595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3797300" y="5756873"/>
          <a:ext cx="8382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33565</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034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90,363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55138</xdr:rowOff>
    </xdr:from>
    <xdr:to>
      <xdr:col>6</xdr:col>
      <xdr:colOff>561975</xdr:colOff>
      <xdr:row>35</xdr:row>
      <xdr:rowOff>156738</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4584700" y="605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99023</xdr:rowOff>
    </xdr:from>
    <xdr:to>
      <xdr:col>5</xdr:col>
      <xdr:colOff>358775</xdr:colOff>
      <xdr:row>34</xdr:row>
      <xdr:rowOff>7226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5756873"/>
          <a:ext cx="889000" cy="7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156551</xdr:rowOff>
    </xdr:from>
    <xdr:to>
      <xdr:col>5</xdr:col>
      <xdr:colOff>409575</xdr:colOff>
      <xdr:row>35</xdr:row>
      <xdr:rowOff>86701</xdr:rowOff>
    </xdr:to>
    <xdr:sp macro="" textlink="">
      <xdr:nvSpPr>
        <xdr:cNvPr id="69" name="フローチャート : 判断 68">
          <a:extLst>
            <a:ext uri="{FF2B5EF4-FFF2-40B4-BE49-F238E27FC236}">
              <a16:creationId xmlns:a16="http://schemas.microsoft.com/office/drawing/2014/main" id="{00000000-0008-0000-0600-000045000000}"/>
            </a:ext>
          </a:extLst>
        </xdr:cNvPr>
        <xdr:cNvSpPr/>
      </xdr:nvSpPr>
      <xdr:spPr>
        <a:xfrm>
          <a:off x="3746500" y="59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77828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0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95,265</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109868</xdr:rowOff>
    </xdr:from>
    <xdr:to>
      <xdr:col>4</xdr:col>
      <xdr:colOff>155575</xdr:colOff>
      <xdr:row>34</xdr:row>
      <xdr:rowOff>7226</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2019300" y="5767718"/>
          <a:ext cx="889000" cy="6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170824</xdr:rowOff>
    </xdr:from>
    <xdr:to>
      <xdr:col>4</xdr:col>
      <xdr:colOff>206375</xdr:colOff>
      <xdr:row>35</xdr:row>
      <xdr:rowOff>100974</xdr:rowOff>
    </xdr:to>
    <xdr:sp macro="" textlink="">
      <xdr:nvSpPr>
        <xdr:cNvPr id="72" name="フローチャート : 判断 71">
          <a:extLst>
            <a:ext uri="{FF2B5EF4-FFF2-40B4-BE49-F238E27FC236}">
              <a16:creationId xmlns:a16="http://schemas.microsoft.com/office/drawing/2014/main" id="{00000000-0008-0000-0600-000048000000}"/>
            </a:ext>
          </a:extLst>
        </xdr:cNvPr>
        <xdr:cNvSpPr/>
      </xdr:nvSpPr>
      <xdr:spPr>
        <a:xfrm>
          <a:off x="2857500" y="600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92101</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09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94,266</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109868</xdr:rowOff>
    </xdr:from>
    <xdr:to>
      <xdr:col>2</xdr:col>
      <xdr:colOff>638175</xdr:colOff>
      <xdr:row>33</xdr:row>
      <xdr:rowOff>132442</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5767718"/>
          <a:ext cx="889000" cy="2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21863</xdr:rowOff>
    </xdr:from>
    <xdr:to>
      <xdr:col>3</xdr:col>
      <xdr:colOff>3175</xdr:colOff>
      <xdr:row>35</xdr:row>
      <xdr:rowOff>123463</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968500" y="602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114590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11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135606</xdr:rowOff>
    </xdr:from>
    <xdr:to>
      <xdr:col>1</xdr:col>
      <xdr:colOff>485775</xdr:colOff>
      <xdr:row>35</xdr:row>
      <xdr:rowOff>65756</xdr:rowOff>
    </xdr:to>
    <xdr:sp macro="" textlink="">
      <xdr:nvSpPr>
        <xdr:cNvPr id="77" name="フローチャート : 判断 76">
          <a:extLst>
            <a:ext uri="{FF2B5EF4-FFF2-40B4-BE49-F238E27FC236}">
              <a16:creationId xmlns:a16="http://schemas.microsoft.com/office/drawing/2014/main" id="{00000000-0008-0000-0600-00004D000000}"/>
            </a:ext>
          </a:extLst>
        </xdr:cNvPr>
        <xdr:cNvSpPr/>
      </xdr:nvSpPr>
      <xdr:spPr>
        <a:xfrm>
          <a:off x="1079500" y="59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56883</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05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96,731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50795</xdr:rowOff>
    </xdr:from>
    <xdr:to>
      <xdr:col>6</xdr:col>
      <xdr:colOff>561975</xdr:colOff>
      <xdr:row>33</xdr:row>
      <xdr:rowOff>152395</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4584700" y="570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73672</xdr:rowOff>
    </xdr:from>
    <xdr:ext cx="599010"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560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114,667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48223</xdr:rowOff>
    </xdr:from>
    <xdr:to>
      <xdr:col>5</xdr:col>
      <xdr:colOff>409575</xdr:colOff>
      <xdr:row>33</xdr:row>
      <xdr:rowOff>149823</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3746500" y="570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166350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497794" y="5481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114,847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127876</xdr:rowOff>
    </xdr:from>
    <xdr:to>
      <xdr:col>4</xdr:col>
      <xdr:colOff>206375</xdr:colOff>
      <xdr:row>34</xdr:row>
      <xdr:rowOff>58026</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2857500" y="578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74553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08794" y="5560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109,272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59068</xdr:rowOff>
    </xdr:from>
    <xdr:to>
      <xdr:col>3</xdr:col>
      <xdr:colOff>3175</xdr:colOff>
      <xdr:row>33</xdr:row>
      <xdr:rowOff>160668</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968500" y="571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5745</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19794" y="549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114,088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81642</xdr:rowOff>
    </xdr:from>
    <xdr:to>
      <xdr:col>1</xdr:col>
      <xdr:colOff>485775</xdr:colOff>
      <xdr:row>34</xdr:row>
      <xdr:rowOff>11792</xdr:rowOff>
    </xdr:to>
    <xdr:sp macro="" textlink="">
      <xdr:nvSpPr>
        <xdr:cNvPr id="92" name="円/楕円 91">
          <a:extLst>
            <a:ext uri="{FF2B5EF4-FFF2-40B4-BE49-F238E27FC236}">
              <a16:creationId xmlns:a16="http://schemas.microsoft.com/office/drawing/2014/main" id="{00000000-0008-0000-0600-00005C000000}"/>
            </a:ext>
          </a:extLst>
        </xdr:cNvPr>
        <xdr:cNvSpPr/>
      </xdr:nvSpPr>
      <xdr:spPr>
        <a:xfrm>
          <a:off x="1079500" y="573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28319</xdr:rowOff>
    </xdr:from>
    <xdr:ext cx="599010"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30794" y="5514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33604</xdr:rowOff>
    </xdr:from>
    <xdr:to>
      <xdr:col>6</xdr:col>
      <xdr:colOff>510540</xdr:colOff>
      <xdr:row>59</xdr:row>
      <xdr:rowOff>46304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77554"/>
          <a:ext cx="127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50131</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6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59,854</a:t>
          </a:r>
          <a:endParaRPr kumimoji="1" lang="ja-JP" altLang="en-US" sz="1000" b="1">
            <a:latin typeface="ＭＳ Ｐゴシック"/>
          </a:endParaRPr>
        </a:p>
      </xdr:txBody>
    </xdr:sp>
    <xdr:clientData/>
  </xdr:oneCellAnchor>
  <xdr:twoCellAnchor>
    <xdr:from>
      <xdr:col>6</xdr:col>
      <xdr:colOff>422275</xdr:colOff>
      <xdr:row>59</xdr:row>
      <xdr:rowOff>46304</xdr:rowOff>
    </xdr:from>
    <xdr:to>
      <xdr:col>6</xdr:col>
      <xdr:colOff>600075</xdr:colOff>
      <xdr:row>59</xdr:row>
      <xdr:rowOff>46304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61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151731</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5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168,854</a:t>
          </a:r>
          <a:endParaRPr kumimoji="1" lang="ja-JP" altLang="en-US" sz="1000" b="1">
            <a:latin typeface="ＭＳ Ｐゴシック"/>
          </a:endParaRPr>
        </a:p>
      </xdr:txBody>
    </xdr:sp>
    <xdr:clientData/>
  </xdr:oneCellAnchor>
  <xdr:twoCellAnchor>
    <xdr:from>
      <xdr:col>6</xdr:col>
      <xdr:colOff>422275</xdr:colOff>
      <xdr:row>51</xdr:row>
      <xdr:rowOff>33604</xdr:rowOff>
    </xdr:from>
    <xdr:to>
      <xdr:col>6</xdr:col>
      <xdr:colOff>600075</xdr:colOff>
      <xdr:row>51</xdr:row>
      <xdr:rowOff>33604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7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108903</xdr:rowOff>
    </xdr:from>
    <xdr:to>
      <xdr:col>6</xdr:col>
      <xdr:colOff>511175</xdr:colOff>
      <xdr:row>56</xdr:row>
      <xdr:rowOff>24346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195753"/>
          <a:ext cx="838200" cy="42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55224</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56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76797</xdr:rowOff>
    </xdr:from>
    <xdr:to>
      <xdr:col>6</xdr:col>
      <xdr:colOff>561975</xdr:colOff>
      <xdr:row>57</xdr:row>
      <xdr:rowOff>6947</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45847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24346</xdr:rowOff>
    </xdr:from>
    <xdr:to>
      <xdr:col>5</xdr:col>
      <xdr:colOff>358775</xdr:colOff>
      <xdr:row>57</xdr:row>
      <xdr:rowOff>44272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625546"/>
          <a:ext cx="889000" cy="19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164821</xdr:rowOff>
    </xdr:from>
    <xdr:to>
      <xdr:col>5</xdr:col>
      <xdr:colOff>409575</xdr:colOff>
      <xdr:row>57</xdr:row>
      <xdr:rowOff>94971</xdr:rowOff>
    </xdr:to>
    <xdr:sp macro="" textlink="">
      <xdr:nvSpPr>
        <xdr:cNvPr id="127" name="フローチャート : 判断 126">
          <a:extLst>
            <a:ext uri="{FF2B5EF4-FFF2-40B4-BE49-F238E27FC236}">
              <a16:creationId xmlns:a16="http://schemas.microsoft.com/office/drawing/2014/main" id="{00000000-0008-0000-0600-00007F000000}"/>
            </a:ext>
          </a:extLst>
        </xdr:cNvPr>
        <xdr:cNvSpPr/>
      </xdr:nvSpPr>
      <xdr:spPr>
        <a:xfrm>
          <a:off x="3746500" y="97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86098</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5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87,022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44272</xdr:rowOff>
    </xdr:from>
    <xdr:to>
      <xdr:col>4</xdr:col>
      <xdr:colOff>155575</xdr:colOff>
      <xdr:row>57</xdr:row>
      <xdr:rowOff>91313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16922"/>
          <a:ext cx="889000" cy="4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79705</xdr:rowOff>
    </xdr:from>
    <xdr:to>
      <xdr:col>4</xdr:col>
      <xdr:colOff>206375</xdr:colOff>
      <xdr:row>58</xdr:row>
      <xdr:rowOff>9855</xdr:rowOff>
    </xdr:to>
    <xdr:sp macro="" textlink="">
      <xdr:nvSpPr>
        <xdr:cNvPr id="130" name="フローチャート : 判断 129">
          <a:extLst>
            <a:ext uri="{FF2B5EF4-FFF2-40B4-BE49-F238E27FC236}">
              <a16:creationId xmlns:a16="http://schemas.microsoft.com/office/drawing/2014/main" id="{00000000-0008-0000-0600-000082000000}"/>
            </a:ext>
          </a:extLst>
        </xdr:cNvPr>
        <xdr:cNvSpPr/>
      </xdr:nvSpPr>
      <xdr:spPr>
        <a:xfrm>
          <a:off x="2857500" y="98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982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94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91313</xdr:rowOff>
    </xdr:from>
    <xdr:to>
      <xdr:col>2</xdr:col>
      <xdr:colOff>638175</xdr:colOff>
      <xdr:row>57</xdr:row>
      <xdr:rowOff>166395</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63963"/>
          <a:ext cx="889000" cy="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127838</xdr:rowOff>
    </xdr:from>
    <xdr:to>
      <xdr:col>3</xdr:col>
      <xdr:colOff>3175</xdr:colOff>
      <xdr:row>58</xdr:row>
      <xdr:rowOff>57988</xdr:rowOff>
    </xdr:to>
    <xdr:sp macro="" textlink="">
      <xdr:nvSpPr>
        <xdr:cNvPr id="133" name="フローチャート : 判断 132">
          <a:extLst>
            <a:ext uri="{FF2B5EF4-FFF2-40B4-BE49-F238E27FC236}">
              <a16:creationId xmlns:a16="http://schemas.microsoft.com/office/drawing/2014/main" id="{00000000-0008-0000-0600-000085000000}"/>
            </a:ext>
          </a:extLst>
        </xdr:cNvPr>
        <xdr:cNvSpPr/>
      </xdr:nvSpPr>
      <xdr:spPr>
        <a:xfrm>
          <a:off x="1968500" y="990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49115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9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7734</xdr:rowOff>
    </xdr:from>
    <xdr:to>
      <xdr:col>1</xdr:col>
      <xdr:colOff>485775</xdr:colOff>
      <xdr:row>58</xdr:row>
      <xdr:rowOff>109334</xdr:rowOff>
    </xdr:to>
    <xdr:sp macro="" textlink="">
      <xdr:nvSpPr>
        <xdr:cNvPr id="135" name="フローチャート : 判断 134">
          <a:extLst>
            <a:ext uri="{FF2B5EF4-FFF2-40B4-BE49-F238E27FC236}">
              <a16:creationId xmlns:a16="http://schemas.microsoft.com/office/drawing/2014/main" id="{00000000-0008-0000-0600-000087000000}"/>
            </a:ext>
          </a:extLst>
        </xdr:cNvPr>
        <xdr:cNvSpPr/>
      </xdr:nvSpPr>
      <xdr:spPr>
        <a:xfrm>
          <a:off x="1079500" y="9951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100461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1004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58103</xdr:rowOff>
    </xdr:from>
    <xdr:to>
      <xdr:col>6</xdr:col>
      <xdr:colOff>561975</xdr:colOff>
      <xdr:row>53</xdr:row>
      <xdr:rowOff>159703</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4584700" y="91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80980</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8996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135,925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144996</xdr:rowOff>
    </xdr:from>
    <xdr:to>
      <xdr:col>5</xdr:col>
      <xdr:colOff>409575</xdr:colOff>
      <xdr:row>56</xdr:row>
      <xdr:rowOff>75146</xdr:rowOff>
    </xdr:to>
    <xdr:sp macro="" textlink="">
      <xdr:nvSpPr>
        <xdr:cNvPr id="144" name="円/楕円 143">
          <a:extLst>
            <a:ext uri="{FF2B5EF4-FFF2-40B4-BE49-F238E27FC236}">
              <a16:creationId xmlns:a16="http://schemas.microsoft.com/office/drawing/2014/main" id="{00000000-0008-0000-0600-000090000000}"/>
            </a:ext>
          </a:extLst>
        </xdr:cNvPr>
        <xdr:cNvSpPr/>
      </xdr:nvSpPr>
      <xdr:spPr>
        <a:xfrm>
          <a:off x="3746500" y="957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91673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4" y="9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102,083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164922</xdr:rowOff>
    </xdr:from>
    <xdr:to>
      <xdr:col>4</xdr:col>
      <xdr:colOff>206375</xdr:colOff>
      <xdr:row>57</xdr:row>
      <xdr:rowOff>95072</xdr:rowOff>
    </xdr:to>
    <xdr:sp macro="" textlink="">
      <xdr:nvSpPr>
        <xdr:cNvPr id="146" name="円/楕円 145">
          <a:extLst>
            <a:ext uri="{FF2B5EF4-FFF2-40B4-BE49-F238E27FC236}">
              <a16:creationId xmlns:a16="http://schemas.microsoft.com/office/drawing/2014/main" id="{00000000-0008-0000-0600-000092000000}"/>
            </a:ext>
          </a:extLst>
        </xdr:cNvPr>
        <xdr:cNvSpPr/>
      </xdr:nvSpPr>
      <xdr:spPr>
        <a:xfrm>
          <a:off x="2857500" y="976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111599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54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87,014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40513</xdr:rowOff>
    </xdr:from>
    <xdr:to>
      <xdr:col>3</xdr:col>
      <xdr:colOff>3175</xdr:colOff>
      <xdr:row>57</xdr:row>
      <xdr:rowOff>142113</xdr:rowOff>
    </xdr:to>
    <xdr:sp macro="" textlink="">
      <xdr:nvSpPr>
        <xdr:cNvPr id="148" name="円/楕円 147">
          <a:extLst>
            <a:ext uri="{FF2B5EF4-FFF2-40B4-BE49-F238E27FC236}">
              <a16:creationId xmlns:a16="http://schemas.microsoft.com/office/drawing/2014/main" id="{00000000-0008-0000-0600-000094000000}"/>
            </a:ext>
          </a:extLst>
        </xdr:cNvPr>
        <xdr:cNvSpPr/>
      </xdr:nvSpPr>
      <xdr:spPr>
        <a:xfrm>
          <a:off x="1968500" y="981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158640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58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83,310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115595</xdr:rowOff>
    </xdr:from>
    <xdr:to>
      <xdr:col>1</xdr:col>
      <xdr:colOff>485775</xdr:colOff>
      <xdr:row>58</xdr:row>
      <xdr:rowOff>45745</xdr:rowOff>
    </xdr:to>
    <xdr:sp macro="" textlink="">
      <xdr:nvSpPr>
        <xdr:cNvPr id="150" name="円/楕円 149">
          <a:extLst>
            <a:ext uri="{FF2B5EF4-FFF2-40B4-BE49-F238E27FC236}">
              <a16:creationId xmlns:a16="http://schemas.microsoft.com/office/drawing/2014/main" id="{00000000-0008-0000-0600-000096000000}"/>
            </a:ext>
          </a:extLst>
        </xdr:cNvPr>
        <xdr:cNvSpPr/>
      </xdr:nvSpPr>
      <xdr:spPr>
        <a:xfrm>
          <a:off x="1079500" y="988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62272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66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111734</xdr:rowOff>
    </xdr:from>
    <xdr:to>
      <xdr:col>6</xdr:col>
      <xdr:colOff>510540</xdr:colOff>
      <xdr:row>78</xdr:row>
      <xdr:rowOff>159817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84684"/>
          <a:ext cx="1270" cy="1248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163644</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3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1,472</a:t>
          </a:r>
          <a:endParaRPr kumimoji="1" lang="ja-JP" altLang="en-US" sz="1000" b="1">
            <a:latin typeface="ＭＳ Ｐゴシック"/>
          </a:endParaRPr>
        </a:p>
      </xdr:txBody>
    </xdr:sp>
    <xdr:clientData/>
  </xdr:oneCellAnchor>
  <xdr:twoCellAnchor>
    <xdr:from>
      <xdr:col>6</xdr:col>
      <xdr:colOff>422275</xdr:colOff>
      <xdr:row>78</xdr:row>
      <xdr:rowOff>159817</xdr:rowOff>
    </xdr:from>
    <xdr:to>
      <xdr:col>6</xdr:col>
      <xdr:colOff>600075</xdr:colOff>
      <xdr:row>78</xdr:row>
      <xdr:rowOff>159817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3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58411</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5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34,234</a:t>
          </a:r>
          <a:endParaRPr kumimoji="1" lang="ja-JP" altLang="en-US" sz="1000" b="1">
            <a:latin typeface="ＭＳ Ｐゴシック"/>
          </a:endParaRPr>
        </a:p>
      </xdr:txBody>
    </xdr:sp>
    <xdr:clientData/>
  </xdr:oneCellAnchor>
  <xdr:twoCellAnchor>
    <xdr:from>
      <xdr:col>6</xdr:col>
      <xdr:colOff>422275</xdr:colOff>
      <xdr:row>71</xdr:row>
      <xdr:rowOff>111734</xdr:rowOff>
    </xdr:from>
    <xdr:to>
      <xdr:col>6</xdr:col>
      <xdr:colOff>600075</xdr:colOff>
      <xdr:row>71</xdr:row>
      <xdr:rowOff>111734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84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157493</xdr:rowOff>
    </xdr:from>
    <xdr:to>
      <xdr:col>6</xdr:col>
      <xdr:colOff>511175</xdr:colOff>
      <xdr:row>75</xdr:row>
      <xdr:rowOff>62738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2844793"/>
          <a:ext cx="838200" cy="7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127068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57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148641</xdr:rowOff>
    </xdr:from>
    <xdr:to>
      <xdr:col>6</xdr:col>
      <xdr:colOff>561975</xdr:colOff>
      <xdr:row>77</xdr:row>
      <xdr:rowOff>78791</xdr:rowOff>
    </xdr:to>
    <xdr:sp macro="" textlink="">
      <xdr:nvSpPr>
        <xdr:cNvPr id="182" name="フローチャート : 判断 181">
          <a:extLst>
            <a:ext uri="{FF2B5EF4-FFF2-40B4-BE49-F238E27FC236}">
              <a16:creationId xmlns:a16="http://schemas.microsoft.com/office/drawing/2014/main" id="{00000000-0008-0000-0600-0000B6000000}"/>
            </a:ext>
          </a:extLst>
        </xdr:cNvPr>
        <xdr:cNvSpPr/>
      </xdr:nvSpPr>
      <xdr:spPr>
        <a:xfrm>
          <a:off x="4584700" y="131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157493</xdr:rowOff>
    </xdr:from>
    <xdr:to>
      <xdr:col>5</xdr:col>
      <xdr:colOff>358775</xdr:colOff>
      <xdr:row>75</xdr:row>
      <xdr:rowOff>90208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2844793"/>
          <a:ext cx="889000" cy="10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154927</xdr:rowOff>
    </xdr:from>
    <xdr:to>
      <xdr:col>5</xdr:col>
      <xdr:colOff>409575</xdr:colOff>
      <xdr:row>77</xdr:row>
      <xdr:rowOff>85077</xdr:rowOff>
    </xdr:to>
    <xdr:sp macro="" textlink="">
      <xdr:nvSpPr>
        <xdr:cNvPr id="184" name="フローチャート : 判断 183">
          <a:extLst>
            <a:ext uri="{FF2B5EF4-FFF2-40B4-BE49-F238E27FC236}">
              <a16:creationId xmlns:a16="http://schemas.microsoft.com/office/drawing/2014/main" id="{00000000-0008-0000-0600-0000B8000000}"/>
            </a:ext>
          </a:extLst>
        </xdr:cNvPr>
        <xdr:cNvSpPr/>
      </xdr:nvSpPr>
      <xdr:spPr>
        <a:xfrm>
          <a:off x="3746500" y="1318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76204</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7" y="1327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9,267</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90208</xdr:rowOff>
    </xdr:from>
    <xdr:to>
      <xdr:col>4</xdr:col>
      <xdr:colOff>155575</xdr:colOff>
      <xdr:row>75</xdr:row>
      <xdr:rowOff>91199</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2948958"/>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170129</xdr:rowOff>
    </xdr:from>
    <xdr:to>
      <xdr:col>4</xdr:col>
      <xdr:colOff>206375</xdr:colOff>
      <xdr:row>77</xdr:row>
      <xdr:rowOff>100279</xdr:rowOff>
    </xdr:to>
    <xdr:sp macro="" textlink="">
      <xdr:nvSpPr>
        <xdr:cNvPr id="187" name="フローチャート : 判断 186">
          <a:extLst>
            <a:ext uri="{FF2B5EF4-FFF2-40B4-BE49-F238E27FC236}">
              <a16:creationId xmlns:a16="http://schemas.microsoft.com/office/drawing/2014/main" id="{00000000-0008-0000-0600-0000BB000000}"/>
            </a:ext>
          </a:extLst>
        </xdr:cNvPr>
        <xdr:cNvSpPr/>
      </xdr:nvSpPr>
      <xdr:spPr>
        <a:xfrm>
          <a:off x="2857500" y="1320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91406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7" y="1329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8,868</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91199</xdr:rowOff>
    </xdr:from>
    <xdr:to>
      <xdr:col>2</xdr:col>
      <xdr:colOff>638175</xdr:colOff>
      <xdr:row>75</xdr:row>
      <xdr:rowOff>126898</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2949949"/>
          <a:ext cx="889000" cy="3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11633</xdr:rowOff>
    </xdr:from>
    <xdr:to>
      <xdr:col>3</xdr:col>
      <xdr:colOff>3175</xdr:colOff>
      <xdr:row>77</xdr:row>
      <xdr:rowOff>113233</xdr:rowOff>
    </xdr:to>
    <xdr:sp macro="" textlink="">
      <xdr:nvSpPr>
        <xdr:cNvPr id="190" name="フローチャート : 判断 189">
          <a:extLst>
            <a:ext uri="{FF2B5EF4-FFF2-40B4-BE49-F238E27FC236}">
              <a16:creationId xmlns:a16="http://schemas.microsoft.com/office/drawing/2014/main" id="{00000000-0008-0000-0600-0000BE000000}"/>
            </a:ext>
          </a:extLst>
        </xdr:cNvPr>
        <xdr:cNvSpPr/>
      </xdr:nvSpPr>
      <xdr:spPr>
        <a:xfrm>
          <a:off x="1968500" y="1321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104360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7" y="1330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14833</xdr:rowOff>
    </xdr:from>
    <xdr:to>
      <xdr:col>1</xdr:col>
      <xdr:colOff>485775</xdr:colOff>
      <xdr:row>77</xdr:row>
      <xdr:rowOff>116433</xdr:rowOff>
    </xdr:to>
    <xdr:sp macro="" textlink="">
      <xdr:nvSpPr>
        <xdr:cNvPr id="192" name="フローチャート : 判断 191">
          <a:extLst>
            <a:ext uri="{FF2B5EF4-FFF2-40B4-BE49-F238E27FC236}">
              <a16:creationId xmlns:a16="http://schemas.microsoft.com/office/drawing/2014/main" id="{00000000-0008-0000-0600-0000C0000000}"/>
            </a:ext>
          </a:extLst>
        </xdr:cNvPr>
        <xdr:cNvSpPr/>
      </xdr:nvSpPr>
      <xdr:spPr>
        <a:xfrm>
          <a:off x="1079500" y="1321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107560</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7" y="1330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11938</xdr:rowOff>
    </xdr:from>
    <xdr:to>
      <xdr:col>6</xdr:col>
      <xdr:colOff>561975</xdr:colOff>
      <xdr:row>75</xdr:row>
      <xdr:rowOff>113538</xdr:rowOff>
    </xdr:to>
    <xdr:sp macro="" textlink="">
      <xdr:nvSpPr>
        <xdr:cNvPr id="199" name="円/楕円 198">
          <a:extLst>
            <a:ext uri="{FF2B5EF4-FFF2-40B4-BE49-F238E27FC236}">
              <a16:creationId xmlns:a16="http://schemas.microsoft.com/office/drawing/2014/main" id="{00000000-0008-0000-0600-0000C7000000}"/>
            </a:ext>
          </a:extLst>
        </xdr:cNvPr>
        <xdr:cNvSpPr/>
      </xdr:nvSpPr>
      <xdr:spPr>
        <a:xfrm>
          <a:off x="4584700" y="1287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34815</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72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17,520</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106693</xdr:rowOff>
    </xdr:from>
    <xdr:to>
      <xdr:col>5</xdr:col>
      <xdr:colOff>409575</xdr:colOff>
      <xdr:row>75</xdr:row>
      <xdr:rowOff>36843</xdr:rowOff>
    </xdr:to>
    <xdr:sp macro="" textlink="">
      <xdr:nvSpPr>
        <xdr:cNvPr id="201" name="円/楕円 200">
          <a:extLst>
            <a:ext uri="{FF2B5EF4-FFF2-40B4-BE49-F238E27FC236}">
              <a16:creationId xmlns:a16="http://schemas.microsoft.com/office/drawing/2014/main" id="{00000000-0008-0000-0600-0000C9000000}"/>
            </a:ext>
          </a:extLst>
        </xdr:cNvPr>
        <xdr:cNvSpPr/>
      </xdr:nvSpPr>
      <xdr:spPr>
        <a:xfrm>
          <a:off x="3746500" y="1279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53370</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256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19,533</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39408</xdr:rowOff>
    </xdr:from>
    <xdr:to>
      <xdr:col>4</xdr:col>
      <xdr:colOff>206375</xdr:colOff>
      <xdr:row>75</xdr:row>
      <xdr:rowOff>141008</xdr:rowOff>
    </xdr:to>
    <xdr:sp macro="" textlink="">
      <xdr:nvSpPr>
        <xdr:cNvPr id="203" name="円/楕円 202">
          <a:extLst>
            <a:ext uri="{FF2B5EF4-FFF2-40B4-BE49-F238E27FC236}">
              <a16:creationId xmlns:a16="http://schemas.microsoft.com/office/drawing/2014/main" id="{00000000-0008-0000-0600-0000CB000000}"/>
            </a:ext>
          </a:extLst>
        </xdr:cNvPr>
        <xdr:cNvSpPr/>
      </xdr:nvSpPr>
      <xdr:spPr>
        <a:xfrm>
          <a:off x="2857500" y="1289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157535</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41111" y="126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40399</xdr:rowOff>
    </xdr:from>
    <xdr:to>
      <xdr:col>3</xdr:col>
      <xdr:colOff>3175</xdr:colOff>
      <xdr:row>75</xdr:row>
      <xdr:rowOff>141999</xdr:rowOff>
    </xdr:to>
    <xdr:sp macro="" textlink="">
      <xdr:nvSpPr>
        <xdr:cNvPr id="205" name="円/楕円 204">
          <a:extLst>
            <a:ext uri="{FF2B5EF4-FFF2-40B4-BE49-F238E27FC236}">
              <a16:creationId xmlns:a16="http://schemas.microsoft.com/office/drawing/2014/main" id="{00000000-0008-0000-0600-0000CD000000}"/>
            </a:ext>
          </a:extLst>
        </xdr:cNvPr>
        <xdr:cNvSpPr/>
      </xdr:nvSpPr>
      <xdr:spPr>
        <a:xfrm>
          <a:off x="1968500" y="1289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158526</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52111" y="1267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76098</xdr:rowOff>
    </xdr:from>
    <xdr:to>
      <xdr:col>1</xdr:col>
      <xdr:colOff>485775</xdr:colOff>
      <xdr:row>76</xdr:row>
      <xdr:rowOff>6248</xdr:rowOff>
    </xdr:to>
    <xdr:sp macro="" textlink="">
      <xdr:nvSpPr>
        <xdr:cNvPr id="207" name="円/楕円 206">
          <a:extLst>
            <a:ext uri="{FF2B5EF4-FFF2-40B4-BE49-F238E27FC236}">
              <a16:creationId xmlns:a16="http://schemas.microsoft.com/office/drawing/2014/main" id="{00000000-0008-0000-0600-0000CF000000}"/>
            </a:ext>
          </a:extLst>
        </xdr:cNvPr>
        <xdr:cNvSpPr/>
      </xdr:nvSpPr>
      <xdr:spPr>
        <a:xfrm>
          <a:off x="1079500" y="1293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22775</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63111" y="1271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12092</xdr:rowOff>
    </xdr:from>
    <xdr:to>
      <xdr:col>6</xdr:col>
      <xdr:colOff>510540</xdr:colOff>
      <xdr:row>99</xdr:row>
      <xdr:rowOff>52081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614042"/>
          <a:ext cx="1270" cy="141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55908</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02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42,866</a:t>
          </a:r>
          <a:endParaRPr kumimoji="1" lang="ja-JP" altLang="en-US" sz="1000" b="1">
            <a:latin typeface="ＭＳ Ｐゴシック"/>
          </a:endParaRPr>
        </a:p>
      </xdr:txBody>
    </xdr:sp>
    <xdr:clientData/>
  </xdr:oneCellAnchor>
  <xdr:twoCellAnchor>
    <xdr:from>
      <xdr:col>6</xdr:col>
      <xdr:colOff>422275</xdr:colOff>
      <xdr:row>99</xdr:row>
      <xdr:rowOff>52081</xdr:rowOff>
    </xdr:from>
    <xdr:to>
      <xdr:col>6</xdr:col>
      <xdr:colOff>600075</xdr:colOff>
      <xdr:row>99</xdr:row>
      <xdr:rowOff>52081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025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130219</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89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129,315</a:t>
          </a:r>
          <a:endParaRPr kumimoji="1" lang="ja-JP" altLang="en-US" sz="1000" b="1">
            <a:latin typeface="ＭＳ Ｐゴシック"/>
          </a:endParaRPr>
        </a:p>
      </xdr:txBody>
    </xdr:sp>
    <xdr:clientData/>
  </xdr:oneCellAnchor>
  <xdr:twoCellAnchor>
    <xdr:from>
      <xdr:col>6</xdr:col>
      <xdr:colOff>422275</xdr:colOff>
      <xdr:row>91</xdr:row>
      <xdr:rowOff>12092</xdr:rowOff>
    </xdr:from>
    <xdr:to>
      <xdr:col>6</xdr:col>
      <xdr:colOff>600075</xdr:colOff>
      <xdr:row>91</xdr:row>
      <xdr:rowOff>12092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61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81228</xdr:rowOff>
    </xdr:from>
    <xdr:to>
      <xdr:col>6</xdr:col>
      <xdr:colOff>511175</xdr:colOff>
      <xdr:row>97</xdr:row>
      <xdr:rowOff>31834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540428"/>
          <a:ext cx="838200" cy="12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17431</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30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74,778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166004</xdr:rowOff>
    </xdr:from>
    <xdr:to>
      <xdr:col>6</xdr:col>
      <xdr:colOff>561975</xdr:colOff>
      <xdr:row>96</xdr:row>
      <xdr:rowOff>96154</xdr:rowOff>
    </xdr:to>
    <xdr:sp macro="" textlink="">
      <xdr:nvSpPr>
        <xdr:cNvPr id="242" name="フローチャート : 判断 241">
          <a:extLst>
            <a:ext uri="{FF2B5EF4-FFF2-40B4-BE49-F238E27FC236}">
              <a16:creationId xmlns:a16="http://schemas.microsoft.com/office/drawing/2014/main" id="{00000000-0008-0000-0600-0000F2000000}"/>
            </a:ext>
          </a:extLst>
        </xdr:cNvPr>
        <xdr:cNvSpPr/>
      </xdr:nvSpPr>
      <xdr:spPr>
        <a:xfrm>
          <a:off x="45847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31834</xdr:rowOff>
    </xdr:from>
    <xdr:to>
      <xdr:col>5</xdr:col>
      <xdr:colOff>358775</xdr:colOff>
      <xdr:row>97</xdr:row>
      <xdr:rowOff>56375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662484"/>
          <a:ext cx="889000" cy="2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58138</xdr:rowOff>
    </xdr:from>
    <xdr:to>
      <xdr:col>5</xdr:col>
      <xdr:colOff>409575</xdr:colOff>
      <xdr:row>96</xdr:row>
      <xdr:rowOff>159738</xdr:rowOff>
    </xdr:to>
    <xdr:sp macro="" textlink="">
      <xdr:nvSpPr>
        <xdr:cNvPr id="244" name="フローチャート : 判断 243">
          <a:extLst>
            <a:ext uri="{FF2B5EF4-FFF2-40B4-BE49-F238E27FC236}">
              <a16:creationId xmlns:a16="http://schemas.microsoft.com/office/drawing/2014/main" id="{00000000-0008-0000-0600-0000F4000000}"/>
            </a:ext>
          </a:extLst>
        </xdr:cNvPr>
        <xdr:cNvSpPr/>
      </xdr:nvSpPr>
      <xdr:spPr>
        <a:xfrm>
          <a:off x="3746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4815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70,884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56375</xdr:rowOff>
    </xdr:from>
    <xdr:to>
      <xdr:col>4</xdr:col>
      <xdr:colOff>155575</xdr:colOff>
      <xdr:row>98</xdr:row>
      <xdr:rowOff>26118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687025"/>
          <a:ext cx="889000" cy="14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71428</xdr:rowOff>
    </xdr:from>
    <xdr:to>
      <xdr:col>4</xdr:col>
      <xdr:colOff>206375</xdr:colOff>
      <xdr:row>97</xdr:row>
      <xdr:rowOff>1578</xdr:rowOff>
    </xdr:to>
    <xdr:sp macro="" textlink="">
      <xdr:nvSpPr>
        <xdr:cNvPr id="247" name="フローチャート : 判断 246">
          <a:extLst>
            <a:ext uri="{FF2B5EF4-FFF2-40B4-BE49-F238E27FC236}">
              <a16:creationId xmlns:a16="http://schemas.microsoft.com/office/drawing/2014/main" id="{00000000-0008-0000-0600-0000F7000000}"/>
            </a:ext>
          </a:extLst>
        </xdr:cNvPr>
        <xdr:cNvSpPr/>
      </xdr:nvSpPr>
      <xdr:spPr>
        <a:xfrm>
          <a:off x="2857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18105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30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70,070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26118</xdr:rowOff>
    </xdr:from>
    <xdr:to>
      <xdr:col>2</xdr:col>
      <xdr:colOff>638175</xdr:colOff>
      <xdr:row>98</xdr:row>
      <xdr:rowOff>71300</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828218"/>
          <a:ext cx="889000" cy="4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9478</xdr:rowOff>
    </xdr:from>
    <xdr:to>
      <xdr:col>3</xdr:col>
      <xdr:colOff>3175</xdr:colOff>
      <xdr:row>97</xdr:row>
      <xdr:rowOff>111078</xdr:rowOff>
    </xdr:to>
    <xdr:sp macro="" textlink="">
      <xdr:nvSpPr>
        <xdr:cNvPr id="250" name="フローチャート : 判断 249">
          <a:extLst>
            <a:ext uri="{FF2B5EF4-FFF2-40B4-BE49-F238E27FC236}">
              <a16:creationId xmlns:a16="http://schemas.microsoft.com/office/drawing/2014/main" id="{00000000-0008-0000-0600-0000FA000000}"/>
            </a:ext>
          </a:extLst>
        </xdr:cNvPr>
        <xdr:cNvSpPr/>
      </xdr:nvSpPr>
      <xdr:spPr>
        <a:xfrm>
          <a:off x="1968500" y="1664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127605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41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44486</xdr:rowOff>
    </xdr:from>
    <xdr:to>
      <xdr:col>1</xdr:col>
      <xdr:colOff>485775</xdr:colOff>
      <xdr:row>97</xdr:row>
      <xdr:rowOff>146086</xdr:rowOff>
    </xdr:to>
    <xdr:sp macro="" textlink="">
      <xdr:nvSpPr>
        <xdr:cNvPr id="252" name="フローチャート : 判断 251">
          <a:extLst>
            <a:ext uri="{FF2B5EF4-FFF2-40B4-BE49-F238E27FC236}">
              <a16:creationId xmlns:a16="http://schemas.microsoft.com/office/drawing/2014/main" id="{00000000-0008-0000-0600-0000FC000000}"/>
            </a:ext>
          </a:extLst>
        </xdr:cNvPr>
        <xdr:cNvSpPr/>
      </xdr:nvSpPr>
      <xdr:spPr>
        <a:xfrm>
          <a:off x="1079500" y="166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162613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45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30428</xdr:rowOff>
    </xdr:from>
    <xdr:to>
      <xdr:col>6</xdr:col>
      <xdr:colOff>561975</xdr:colOff>
      <xdr:row>96</xdr:row>
      <xdr:rowOff>132028</xdr:rowOff>
    </xdr:to>
    <xdr:sp macro="" textlink="">
      <xdr:nvSpPr>
        <xdr:cNvPr id="259" name="円/楕円 258">
          <a:extLst>
            <a:ext uri="{FF2B5EF4-FFF2-40B4-BE49-F238E27FC236}">
              <a16:creationId xmlns:a16="http://schemas.microsoft.com/office/drawing/2014/main" id="{00000000-0008-0000-0600-000003010000}"/>
            </a:ext>
          </a:extLst>
        </xdr:cNvPr>
        <xdr:cNvSpPr/>
      </xdr:nvSpPr>
      <xdr:spPr>
        <a:xfrm>
          <a:off x="4584700" y="1648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8855</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46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72,581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152484</xdr:rowOff>
    </xdr:from>
    <xdr:to>
      <xdr:col>5</xdr:col>
      <xdr:colOff>409575</xdr:colOff>
      <xdr:row>97</xdr:row>
      <xdr:rowOff>82634</xdr:rowOff>
    </xdr:to>
    <xdr:sp macro="" textlink="">
      <xdr:nvSpPr>
        <xdr:cNvPr id="261" name="円/楕円 260">
          <a:extLst>
            <a:ext uri="{FF2B5EF4-FFF2-40B4-BE49-F238E27FC236}">
              <a16:creationId xmlns:a16="http://schemas.microsoft.com/office/drawing/2014/main" id="{00000000-0008-0000-0600-000005010000}"/>
            </a:ext>
          </a:extLst>
        </xdr:cNvPr>
        <xdr:cNvSpPr/>
      </xdr:nvSpPr>
      <xdr:spPr>
        <a:xfrm>
          <a:off x="3746500" y="1661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73761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70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65,106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5575</xdr:rowOff>
    </xdr:from>
    <xdr:to>
      <xdr:col>4</xdr:col>
      <xdr:colOff>206375</xdr:colOff>
      <xdr:row>97</xdr:row>
      <xdr:rowOff>107175</xdr:rowOff>
    </xdr:to>
    <xdr:sp macro="" textlink="">
      <xdr:nvSpPr>
        <xdr:cNvPr id="263" name="円/楕円 262">
          <a:extLst>
            <a:ext uri="{FF2B5EF4-FFF2-40B4-BE49-F238E27FC236}">
              <a16:creationId xmlns:a16="http://schemas.microsoft.com/office/drawing/2014/main" id="{00000000-0008-0000-0600-000007010000}"/>
            </a:ext>
          </a:extLst>
        </xdr:cNvPr>
        <xdr:cNvSpPr/>
      </xdr:nvSpPr>
      <xdr:spPr>
        <a:xfrm>
          <a:off x="2857500" y="166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98302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72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63,603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146768</xdr:rowOff>
    </xdr:from>
    <xdr:to>
      <xdr:col>3</xdr:col>
      <xdr:colOff>3175</xdr:colOff>
      <xdr:row>98</xdr:row>
      <xdr:rowOff>76918</xdr:rowOff>
    </xdr:to>
    <xdr:sp macro="" textlink="">
      <xdr:nvSpPr>
        <xdr:cNvPr id="265" name="円/楕円 264">
          <a:extLst>
            <a:ext uri="{FF2B5EF4-FFF2-40B4-BE49-F238E27FC236}">
              <a16:creationId xmlns:a16="http://schemas.microsoft.com/office/drawing/2014/main" id="{00000000-0008-0000-0600-000009010000}"/>
            </a:ext>
          </a:extLst>
        </xdr:cNvPr>
        <xdr:cNvSpPr/>
      </xdr:nvSpPr>
      <xdr:spPr>
        <a:xfrm>
          <a:off x="1968500" y="1677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68045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87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54,956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20500</xdr:rowOff>
    </xdr:from>
    <xdr:to>
      <xdr:col>1</xdr:col>
      <xdr:colOff>485775</xdr:colOff>
      <xdr:row>98</xdr:row>
      <xdr:rowOff>122100</xdr:rowOff>
    </xdr:to>
    <xdr:sp macro="" textlink="">
      <xdr:nvSpPr>
        <xdr:cNvPr id="267" name="円/楕円 266">
          <a:extLst>
            <a:ext uri="{FF2B5EF4-FFF2-40B4-BE49-F238E27FC236}">
              <a16:creationId xmlns:a16="http://schemas.microsoft.com/office/drawing/2014/main" id="{00000000-0008-0000-0600-00000B010000}"/>
            </a:ext>
          </a:extLst>
        </xdr:cNvPr>
        <xdr:cNvSpPr/>
      </xdr:nvSpPr>
      <xdr:spPr>
        <a:xfrm>
          <a:off x="1079500" y="168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113227</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91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36876</xdr:rowOff>
    </xdr:from>
    <xdr:to>
      <xdr:col>15</xdr:col>
      <xdr:colOff>180340</xdr:colOff>
      <xdr:row>37</xdr:row>
      <xdr:rowOff>137259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180376"/>
          <a:ext cx="1270" cy="1300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141085</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8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38,034</a:t>
          </a:r>
          <a:endParaRPr kumimoji="1" lang="ja-JP" altLang="en-US" sz="1000" b="1">
            <a:latin typeface="ＭＳ Ｐゴシック"/>
          </a:endParaRPr>
        </a:p>
      </xdr:txBody>
    </xdr:sp>
    <xdr:clientData/>
  </xdr:oneCellAnchor>
  <xdr:twoCellAnchor>
    <xdr:from>
      <xdr:col>15</xdr:col>
      <xdr:colOff>92075</xdr:colOff>
      <xdr:row>37</xdr:row>
      <xdr:rowOff>137259</xdr:rowOff>
    </xdr:from>
    <xdr:to>
      <xdr:col>15</xdr:col>
      <xdr:colOff>269875</xdr:colOff>
      <xdr:row>37</xdr:row>
      <xdr:rowOff>137259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8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155003</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495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322,490</a:t>
          </a:r>
          <a:endParaRPr kumimoji="1" lang="ja-JP" altLang="en-US" sz="1000" b="1">
            <a:latin typeface="ＭＳ Ｐゴシック"/>
          </a:endParaRPr>
        </a:p>
      </xdr:txBody>
    </xdr:sp>
    <xdr:clientData/>
  </xdr:oneCellAnchor>
  <xdr:twoCellAnchor>
    <xdr:from>
      <xdr:col>15</xdr:col>
      <xdr:colOff>92075</xdr:colOff>
      <xdr:row>30</xdr:row>
      <xdr:rowOff>36876</xdr:rowOff>
    </xdr:from>
    <xdr:to>
      <xdr:col>15</xdr:col>
      <xdr:colOff>269875</xdr:colOff>
      <xdr:row>30</xdr:row>
      <xdr:rowOff>36876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18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111500</xdr:rowOff>
    </xdr:from>
    <xdr:to>
      <xdr:col>15</xdr:col>
      <xdr:colOff>180975</xdr:colOff>
      <xdr:row>36</xdr:row>
      <xdr:rowOff>30553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6112250"/>
          <a:ext cx="838200" cy="9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147579</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48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94,947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169152</xdr:rowOff>
    </xdr:from>
    <xdr:to>
      <xdr:col>15</xdr:col>
      <xdr:colOff>231775</xdr:colOff>
      <xdr:row>36</xdr:row>
      <xdr:rowOff>99302</xdr:rowOff>
    </xdr:to>
    <xdr:sp macro="" textlink="">
      <xdr:nvSpPr>
        <xdr:cNvPr id="297" name="フローチャート : 判断 296">
          <a:extLst>
            <a:ext uri="{FF2B5EF4-FFF2-40B4-BE49-F238E27FC236}">
              <a16:creationId xmlns:a16="http://schemas.microsoft.com/office/drawing/2014/main" id="{00000000-0008-0000-0600-000029010000}"/>
            </a:ext>
          </a:extLst>
        </xdr:cNvPr>
        <xdr:cNvSpPr/>
      </xdr:nvSpPr>
      <xdr:spPr>
        <a:xfrm>
          <a:off x="104267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111500</xdr:rowOff>
    </xdr:from>
    <xdr:to>
      <xdr:col>14</xdr:col>
      <xdr:colOff>28575</xdr:colOff>
      <xdr:row>36</xdr:row>
      <xdr:rowOff>5608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112250"/>
          <a:ext cx="889000" cy="6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24682</xdr:rowOff>
    </xdr:from>
    <xdr:to>
      <xdr:col>14</xdr:col>
      <xdr:colOff>79375</xdr:colOff>
      <xdr:row>36</xdr:row>
      <xdr:rowOff>126282</xdr:rowOff>
    </xdr:to>
    <xdr:sp macro="" textlink="">
      <xdr:nvSpPr>
        <xdr:cNvPr id="299" name="フローチャート : 判断 298">
          <a:extLst>
            <a:ext uri="{FF2B5EF4-FFF2-40B4-BE49-F238E27FC236}">
              <a16:creationId xmlns:a16="http://schemas.microsoft.com/office/drawing/2014/main" id="{00000000-0008-0000-0600-00002B010000}"/>
            </a:ext>
          </a:extLst>
        </xdr:cNvPr>
        <xdr:cNvSpPr/>
      </xdr:nvSpPr>
      <xdr:spPr>
        <a:xfrm>
          <a:off x="9588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117409</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2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89,046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5608</xdr:rowOff>
    </xdr:from>
    <xdr:to>
      <xdr:col>12</xdr:col>
      <xdr:colOff>511175</xdr:colOff>
      <xdr:row>36</xdr:row>
      <xdr:rowOff>131827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177808"/>
          <a:ext cx="889000" cy="12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65761</xdr:rowOff>
    </xdr:from>
    <xdr:to>
      <xdr:col>12</xdr:col>
      <xdr:colOff>561975</xdr:colOff>
      <xdr:row>36</xdr:row>
      <xdr:rowOff>167361</xdr:rowOff>
    </xdr:to>
    <xdr:sp macro="" textlink="">
      <xdr:nvSpPr>
        <xdr:cNvPr id="302" name="フローチャート : 判断 301">
          <a:extLst>
            <a:ext uri="{FF2B5EF4-FFF2-40B4-BE49-F238E27FC236}">
              <a16:creationId xmlns:a16="http://schemas.microsoft.com/office/drawing/2014/main" id="{00000000-0008-0000-0600-00002E010000}"/>
            </a:ext>
          </a:extLst>
        </xdr:cNvPr>
        <xdr:cNvSpPr/>
      </xdr:nvSpPr>
      <xdr:spPr>
        <a:xfrm>
          <a:off x="8699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158488</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3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80,061</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131827</xdr:rowOff>
    </xdr:from>
    <xdr:to>
      <xdr:col>11</xdr:col>
      <xdr:colOff>307975</xdr:colOff>
      <xdr:row>36</xdr:row>
      <xdr:rowOff>132764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04027"/>
          <a:ext cx="8890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75591</xdr:rowOff>
    </xdr:from>
    <xdr:to>
      <xdr:col>11</xdr:col>
      <xdr:colOff>358775</xdr:colOff>
      <xdr:row>37</xdr:row>
      <xdr:rowOff>5741</xdr:rowOff>
    </xdr:to>
    <xdr:sp macro="" textlink="">
      <xdr:nvSpPr>
        <xdr:cNvPr id="305" name="フローチャート : 判断 304">
          <a:extLst>
            <a:ext uri="{FF2B5EF4-FFF2-40B4-BE49-F238E27FC236}">
              <a16:creationId xmlns:a16="http://schemas.microsoft.com/office/drawing/2014/main" id="{00000000-0008-0000-0600-000031010000}"/>
            </a:ext>
          </a:extLst>
        </xdr:cNvPr>
        <xdr:cNvSpPr/>
      </xdr:nvSpPr>
      <xdr:spPr>
        <a:xfrm>
          <a:off x="7810500" y="62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22268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2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82586</xdr:rowOff>
    </xdr:from>
    <xdr:to>
      <xdr:col>10</xdr:col>
      <xdr:colOff>155575</xdr:colOff>
      <xdr:row>37</xdr:row>
      <xdr:rowOff>12736</xdr:rowOff>
    </xdr:to>
    <xdr:sp macro="" textlink="">
      <xdr:nvSpPr>
        <xdr:cNvPr id="307" name="フローチャート : 判断 306">
          <a:extLst>
            <a:ext uri="{FF2B5EF4-FFF2-40B4-BE49-F238E27FC236}">
              <a16:creationId xmlns:a16="http://schemas.microsoft.com/office/drawing/2014/main" id="{00000000-0008-0000-0600-000033010000}"/>
            </a:ext>
          </a:extLst>
        </xdr:cNvPr>
        <xdr:cNvSpPr/>
      </xdr:nvSpPr>
      <xdr:spPr>
        <a:xfrm>
          <a:off x="6921500" y="62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3863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4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151203</xdr:rowOff>
    </xdr:from>
    <xdr:to>
      <xdr:col>15</xdr:col>
      <xdr:colOff>231775</xdr:colOff>
      <xdr:row>36</xdr:row>
      <xdr:rowOff>81353</xdr:rowOff>
    </xdr:to>
    <xdr:sp macro="" textlink="">
      <xdr:nvSpPr>
        <xdr:cNvPr id="314" name="円/楕円 313">
          <a:extLst>
            <a:ext uri="{FF2B5EF4-FFF2-40B4-BE49-F238E27FC236}">
              <a16:creationId xmlns:a16="http://schemas.microsoft.com/office/drawing/2014/main" id="{00000000-0008-0000-0600-00003A010000}"/>
            </a:ext>
          </a:extLst>
        </xdr:cNvPr>
        <xdr:cNvSpPr/>
      </xdr:nvSpPr>
      <xdr:spPr>
        <a:xfrm>
          <a:off x="10426700" y="615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2630</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00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98,873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60700</xdr:rowOff>
    </xdr:from>
    <xdr:to>
      <xdr:col>14</xdr:col>
      <xdr:colOff>79375</xdr:colOff>
      <xdr:row>35</xdr:row>
      <xdr:rowOff>162300</xdr:rowOff>
    </xdr:to>
    <xdr:sp macro="" textlink="">
      <xdr:nvSpPr>
        <xdr:cNvPr id="316" name="円/楕円 315">
          <a:extLst>
            <a:ext uri="{FF2B5EF4-FFF2-40B4-BE49-F238E27FC236}">
              <a16:creationId xmlns:a16="http://schemas.microsoft.com/office/drawing/2014/main" id="{00000000-0008-0000-0600-00003C010000}"/>
            </a:ext>
          </a:extLst>
        </xdr:cNvPr>
        <xdr:cNvSpPr/>
      </xdr:nvSpPr>
      <xdr:spPr>
        <a:xfrm>
          <a:off x="9588500" y="606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7377</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4" y="58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118,668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126258</xdr:rowOff>
    </xdr:from>
    <xdr:to>
      <xdr:col>12</xdr:col>
      <xdr:colOff>561975</xdr:colOff>
      <xdr:row>36</xdr:row>
      <xdr:rowOff>56408</xdr:rowOff>
    </xdr:to>
    <xdr:sp macro="" textlink="">
      <xdr:nvSpPr>
        <xdr:cNvPr id="318" name="円/楕円 317">
          <a:extLst>
            <a:ext uri="{FF2B5EF4-FFF2-40B4-BE49-F238E27FC236}">
              <a16:creationId xmlns:a16="http://schemas.microsoft.com/office/drawing/2014/main" id="{00000000-0008-0000-0600-00003E010000}"/>
            </a:ext>
          </a:extLst>
        </xdr:cNvPr>
        <xdr:cNvSpPr/>
      </xdr:nvSpPr>
      <xdr:spPr>
        <a:xfrm>
          <a:off x="8699500" y="612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72935</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4" y="590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104,329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81027</xdr:rowOff>
    </xdr:from>
    <xdr:to>
      <xdr:col>11</xdr:col>
      <xdr:colOff>358775</xdr:colOff>
      <xdr:row>37</xdr:row>
      <xdr:rowOff>11177</xdr:rowOff>
    </xdr:to>
    <xdr:sp macro="" textlink="">
      <xdr:nvSpPr>
        <xdr:cNvPr id="320" name="円/楕円 319">
          <a:extLst>
            <a:ext uri="{FF2B5EF4-FFF2-40B4-BE49-F238E27FC236}">
              <a16:creationId xmlns:a16="http://schemas.microsoft.com/office/drawing/2014/main" id="{00000000-0008-0000-0600-000040010000}"/>
            </a:ext>
          </a:extLst>
        </xdr:cNvPr>
        <xdr:cNvSpPr/>
      </xdr:nvSpPr>
      <xdr:spPr>
        <a:xfrm>
          <a:off x="7810500" y="625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2304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34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76,722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81964</xdr:rowOff>
    </xdr:from>
    <xdr:to>
      <xdr:col>10</xdr:col>
      <xdr:colOff>155575</xdr:colOff>
      <xdr:row>37</xdr:row>
      <xdr:rowOff>12114</xdr:rowOff>
    </xdr:to>
    <xdr:sp macro="" textlink="">
      <xdr:nvSpPr>
        <xdr:cNvPr id="322" name="円/楕円 321">
          <a:extLst>
            <a:ext uri="{FF2B5EF4-FFF2-40B4-BE49-F238E27FC236}">
              <a16:creationId xmlns:a16="http://schemas.microsoft.com/office/drawing/2014/main" id="{00000000-0008-0000-0600-000042010000}"/>
            </a:ext>
          </a:extLst>
        </xdr:cNvPr>
        <xdr:cNvSpPr/>
      </xdr:nvSpPr>
      <xdr:spPr>
        <a:xfrm>
          <a:off x="6921500" y="625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28641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02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42152</xdr:rowOff>
    </xdr:from>
    <xdr:to>
      <xdr:col>15</xdr:col>
      <xdr:colOff>180340</xdr:colOff>
      <xdr:row>57</xdr:row>
      <xdr:rowOff>113461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86102"/>
          <a:ext cx="1270" cy="1100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117288</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88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43,239</a:t>
          </a:r>
          <a:endParaRPr kumimoji="1" lang="ja-JP" altLang="en-US" sz="1000" b="1">
            <a:latin typeface="ＭＳ Ｐゴシック"/>
          </a:endParaRPr>
        </a:p>
      </xdr:txBody>
    </xdr:sp>
    <xdr:clientData/>
  </xdr:oneCellAnchor>
  <xdr:twoCellAnchor>
    <xdr:from>
      <xdr:col>15</xdr:col>
      <xdr:colOff>92075</xdr:colOff>
      <xdr:row>57</xdr:row>
      <xdr:rowOff>113461</xdr:rowOff>
    </xdr:from>
    <xdr:to>
      <xdr:col>15</xdr:col>
      <xdr:colOff>269875</xdr:colOff>
      <xdr:row>57</xdr:row>
      <xdr:rowOff>113461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88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160279</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6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283,836</a:t>
          </a:r>
          <a:endParaRPr kumimoji="1" lang="ja-JP" altLang="en-US" sz="1000" b="1">
            <a:latin typeface="ＭＳ Ｐゴシック"/>
          </a:endParaRPr>
        </a:p>
      </xdr:txBody>
    </xdr:sp>
    <xdr:clientData/>
  </xdr:oneCellAnchor>
  <xdr:twoCellAnchor>
    <xdr:from>
      <xdr:col>15</xdr:col>
      <xdr:colOff>92075</xdr:colOff>
      <xdr:row>51</xdr:row>
      <xdr:rowOff>42152</xdr:rowOff>
    </xdr:from>
    <xdr:to>
      <xdr:col>15</xdr:col>
      <xdr:colOff>269875</xdr:colOff>
      <xdr:row>51</xdr:row>
      <xdr:rowOff>42152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86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34576</xdr:rowOff>
    </xdr:from>
    <xdr:to>
      <xdr:col>15</xdr:col>
      <xdr:colOff>180975</xdr:colOff>
      <xdr:row>55</xdr:row>
      <xdr:rowOff>88923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464326"/>
          <a:ext cx="838200" cy="5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137910</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67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97,062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159483</xdr:rowOff>
    </xdr:from>
    <xdr:to>
      <xdr:col>15</xdr:col>
      <xdr:colOff>231775</xdr:colOff>
      <xdr:row>56</xdr:row>
      <xdr:rowOff>89633</xdr:rowOff>
    </xdr:to>
    <xdr:sp macro="" textlink="">
      <xdr:nvSpPr>
        <xdr:cNvPr id="352" name="フローチャート : 判断 351">
          <a:extLst>
            <a:ext uri="{FF2B5EF4-FFF2-40B4-BE49-F238E27FC236}">
              <a16:creationId xmlns:a16="http://schemas.microsoft.com/office/drawing/2014/main" id="{00000000-0008-0000-0600-000060010000}"/>
            </a:ext>
          </a:extLst>
        </xdr:cNvPr>
        <xdr:cNvSpPr/>
      </xdr:nvSpPr>
      <xdr:spPr>
        <a:xfrm>
          <a:off x="10426700" y="958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34576</xdr:rowOff>
    </xdr:from>
    <xdr:to>
      <xdr:col>14</xdr:col>
      <xdr:colOff>28575</xdr:colOff>
      <xdr:row>56</xdr:row>
      <xdr:rowOff>20920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464326"/>
          <a:ext cx="889000" cy="15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161435</xdr:rowOff>
    </xdr:from>
    <xdr:to>
      <xdr:col>14</xdr:col>
      <xdr:colOff>79375</xdr:colOff>
      <xdr:row>56</xdr:row>
      <xdr:rowOff>91585</xdr:rowOff>
    </xdr:to>
    <xdr:sp macro="" textlink="">
      <xdr:nvSpPr>
        <xdr:cNvPr id="354" name="フローチャート : 判断 353">
          <a:extLst>
            <a:ext uri="{FF2B5EF4-FFF2-40B4-BE49-F238E27FC236}">
              <a16:creationId xmlns:a16="http://schemas.microsoft.com/office/drawing/2014/main" id="{00000000-0008-0000-0600-000062010000}"/>
            </a:ext>
          </a:extLst>
        </xdr:cNvPr>
        <xdr:cNvSpPr/>
      </xdr:nvSpPr>
      <xdr:spPr>
        <a:xfrm>
          <a:off x="9588500" y="959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82712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68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96,635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14980</xdr:rowOff>
    </xdr:from>
    <xdr:to>
      <xdr:col>12</xdr:col>
      <xdr:colOff>511175</xdr:colOff>
      <xdr:row>56</xdr:row>
      <xdr:rowOff>20920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616180"/>
          <a:ext cx="889000" cy="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138309</xdr:rowOff>
    </xdr:from>
    <xdr:to>
      <xdr:col>12</xdr:col>
      <xdr:colOff>561975</xdr:colOff>
      <xdr:row>56</xdr:row>
      <xdr:rowOff>68459</xdr:rowOff>
    </xdr:to>
    <xdr:sp macro="" textlink="">
      <xdr:nvSpPr>
        <xdr:cNvPr id="357" name="フローチャート : 判断 356">
          <a:extLst>
            <a:ext uri="{FF2B5EF4-FFF2-40B4-BE49-F238E27FC236}">
              <a16:creationId xmlns:a16="http://schemas.microsoft.com/office/drawing/2014/main" id="{00000000-0008-0000-0600-000065010000}"/>
            </a:ext>
          </a:extLst>
        </xdr:cNvPr>
        <xdr:cNvSpPr/>
      </xdr:nvSpPr>
      <xdr:spPr>
        <a:xfrm>
          <a:off x="8699500" y="9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84986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50794" y="934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101,693</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14980</xdr:rowOff>
    </xdr:from>
    <xdr:to>
      <xdr:col>11</xdr:col>
      <xdr:colOff>307975</xdr:colOff>
      <xdr:row>56</xdr:row>
      <xdr:rowOff>72016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616180"/>
          <a:ext cx="889000" cy="5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63187</xdr:rowOff>
    </xdr:from>
    <xdr:to>
      <xdr:col>11</xdr:col>
      <xdr:colOff>358775</xdr:colOff>
      <xdr:row>55</xdr:row>
      <xdr:rowOff>164787</xdr:rowOff>
    </xdr:to>
    <xdr:sp macro="" textlink="">
      <xdr:nvSpPr>
        <xdr:cNvPr id="360" name="フローチャート : 判断 359">
          <a:extLst>
            <a:ext uri="{FF2B5EF4-FFF2-40B4-BE49-F238E27FC236}">
              <a16:creationId xmlns:a16="http://schemas.microsoft.com/office/drawing/2014/main" id="{00000000-0008-0000-0600-000068010000}"/>
            </a:ext>
          </a:extLst>
        </xdr:cNvPr>
        <xdr:cNvSpPr/>
      </xdr:nvSpPr>
      <xdr:spPr>
        <a:xfrm>
          <a:off x="7810500" y="949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9864</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61794" y="926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118,124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69784</xdr:rowOff>
    </xdr:from>
    <xdr:to>
      <xdr:col>10</xdr:col>
      <xdr:colOff>155575</xdr:colOff>
      <xdr:row>56</xdr:row>
      <xdr:rowOff>171384</xdr:rowOff>
    </xdr:to>
    <xdr:sp macro="" textlink="">
      <xdr:nvSpPr>
        <xdr:cNvPr id="362" name="フローチャート : 判断 361">
          <a:extLst>
            <a:ext uri="{FF2B5EF4-FFF2-40B4-BE49-F238E27FC236}">
              <a16:creationId xmlns:a16="http://schemas.microsoft.com/office/drawing/2014/main" id="{00000000-0008-0000-0600-00006A010000}"/>
            </a:ext>
          </a:extLst>
        </xdr:cNvPr>
        <xdr:cNvSpPr/>
      </xdr:nvSpPr>
      <xdr:spPr>
        <a:xfrm>
          <a:off x="6921500" y="967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162511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76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38123</xdr:rowOff>
    </xdr:from>
    <xdr:to>
      <xdr:col>15</xdr:col>
      <xdr:colOff>231775</xdr:colOff>
      <xdr:row>55</xdr:row>
      <xdr:rowOff>139723</xdr:rowOff>
    </xdr:to>
    <xdr:sp macro="" textlink="">
      <xdr:nvSpPr>
        <xdr:cNvPr id="369" name="円/楕円 368">
          <a:extLst>
            <a:ext uri="{FF2B5EF4-FFF2-40B4-BE49-F238E27FC236}">
              <a16:creationId xmlns:a16="http://schemas.microsoft.com/office/drawing/2014/main" id="{00000000-0008-0000-0600-000071010000}"/>
            </a:ext>
          </a:extLst>
        </xdr:cNvPr>
        <xdr:cNvSpPr/>
      </xdr:nvSpPr>
      <xdr:spPr>
        <a:xfrm>
          <a:off x="10426700" y="94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61000</xdr:rowOff>
    </xdr:from>
    <xdr:ext cx="599010"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319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123,606</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155226</xdr:rowOff>
    </xdr:from>
    <xdr:to>
      <xdr:col>14</xdr:col>
      <xdr:colOff>79375</xdr:colOff>
      <xdr:row>55</xdr:row>
      <xdr:rowOff>85376</xdr:rowOff>
    </xdr:to>
    <xdr:sp macro="" textlink="">
      <xdr:nvSpPr>
        <xdr:cNvPr id="371" name="円/楕円 370">
          <a:extLst>
            <a:ext uri="{FF2B5EF4-FFF2-40B4-BE49-F238E27FC236}">
              <a16:creationId xmlns:a16="http://schemas.microsoft.com/office/drawing/2014/main" id="{00000000-0008-0000-0600-000073010000}"/>
            </a:ext>
          </a:extLst>
        </xdr:cNvPr>
        <xdr:cNvSpPr/>
      </xdr:nvSpPr>
      <xdr:spPr>
        <a:xfrm>
          <a:off x="9588500" y="941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101903</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39794" y="918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135,493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141570</xdr:rowOff>
    </xdr:from>
    <xdr:to>
      <xdr:col>12</xdr:col>
      <xdr:colOff>561975</xdr:colOff>
      <xdr:row>56</xdr:row>
      <xdr:rowOff>71720</xdr:rowOff>
    </xdr:to>
    <xdr:sp macro="" textlink="">
      <xdr:nvSpPr>
        <xdr:cNvPr id="373" name="円/楕円 372">
          <a:extLst>
            <a:ext uri="{FF2B5EF4-FFF2-40B4-BE49-F238E27FC236}">
              <a16:creationId xmlns:a16="http://schemas.microsoft.com/office/drawing/2014/main" id="{00000000-0008-0000-0600-000075010000}"/>
            </a:ext>
          </a:extLst>
        </xdr:cNvPr>
        <xdr:cNvSpPr/>
      </xdr:nvSpPr>
      <xdr:spPr>
        <a:xfrm>
          <a:off x="8699500" y="957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62847</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50794" y="966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100,980</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135630</xdr:rowOff>
    </xdr:from>
    <xdr:to>
      <xdr:col>11</xdr:col>
      <xdr:colOff>358775</xdr:colOff>
      <xdr:row>56</xdr:row>
      <xdr:rowOff>65780</xdr:rowOff>
    </xdr:to>
    <xdr:sp macro="" textlink="">
      <xdr:nvSpPr>
        <xdr:cNvPr id="375" name="円/楕円 374">
          <a:extLst>
            <a:ext uri="{FF2B5EF4-FFF2-40B4-BE49-F238E27FC236}">
              <a16:creationId xmlns:a16="http://schemas.microsoft.com/office/drawing/2014/main" id="{00000000-0008-0000-0600-000077010000}"/>
            </a:ext>
          </a:extLst>
        </xdr:cNvPr>
        <xdr:cNvSpPr/>
      </xdr:nvSpPr>
      <xdr:spPr>
        <a:xfrm>
          <a:off x="7810500" y="9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56907</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61794" y="965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102,279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21216</xdr:rowOff>
    </xdr:from>
    <xdr:to>
      <xdr:col>10</xdr:col>
      <xdr:colOff>155575</xdr:colOff>
      <xdr:row>56</xdr:row>
      <xdr:rowOff>122816</xdr:rowOff>
    </xdr:to>
    <xdr:sp macro="" textlink="">
      <xdr:nvSpPr>
        <xdr:cNvPr id="377" name="円/楕円 376">
          <a:extLst>
            <a:ext uri="{FF2B5EF4-FFF2-40B4-BE49-F238E27FC236}">
              <a16:creationId xmlns:a16="http://schemas.microsoft.com/office/drawing/2014/main" id="{00000000-0008-0000-0600-000079010000}"/>
            </a:ext>
          </a:extLst>
        </xdr:cNvPr>
        <xdr:cNvSpPr/>
      </xdr:nvSpPr>
      <xdr:spPr>
        <a:xfrm>
          <a:off x="6921500" y="962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139343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39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22575</xdr:rowOff>
    </xdr:from>
    <xdr:to>
      <xdr:col>15</xdr:col>
      <xdr:colOff>180340</xdr:colOff>
      <xdr:row>79</xdr:row>
      <xdr:rowOff>97588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24075"/>
          <a:ext cx="1270" cy="1618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101415</xdr:rowOff>
    </xdr:from>
    <xdr:ext cx="313932"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59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15</xdr:col>
      <xdr:colOff>92075</xdr:colOff>
      <xdr:row>79</xdr:row>
      <xdr:rowOff>97588</xdr:rowOff>
    </xdr:from>
    <xdr:to>
      <xdr:col>15</xdr:col>
      <xdr:colOff>269875</xdr:colOff>
      <xdr:row>79</xdr:row>
      <xdr:rowOff>97588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140702</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99,173</a:t>
          </a:r>
          <a:endParaRPr kumimoji="1" lang="ja-JP" altLang="en-US" sz="1000" b="1">
            <a:latin typeface="ＭＳ Ｐゴシック"/>
          </a:endParaRPr>
        </a:p>
      </xdr:txBody>
    </xdr:sp>
    <xdr:clientData/>
  </xdr:oneCellAnchor>
  <xdr:twoCellAnchor>
    <xdr:from>
      <xdr:col>15</xdr:col>
      <xdr:colOff>92075</xdr:colOff>
      <xdr:row>70</xdr:row>
      <xdr:rowOff>22575</xdr:rowOff>
    </xdr:from>
    <xdr:to>
      <xdr:col>15</xdr:col>
      <xdr:colOff>269875</xdr:colOff>
      <xdr:row>70</xdr:row>
      <xdr:rowOff>22575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2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139782</xdr:rowOff>
    </xdr:from>
    <xdr:to>
      <xdr:col>15</xdr:col>
      <xdr:colOff>180975</xdr:colOff>
      <xdr:row>78</xdr:row>
      <xdr:rowOff>82060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169982"/>
          <a:ext cx="838200" cy="28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146834</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005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26,853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123957</xdr:rowOff>
    </xdr:from>
    <xdr:to>
      <xdr:col>15</xdr:col>
      <xdr:colOff>231775</xdr:colOff>
      <xdr:row>77</xdr:row>
      <xdr:rowOff>54107</xdr:rowOff>
    </xdr:to>
    <xdr:sp macro="" textlink="">
      <xdr:nvSpPr>
        <xdr:cNvPr id="411" name="フローチャート : 判断 410">
          <a:extLst>
            <a:ext uri="{FF2B5EF4-FFF2-40B4-BE49-F238E27FC236}">
              <a16:creationId xmlns:a16="http://schemas.microsoft.com/office/drawing/2014/main" id="{00000000-0008-0000-0600-00009B010000}"/>
            </a:ext>
          </a:extLst>
        </xdr:cNvPr>
        <xdr:cNvSpPr/>
      </xdr:nvSpPr>
      <xdr:spPr>
        <a:xfrm>
          <a:off x="10426700" y="131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139782</xdr:rowOff>
    </xdr:from>
    <xdr:to>
      <xdr:col>14</xdr:col>
      <xdr:colOff>28575</xdr:colOff>
      <xdr:row>77</xdr:row>
      <xdr:rowOff>21301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169982"/>
          <a:ext cx="889000" cy="5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2113</xdr:rowOff>
    </xdr:from>
    <xdr:to>
      <xdr:col>14</xdr:col>
      <xdr:colOff>79375</xdr:colOff>
      <xdr:row>76</xdr:row>
      <xdr:rowOff>103713</xdr:rowOff>
    </xdr:to>
    <xdr:sp macro="" textlink="">
      <xdr:nvSpPr>
        <xdr:cNvPr id="413" name="フローチャート : 判断 412">
          <a:extLst>
            <a:ext uri="{FF2B5EF4-FFF2-40B4-BE49-F238E27FC236}">
              <a16:creationId xmlns:a16="http://schemas.microsoft.com/office/drawing/2014/main" id="{00000000-0008-0000-0600-00009D010000}"/>
            </a:ext>
          </a:extLst>
        </xdr:cNvPr>
        <xdr:cNvSpPr/>
      </xdr:nvSpPr>
      <xdr:spPr>
        <a:xfrm>
          <a:off x="9588500" y="1303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120241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280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34,315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78042</xdr:rowOff>
    </xdr:from>
    <xdr:to>
      <xdr:col>12</xdr:col>
      <xdr:colOff>561975</xdr:colOff>
      <xdr:row>76</xdr:row>
      <xdr:rowOff>8192</xdr:rowOff>
    </xdr:to>
    <xdr:sp macro="" textlink="">
      <xdr:nvSpPr>
        <xdr:cNvPr id="415" name="フローチャート : 判断 414">
          <a:extLst>
            <a:ext uri="{FF2B5EF4-FFF2-40B4-BE49-F238E27FC236}">
              <a16:creationId xmlns:a16="http://schemas.microsoft.com/office/drawing/2014/main" id="{00000000-0008-0000-0600-00009F010000}"/>
            </a:ext>
          </a:extLst>
        </xdr:cNvPr>
        <xdr:cNvSpPr/>
      </xdr:nvSpPr>
      <xdr:spPr>
        <a:xfrm>
          <a:off x="8699500" y="1293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24719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271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31260</xdr:rowOff>
    </xdr:from>
    <xdr:to>
      <xdr:col>15</xdr:col>
      <xdr:colOff>231775</xdr:colOff>
      <xdr:row>78</xdr:row>
      <xdr:rowOff>132860</xdr:rowOff>
    </xdr:to>
    <xdr:sp macro="" textlink="">
      <xdr:nvSpPr>
        <xdr:cNvPr id="422" name="円/楕円 421">
          <a:extLst>
            <a:ext uri="{FF2B5EF4-FFF2-40B4-BE49-F238E27FC236}">
              <a16:creationId xmlns:a16="http://schemas.microsoft.com/office/drawing/2014/main" id="{00000000-0008-0000-0600-0000A6010000}"/>
            </a:ext>
          </a:extLst>
        </xdr:cNvPr>
        <xdr:cNvSpPr/>
      </xdr:nvSpPr>
      <xdr:spPr>
        <a:xfrm>
          <a:off x="10426700" y="1340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9687</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38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11,530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88982</xdr:rowOff>
    </xdr:from>
    <xdr:to>
      <xdr:col>14</xdr:col>
      <xdr:colOff>79375</xdr:colOff>
      <xdr:row>77</xdr:row>
      <xdr:rowOff>19132</xdr:rowOff>
    </xdr:to>
    <xdr:sp macro="" textlink="">
      <xdr:nvSpPr>
        <xdr:cNvPr id="424" name="円/楕円 423">
          <a:extLst>
            <a:ext uri="{FF2B5EF4-FFF2-40B4-BE49-F238E27FC236}">
              <a16:creationId xmlns:a16="http://schemas.microsoft.com/office/drawing/2014/main" id="{00000000-0008-0000-0600-0000A8010000}"/>
            </a:ext>
          </a:extLst>
        </xdr:cNvPr>
        <xdr:cNvSpPr/>
      </xdr:nvSpPr>
      <xdr:spPr>
        <a:xfrm>
          <a:off x="9588500" y="131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10259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21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28,995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141951</xdr:rowOff>
    </xdr:from>
    <xdr:to>
      <xdr:col>12</xdr:col>
      <xdr:colOff>561975</xdr:colOff>
      <xdr:row>77</xdr:row>
      <xdr:rowOff>72101</xdr:rowOff>
    </xdr:to>
    <xdr:sp macro="" textlink="">
      <xdr:nvSpPr>
        <xdr:cNvPr id="426" name="円/楕円 425">
          <a:extLst>
            <a:ext uri="{FF2B5EF4-FFF2-40B4-BE49-F238E27FC236}">
              <a16:creationId xmlns:a16="http://schemas.microsoft.com/office/drawing/2014/main" id="{00000000-0008-0000-0600-0000AA010000}"/>
            </a:ext>
          </a:extLst>
        </xdr:cNvPr>
        <xdr:cNvSpPr/>
      </xdr:nvSpPr>
      <xdr:spPr>
        <a:xfrm>
          <a:off x="8699500" y="1317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63228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26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25,751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59561</xdr:rowOff>
    </xdr:from>
    <xdr:to>
      <xdr:col>15</xdr:col>
      <xdr:colOff>180340</xdr:colOff>
      <xdr:row>99</xdr:row>
      <xdr:rowOff>116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661511"/>
          <a:ext cx="1270" cy="1312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3943</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7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5,818</a:t>
          </a:r>
          <a:endParaRPr kumimoji="1" lang="ja-JP" altLang="en-US" sz="1000" b="1">
            <a:latin typeface="ＭＳ Ｐゴシック"/>
          </a:endParaRPr>
        </a:p>
      </xdr:txBody>
    </xdr:sp>
    <xdr:clientData/>
  </xdr:oneCellAnchor>
  <xdr:twoCellAnchor>
    <xdr:from>
      <xdr:col>15</xdr:col>
      <xdr:colOff>92075</xdr:colOff>
      <xdr:row>99</xdr:row>
      <xdr:rowOff>116</xdr:rowOff>
    </xdr:from>
    <xdr:to>
      <xdr:col>15</xdr:col>
      <xdr:colOff>269875</xdr:colOff>
      <xdr:row>99</xdr:row>
      <xdr:rowOff>116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7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6238</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436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178,017</a:t>
          </a:r>
          <a:endParaRPr kumimoji="1" lang="ja-JP" altLang="en-US" sz="1000" b="1">
            <a:latin typeface="ＭＳ Ｐゴシック"/>
          </a:endParaRPr>
        </a:p>
      </xdr:txBody>
    </xdr:sp>
    <xdr:clientData/>
  </xdr:oneCellAnchor>
  <xdr:twoCellAnchor>
    <xdr:from>
      <xdr:col>15</xdr:col>
      <xdr:colOff>92075</xdr:colOff>
      <xdr:row>91</xdr:row>
      <xdr:rowOff>59561</xdr:rowOff>
    </xdr:from>
    <xdr:to>
      <xdr:col>15</xdr:col>
      <xdr:colOff>269875</xdr:colOff>
      <xdr:row>91</xdr:row>
      <xdr:rowOff>59561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661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35633</xdr:rowOff>
    </xdr:from>
    <xdr:to>
      <xdr:col>15</xdr:col>
      <xdr:colOff>180975</xdr:colOff>
      <xdr:row>96</xdr:row>
      <xdr:rowOff>69687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323383"/>
          <a:ext cx="838200" cy="20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100542</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559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50,641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122115</xdr:rowOff>
    </xdr:from>
    <xdr:to>
      <xdr:col>15</xdr:col>
      <xdr:colOff>231775</xdr:colOff>
      <xdr:row>97</xdr:row>
      <xdr:rowOff>52265</xdr:rowOff>
    </xdr:to>
    <xdr:sp macro="" textlink="">
      <xdr:nvSpPr>
        <xdr:cNvPr id="458" name="フローチャート : 判断 457">
          <a:extLst>
            <a:ext uri="{FF2B5EF4-FFF2-40B4-BE49-F238E27FC236}">
              <a16:creationId xmlns:a16="http://schemas.microsoft.com/office/drawing/2014/main" id="{00000000-0008-0000-0600-0000CA010000}"/>
            </a:ext>
          </a:extLst>
        </xdr:cNvPr>
        <xdr:cNvSpPr/>
      </xdr:nvSpPr>
      <xdr:spPr>
        <a:xfrm>
          <a:off x="10426700" y="165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69687</xdr:rowOff>
    </xdr:from>
    <xdr:to>
      <xdr:col>14</xdr:col>
      <xdr:colOff>28575</xdr:colOff>
      <xdr:row>97</xdr:row>
      <xdr:rowOff>9123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528887"/>
          <a:ext cx="889000" cy="1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23582</xdr:rowOff>
    </xdr:from>
    <xdr:to>
      <xdr:col>14</xdr:col>
      <xdr:colOff>79375</xdr:colOff>
      <xdr:row>97</xdr:row>
      <xdr:rowOff>125182</xdr:rowOff>
    </xdr:to>
    <xdr:sp macro="" textlink="">
      <xdr:nvSpPr>
        <xdr:cNvPr id="460" name="フローチャート : 判断 459">
          <a:extLst>
            <a:ext uri="{FF2B5EF4-FFF2-40B4-BE49-F238E27FC236}">
              <a16:creationId xmlns:a16="http://schemas.microsoft.com/office/drawing/2014/main" id="{00000000-0008-0000-0600-0000CC010000}"/>
            </a:ext>
          </a:extLst>
        </xdr:cNvPr>
        <xdr:cNvSpPr/>
      </xdr:nvSpPr>
      <xdr:spPr>
        <a:xfrm>
          <a:off x="9588500" y="1665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116309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74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41,072</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17690</xdr:rowOff>
    </xdr:from>
    <xdr:to>
      <xdr:col>12</xdr:col>
      <xdr:colOff>561975</xdr:colOff>
      <xdr:row>97</xdr:row>
      <xdr:rowOff>119290</xdr:rowOff>
    </xdr:to>
    <xdr:sp macro="" textlink="">
      <xdr:nvSpPr>
        <xdr:cNvPr id="462" name="フローチャート : 判断 461">
          <a:extLst>
            <a:ext uri="{FF2B5EF4-FFF2-40B4-BE49-F238E27FC236}">
              <a16:creationId xmlns:a16="http://schemas.microsoft.com/office/drawing/2014/main" id="{00000000-0008-0000-0600-0000CE010000}"/>
            </a:ext>
          </a:extLst>
        </xdr:cNvPr>
        <xdr:cNvSpPr/>
      </xdr:nvSpPr>
      <xdr:spPr>
        <a:xfrm>
          <a:off x="8699500" y="1664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110417</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74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156283</xdr:rowOff>
    </xdr:from>
    <xdr:to>
      <xdr:col>15</xdr:col>
      <xdr:colOff>231775</xdr:colOff>
      <xdr:row>95</xdr:row>
      <xdr:rowOff>86433</xdr:rowOff>
    </xdr:to>
    <xdr:sp macro="" textlink="">
      <xdr:nvSpPr>
        <xdr:cNvPr id="469" name="円/楕円 468">
          <a:extLst>
            <a:ext uri="{FF2B5EF4-FFF2-40B4-BE49-F238E27FC236}">
              <a16:creationId xmlns:a16="http://schemas.microsoft.com/office/drawing/2014/main" id="{00000000-0008-0000-0600-0000D5010000}"/>
            </a:ext>
          </a:extLst>
        </xdr:cNvPr>
        <xdr:cNvSpPr/>
      </xdr:nvSpPr>
      <xdr:spPr>
        <a:xfrm>
          <a:off x="10426700" y="1627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7710</xdr:rowOff>
    </xdr:from>
    <xdr:ext cx="534377" cy="259045"/>
    <xdr:sp macro="" textlink="">
      <xdr:nvSpPr>
        <xdr:cNvPr id="470" name="普通建設事業費 （ うち更新整備　）該当値テキスト">
          <a:extLst>
            <a:ext uri="{FF2B5EF4-FFF2-40B4-BE49-F238E27FC236}">
              <a16:creationId xmlns:a16="http://schemas.microsoft.com/office/drawing/2014/main" id="{00000000-0008-0000-0600-0000D6010000}"/>
            </a:ext>
          </a:extLst>
        </xdr:cNvPr>
        <xdr:cNvSpPr txBox="1"/>
      </xdr:nvSpPr>
      <xdr:spPr>
        <a:xfrm>
          <a:off x="10528300" y="1612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91,157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18887</xdr:rowOff>
    </xdr:from>
    <xdr:to>
      <xdr:col>14</xdr:col>
      <xdr:colOff>79375</xdr:colOff>
      <xdr:row>96</xdr:row>
      <xdr:rowOff>120487</xdr:rowOff>
    </xdr:to>
    <xdr:sp macro="" textlink="">
      <xdr:nvSpPr>
        <xdr:cNvPr id="471" name="円/楕円 470">
          <a:extLst>
            <a:ext uri="{FF2B5EF4-FFF2-40B4-BE49-F238E27FC236}">
              <a16:creationId xmlns:a16="http://schemas.microsoft.com/office/drawing/2014/main" id="{00000000-0008-0000-0600-0000D7010000}"/>
            </a:ext>
          </a:extLst>
        </xdr:cNvPr>
        <xdr:cNvSpPr/>
      </xdr:nvSpPr>
      <xdr:spPr>
        <a:xfrm>
          <a:off x="9588500" y="1647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137014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25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64,188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129773</xdr:rowOff>
    </xdr:from>
    <xdr:to>
      <xdr:col>12</xdr:col>
      <xdr:colOff>561975</xdr:colOff>
      <xdr:row>97</xdr:row>
      <xdr:rowOff>59923</xdr:rowOff>
    </xdr:to>
    <xdr:sp macro="" textlink="">
      <xdr:nvSpPr>
        <xdr:cNvPr id="473" name="円/楕円 472">
          <a:extLst>
            <a:ext uri="{FF2B5EF4-FFF2-40B4-BE49-F238E27FC236}">
              <a16:creationId xmlns:a16="http://schemas.microsoft.com/office/drawing/2014/main" id="{00000000-0008-0000-0600-0000D9010000}"/>
            </a:ext>
          </a:extLst>
        </xdr:cNvPr>
        <xdr:cNvSpPr/>
      </xdr:nvSpPr>
      <xdr:spPr>
        <a:xfrm>
          <a:off x="8699500" y="1658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76450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36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13012</xdr:rowOff>
    </xdr:from>
    <xdr:to>
      <xdr:col>23</xdr:col>
      <xdr:colOff>516889</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6317595" y="5156512"/>
          <a:ext cx="1269" cy="162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104378</xdr:rowOff>
    </xdr:from>
    <xdr:ext cx="249299" cy="259045"/>
    <xdr:sp macro="" textlink="">
      <xdr:nvSpPr>
        <xdr:cNvPr id="501" name="災害復旧事業費最小値テキスト">
          <a:extLst>
            <a:ext uri="{FF2B5EF4-FFF2-40B4-BE49-F238E27FC236}">
              <a16:creationId xmlns:a16="http://schemas.microsoft.com/office/drawing/2014/main" id="{00000000-0008-0000-0600-0000F5010000}"/>
            </a:ext>
          </a:extLst>
        </xdr:cNvPr>
        <xdr:cNvSpPr txBox="1"/>
      </xdr:nvSpPr>
      <xdr:spPr>
        <a:xfrm>
          <a:off x="16370300" y="67909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131139</xdr:rowOff>
    </xdr:from>
    <xdr:ext cx="599010" cy="259045"/>
    <xdr:sp macro="" textlink="">
      <xdr:nvSpPr>
        <xdr:cNvPr id="503" name="災害復旧事業費最大値テキスト">
          <a:extLst>
            <a:ext uri="{FF2B5EF4-FFF2-40B4-BE49-F238E27FC236}">
              <a16:creationId xmlns:a16="http://schemas.microsoft.com/office/drawing/2014/main" id="{00000000-0008-0000-0600-0000F7010000}"/>
            </a:ext>
          </a:extLst>
        </xdr:cNvPr>
        <xdr:cNvSpPr txBox="1"/>
      </xdr:nvSpPr>
      <xdr:spPr>
        <a:xfrm>
          <a:off x="16370300" y="493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149,638</a:t>
          </a:r>
          <a:endParaRPr kumimoji="1" lang="ja-JP" altLang="en-US" sz="1000" b="1">
            <a:latin typeface="ＭＳ Ｐゴシック"/>
          </a:endParaRPr>
        </a:p>
      </xdr:txBody>
    </xdr:sp>
    <xdr:clientData/>
  </xdr:oneCellAnchor>
  <xdr:twoCellAnchor>
    <xdr:from>
      <xdr:col>23</xdr:col>
      <xdr:colOff>428625</xdr:colOff>
      <xdr:row>30</xdr:row>
      <xdr:rowOff>13012</xdr:rowOff>
    </xdr:from>
    <xdr:to>
      <xdr:col>23</xdr:col>
      <xdr:colOff>606425</xdr:colOff>
      <xdr:row>30</xdr:row>
      <xdr:rowOff>13012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515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37059</xdr:rowOff>
    </xdr:from>
    <xdr:to>
      <xdr:col>23</xdr:col>
      <xdr:colOff>517525</xdr:colOff>
      <xdr:row>39</xdr:row>
      <xdr:rowOff>69204</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5481300" y="6723609"/>
          <a:ext cx="838200" cy="3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21828</xdr:rowOff>
    </xdr:from>
    <xdr:ext cx="469744" cy="259045"/>
    <xdr:sp macro="" textlink="">
      <xdr:nvSpPr>
        <xdr:cNvPr id="506" name="災害復旧事業費平均値テキスト">
          <a:extLst>
            <a:ext uri="{FF2B5EF4-FFF2-40B4-BE49-F238E27FC236}">
              <a16:creationId xmlns:a16="http://schemas.microsoft.com/office/drawing/2014/main" id="{00000000-0008-0000-0600-0000FA010000}"/>
            </a:ext>
          </a:extLst>
        </xdr:cNvPr>
        <xdr:cNvSpPr txBox="1"/>
      </xdr:nvSpPr>
      <xdr:spPr>
        <a:xfrm>
          <a:off x="16370300" y="6536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170401</xdr:rowOff>
    </xdr:from>
    <xdr:to>
      <xdr:col>23</xdr:col>
      <xdr:colOff>568325</xdr:colOff>
      <xdr:row>39</xdr:row>
      <xdr:rowOff>100551</xdr:rowOff>
    </xdr:to>
    <xdr:sp macro="" textlink="">
      <xdr:nvSpPr>
        <xdr:cNvPr id="507" name="フローチャート : 判断 506">
          <a:extLst>
            <a:ext uri="{FF2B5EF4-FFF2-40B4-BE49-F238E27FC236}">
              <a16:creationId xmlns:a16="http://schemas.microsoft.com/office/drawing/2014/main" id="{00000000-0008-0000-0600-0000FB010000}"/>
            </a:ext>
          </a:extLst>
        </xdr:cNvPr>
        <xdr:cNvSpPr/>
      </xdr:nvSpPr>
      <xdr:spPr>
        <a:xfrm>
          <a:off x="162687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37059</xdr:rowOff>
    </xdr:from>
    <xdr:to>
      <xdr:col>22</xdr:col>
      <xdr:colOff>365125</xdr:colOff>
      <xdr:row>39</xdr:row>
      <xdr:rowOff>51308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4592300" y="6723609"/>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1531</xdr:rowOff>
    </xdr:from>
    <xdr:to>
      <xdr:col>22</xdr:col>
      <xdr:colOff>415925</xdr:colOff>
      <xdr:row>39</xdr:row>
      <xdr:rowOff>103131</xdr:rowOff>
    </xdr:to>
    <xdr:sp macro="" textlink="">
      <xdr:nvSpPr>
        <xdr:cNvPr id="509" name="フローチャート : 判断 508">
          <a:extLst>
            <a:ext uri="{FF2B5EF4-FFF2-40B4-BE49-F238E27FC236}">
              <a16:creationId xmlns:a16="http://schemas.microsoft.com/office/drawing/2014/main" id="{00000000-0008-0000-0600-0000FD010000}"/>
            </a:ext>
          </a:extLst>
        </xdr:cNvPr>
        <xdr:cNvSpPr/>
      </xdr:nvSpPr>
      <xdr:spPr>
        <a:xfrm>
          <a:off x="15430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94258</xdr:rowOff>
    </xdr:from>
    <xdr:ext cx="469744"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46427" y="678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51308</xdr:rowOff>
    </xdr:from>
    <xdr:to>
      <xdr:col>21</xdr:col>
      <xdr:colOff>161925</xdr:colOff>
      <xdr:row>39</xdr:row>
      <xdr:rowOff>55499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3703300" y="6737858"/>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136275</xdr:rowOff>
    </xdr:from>
    <xdr:to>
      <xdr:col>21</xdr:col>
      <xdr:colOff>212725</xdr:colOff>
      <xdr:row>39</xdr:row>
      <xdr:rowOff>66425</xdr:rowOff>
    </xdr:to>
    <xdr:sp macro="" textlink="">
      <xdr:nvSpPr>
        <xdr:cNvPr id="512" name="フローチャート : 判断 511">
          <a:extLst>
            <a:ext uri="{FF2B5EF4-FFF2-40B4-BE49-F238E27FC236}">
              <a16:creationId xmlns:a16="http://schemas.microsoft.com/office/drawing/2014/main" id="{00000000-0008-0000-0600-000000020000}"/>
            </a:ext>
          </a:extLst>
        </xdr:cNvPr>
        <xdr:cNvSpPr/>
      </xdr:nvSpPr>
      <xdr:spPr>
        <a:xfrm>
          <a:off x="14541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82952</xdr:rowOff>
    </xdr:from>
    <xdr:ext cx="469744"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357427"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44036</xdr:rowOff>
    </xdr:from>
    <xdr:to>
      <xdr:col>19</xdr:col>
      <xdr:colOff>644525</xdr:colOff>
      <xdr:row>39</xdr:row>
      <xdr:rowOff>55499</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814300" y="6387686"/>
          <a:ext cx="889000" cy="35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140389</xdr:rowOff>
    </xdr:from>
    <xdr:to>
      <xdr:col>20</xdr:col>
      <xdr:colOff>9525</xdr:colOff>
      <xdr:row>39</xdr:row>
      <xdr:rowOff>70539</xdr:rowOff>
    </xdr:to>
    <xdr:sp macro="" textlink="">
      <xdr:nvSpPr>
        <xdr:cNvPr id="515" name="フローチャート : 判断 514">
          <a:extLst>
            <a:ext uri="{FF2B5EF4-FFF2-40B4-BE49-F238E27FC236}">
              <a16:creationId xmlns:a16="http://schemas.microsoft.com/office/drawing/2014/main" id="{00000000-0008-0000-0600-000003020000}"/>
            </a:ext>
          </a:extLst>
        </xdr:cNvPr>
        <xdr:cNvSpPr/>
      </xdr:nvSpPr>
      <xdr:spPr>
        <a:xfrm>
          <a:off x="13652500" y="66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87066</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468427" y="64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124561</xdr:rowOff>
    </xdr:from>
    <xdr:to>
      <xdr:col>18</xdr:col>
      <xdr:colOff>492125</xdr:colOff>
      <xdr:row>39</xdr:row>
      <xdr:rowOff>54711</xdr:rowOff>
    </xdr:to>
    <xdr:sp macro="" textlink="">
      <xdr:nvSpPr>
        <xdr:cNvPr id="517" name="フローチャート : 判断 516">
          <a:extLst>
            <a:ext uri="{FF2B5EF4-FFF2-40B4-BE49-F238E27FC236}">
              <a16:creationId xmlns:a16="http://schemas.microsoft.com/office/drawing/2014/main" id="{00000000-0008-0000-0600-000005020000}"/>
            </a:ext>
          </a:extLst>
        </xdr:cNvPr>
        <xdr:cNvSpPr/>
      </xdr:nvSpPr>
      <xdr:spPr>
        <a:xfrm>
          <a:off x="12763500" y="66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45838</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579427" y="673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18404</xdr:rowOff>
    </xdr:from>
    <xdr:to>
      <xdr:col>23</xdr:col>
      <xdr:colOff>568325</xdr:colOff>
      <xdr:row>39</xdr:row>
      <xdr:rowOff>120004</xdr:rowOff>
    </xdr:to>
    <xdr:sp macro="" textlink="">
      <xdr:nvSpPr>
        <xdr:cNvPr id="524" name="円/楕円 523">
          <a:extLst>
            <a:ext uri="{FF2B5EF4-FFF2-40B4-BE49-F238E27FC236}">
              <a16:creationId xmlns:a16="http://schemas.microsoft.com/office/drawing/2014/main" id="{00000000-0008-0000-0600-00000C020000}"/>
            </a:ext>
          </a:extLst>
        </xdr:cNvPr>
        <xdr:cNvSpPr/>
      </xdr:nvSpPr>
      <xdr:spPr>
        <a:xfrm>
          <a:off x="16268700" y="670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148828</xdr:rowOff>
    </xdr:from>
    <xdr:ext cx="469744" cy="259045"/>
    <xdr:sp macro="" textlink="">
      <xdr:nvSpPr>
        <xdr:cNvPr id="525" name="災害復旧事業費該当値テキスト">
          <a:extLst>
            <a:ext uri="{FF2B5EF4-FFF2-40B4-BE49-F238E27FC236}">
              <a16:creationId xmlns:a16="http://schemas.microsoft.com/office/drawing/2014/main" id="{00000000-0008-0000-0600-00000D020000}"/>
            </a:ext>
          </a:extLst>
        </xdr:cNvPr>
        <xdr:cNvSpPr txBox="1"/>
      </xdr:nvSpPr>
      <xdr:spPr>
        <a:xfrm>
          <a:off x="16370300" y="6663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157709</xdr:rowOff>
    </xdr:from>
    <xdr:to>
      <xdr:col>22</xdr:col>
      <xdr:colOff>415925</xdr:colOff>
      <xdr:row>39</xdr:row>
      <xdr:rowOff>87859</xdr:rowOff>
    </xdr:to>
    <xdr:sp macro="" textlink="">
      <xdr:nvSpPr>
        <xdr:cNvPr id="526" name="円/楕円 525">
          <a:extLst>
            <a:ext uri="{FF2B5EF4-FFF2-40B4-BE49-F238E27FC236}">
              <a16:creationId xmlns:a16="http://schemas.microsoft.com/office/drawing/2014/main" id="{00000000-0008-0000-0600-00000E020000}"/>
            </a:ext>
          </a:extLst>
        </xdr:cNvPr>
        <xdr:cNvSpPr/>
      </xdr:nvSpPr>
      <xdr:spPr>
        <a:xfrm>
          <a:off x="15430500" y="667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104386</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7" y="644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5,679</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508</xdr:rowOff>
    </xdr:from>
    <xdr:to>
      <xdr:col>21</xdr:col>
      <xdr:colOff>212725</xdr:colOff>
      <xdr:row>39</xdr:row>
      <xdr:rowOff>102108</xdr:rowOff>
    </xdr:to>
    <xdr:sp macro="" textlink="">
      <xdr:nvSpPr>
        <xdr:cNvPr id="528" name="円/楕円 527">
          <a:extLst>
            <a:ext uri="{FF2B5EF4-FFF2-40B4-BE49-F238E27FC236}">
              <a16:creationId xmlns:a16="http://schemas.microsoft.com/office/drawing/2014/main" id="{00000000-0008-0000-0600-000010020000}"/>
            </a:ext>
          </a:extLst>
        </xdr:cNvPr>
        <xdr:cNvSpPr/>
      </xdr:nvSpPr>
      <xdr:spPr>
        <a:xfrm>
          <a:off x="14541500" y="668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93235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7" y="677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4699</xdr:rowOff>
    </xdr:from>
    <xdr:to>
      <xdr:col>20</xdr:col>
      <xdr:colOff>9525</xdr:colOff>
      <xdr:row>39</xdr:row>
      <xdr:rowOff>106299</xdr:rowOff>
    </xdr:to>
    <xdr:sp macro="" textlink="">
      <xdr:nvSpPr>
        <xdr:cNvPr id="530" name="円/楕円 529">
          <a:extLst>
            <a:ext uri="{FF2B5EF4-FFF2-40B4-BE49-F238E27FC236}">
              <a16:creationId xmlns:a16="http://schemas.microsoft.com/office/drawing/2014/main" id="{00000000-0008-0000-0600-000012020000}"/>
            </a:ext>
          </a:extLst>
        </xdr:cNvPr>
        <xdr:cNvSpPr/>
      </xdr:nvSpPr>
      <xdr:spPr>
        <a:xfrm>
          <a:off x="13652500" y="669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97426</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7" y="678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164686</xdr:rowOff>
    </xdr:from>
    <xdr:to>
      <xdr:col>18</xdr:col>
      <xdr:colOff>492125</xdr:colOff>
      <xdr:row>37</xdr:row>
      <xdr:rowOff>94836</xdr:rowOff>
    </xdr:to>
    <xdr:sp macro="" textlink="">
      <xdr:nvSpPr>
        <xdr:cNvPr id="532" name="円/楕円 531">
          <a:extLst>
            <a:ext uri="{FF2B5EF4-FFF2-40B4-BE49-F238E27FC236}">
              <a16:creationId xmlns:a16="http://schemas.microsoft.com/office/drawing/2014/main" id="{00000000-0008-0000-0600-000014020000}"/>
            </a:ext>
          </a:extLst>
        </xdr:cNvPr>
        <xdr:cNvSpPr/>
      </xdr:nvSpPr>
      <xdr:spPr>
        <a:xfrm>
          <a:off x="12763500" y="633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111363</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47111" y="611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a:extLst>
            <a:ext uri="{FF2B5EF4-FFF2-40B4-BE49-F238E27FC236}">
              <a16:creationId xmlns:a16="http://schemas.microsoft.com/office/drawing/2014/main" id="{00000000-0008-0000-0600-00002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a:extLst>
            <a:ext uri="{FF2B5EF4-FFF2-40B4-BE49-F238E27FC236}">
              <a16:creationId xmlns:a16="http://schemas.microsoft.com/office/drawing/2014/main" id="{00000000-0008-0000-0600-00002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a:extLst>
            <a:ext uri="{FF2B5EF4-FFF2-40B4-BE49-F238E27FC236}">
              <a16:creationId xmlns:a16="http://schemas.microsoft.com/office/drawing/2014/main" id="{00000000-0008-0000-0600-00002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a:extLst>
            <a:ext uri="{FF2B5EF4-FFF2-40B4-BE49-F238E27FC236}">
              <a16:creationId xmlns:a16="http://schemas.microsoft.com/office/drawing/2014/main" id="{00000000-0008-0000-0600-00002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a:extLst>
            <a:ext uri="{FF2B5EF4-FFF2-40B4-BE49-F238E27FC236}">
              <a16:creationId xmlns:a16="http://schemas.microsoft.com/office/drawing/2014/main" id="{00000000-0008-0000-0600-00002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a:extLst>
            <a:ext uri="{FF2B5EF4-FFF2-40B4-BE49-F238E27FC236}">
              <a16:creationId xmlns:a16="http://schemas.microsoft.com/office/drawing/2014/main" id="{00000000-0008-0000-0600-00003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a:extLst>
            <a:ext uri="{FF2B5EF4-FFF2-40B4-BE49-F238E27FC236}">
              <a16:creationId xmlns:a16="http://schemas.microsoft.com/office/drawing/2014/main" id="{00000000-0008-0000-0600-00003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a:extLst>
            <a:ext uri="{FF2B5EF4-FFF2-40B4-BE49-F238E27FC236}">
              <a16:creationId xmlns:a16="http://schemas.microsoft.com/office/drawing/2014/main" id="{00000000-0008-0000-0600-00003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a:extLst>
            <a:ext uri="{FF2B5EF4-FFF2-40B4-BE49-F238E27FC236}">
              <a16:creationId xmlns:a16="http://schemas.microsoft.com/office/drawing/2014/main" id="{00000000-0008-0000-0600-00003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29656</xdr:rowOff>
    </xdr:from>
    <xdr:to>
      <xdr:col>23</xdr:col>
      <xdr:colOff>516889</xdr:colOff>
      <xdr:row>78</xdr:row>
      <xdr:rowOff>40106</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6317595" y="12202606"/>
          <a:ext cx="1269" cy="121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43933</xdr:rowOff>
    </xdr:from>
    <xdr:ext cx="534377"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6370300" y="1341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21,149</a:t>
          </a:r>
          <a:endParaRPr kumimoji="1" lang="ja-JP" altLang="en-US" sz="1000" b="1">
            <a:latin typeface="ＭＳ Ｐゴシック"/>
          </a:endParaRPr>
        </a:p>
      </xdr:txBody>
    </xdr:sp>
    <xdr:clientData/>
  </xdr:oneCellAnchor>
  <xdr:twoCellAnchor>
    <xdr:from>
      <xdr:col>23</xdr:col>
      <xdr:colOff>428625</xdr:colOff>
      <xdr:row>78</xdr:row>
      <xdr:rowOff>40106</xdr:rowOff>
    </xdr:from>
    <xdr:to>
      <xdr:col>23</xdr:col>
      <xdr:colOff>606425</xdr:colOff>
      <xdr:row>78</xdr:row>
      <xdr:rowOff>40106</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341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147783</xdr:rowOff>
    </xdr:from>
    <xdr:ext cx="599010"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6370300" y="1197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132,359</a:t>
          </a:r>
          <a:endParaRPr kumimoji="1" lang="ja-JP" altLang="en-US" sz="1000" b="1">
            <a:latin typeface="ＭＳ Ｐゴシック"/>
          </a:endParaRPr>
        </a:p>
      </xdr:txBody>
    </xdr:sp>
    <xdr:clientData/>
  </xdr:oneCellAnchor>
  <xdr:twoCellAnchor>
    <xdr:from>
      <xdr:col>23</xdr:col>
      <xdr:colOff>428625</xdr:colOff>
      <xdr:row>71</xdr:row>
      <xdr:rowOff>29656</xdr:rowOff>
    </xdr:from>
    <xdr:to>
      <xdr:col>23</xdr:col>
      <xdr:colOff>606425</xdr:colOff>
      <xdr:row>71</xdr:row>
      <xdr:rowOff>29656</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2202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97801</xdr:rowOff>
    </xdr:from>
    <xdr:to>
      <xdr:col>23</xdr:col>
      <xdr:colOff>517525</xdr:colOff>
      <xdr:row>74</xdr:row>
      <xdr:rowOff>145012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5481300" y="12785101"/>
          <a:ext cx="838200" cy="4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95328</xdr:rowOff>
    </xdr:from>
    <xdr:ext cx="534377"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6370300" y="12611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76,511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72451</xdr:rowOff>
    </xdr:from>
    <xdr:to>
      <xdr:col>23</xdr:col>
      <xdr:colOff>568325</xdr:colOff>
      <xdr:row>75</xdr:row>
      <xdr:rowOff>2601</xdr:rowOff>
    </xdr:to>
    <xdr:sp macro="" textlink="">
      <xdr:nvSpPr>
        <xdr:cNvPr id="615" name="フローチャート : 判断 614">
          <a:extLst>
            <a:ext uri="{FF2B5EF4-FFF2-40B4-BE49-F238E27FC236}">
              <a16:creationId xmlns:a16="http://schemas.microsoft.com/office/drawing/2014/main" id="{00000000-0008-0000-0600-000067020000}"/>
            </a:ext>
          </a:extLst>
        </xdr:cNvPr>
        <xdr:cNvSpPr/>
      </xdr:nvSpPr>
      <xdr:spPr>
        <a:xfrm>
          <a:off x="16268700" y="127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97409</xdr:rowOff>
    </xdr:from>
    <xdr:to>
      <xdr:col>22</xdr:col>
      <xdr:colOff>365125</xdr:colOff>
      <xdr:row>74</xdr:row>
      <xdr:rowOff>97801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4592300" y="12784709"/>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34896</xdr:rowOff>
    </xdr:from>
    <xdr:to>
      <xdr:col>22</xdr:col>
      <xdr:colOff>415925</xdr:colOff>
      <xdr:row>74</xdr:row>
      <xdr:rowOff>136496</xdr:rowOff>
    </xdr:to>
    <xdr:sp macro="" textlink="">
      <xdr:nvSpPr>
        <xdr:cNvPr id="617" name="フローチャート : 判断 616">
          <a:extLst>
            <a:ext uri="{FF2B5EF4-FFF2-40B4-BE49-F238E27FC236}">
              <a16:creationId xmlns:a16="http://schemas.microsoft.com/office/drawing/2014/main" id="{00000000-0008-0000-0600-000069020000}"/>
            </a:ext>
          </a:extLst>
        </xdr:cNvPr>
        <xdr:cNvSpPr/>
      </xdr:nvSpPr>
      <xdr:spPr>
        <a:xfrm>
          <a:off x="15430500" y="1272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153023</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214111" y="1249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97409</xdr:rowOff>
    </xdr:from>
    <xdr:to>
      <xdr:col>21</xdr:col>
      <xdr:colOff>161925</xdr:colOff>
      <xdr:row>74</xdr:row>
      <xdr:rowOff>116296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3703300" y="12784709"/>
          <a:ext cx="889000" cy="1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19296</xdr:rowOff>
    </xdr:from>
    <xdr:to>
      <xdr:col>21</xdr:col>
      <xdr:colOff>212725</xdr:colOff>
      <xdr:row>74</xdr:row>
      <xdr:rowOff>120896</xdr:rowOff>
    </xdr:to>
    <xdr:sp macro="" textlink="">
      <xdr:nvSpPr>
        <xdr:cNvPr id="620" name="フローチャート : 判断 619">
          <a:extLst>
            <a:ext uri="{FF2B5EF4-FFF2-40B4-BE49-F238E27FC236}">
              <a16:creationId xmlns:a16="http://schemas.microsoft.com/office/drawing/2014/main" id="{00000000-0008-0000-0600-00006C020000}"/>
            </a:ext>
          </a:extLst>
        </xdr:cNvPr>
        <xdr:cNvSpPr/>
      </xdr:nvSpPr>
      <xdr:spPr>
        <a:xfrm>
          <a:off x="14541500" y="12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137423</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325111" y="1248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81,394</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116296</xdr:rowOff>
    </xdr:from>
    <xdr:to>
      <xdr:col>19</xdr:col>
      <xdr:colOff>644525</xdr:colOff>
      <xdr:row>74</xdr:row>
      <xdr:rowOff>145763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2814300" y="12803596"/>
          <a:ext cx="889000" cy="2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2783</xdr:rowOff>
    </xdr:from>
    <xdr:to>
      <xdr:col>20</xdr:col>
      <xdr:colOff>9525</xdr:colOff>
      <xdr:row>74</xdr:row>
      <xdr:rowOff>104383</xdr:rowOff>
    </xdr:to>
    <xdr:sp macro="" textlink="">
      <xdr:nvSpPr>
        <xdr:cNvPr id="623" name="フローチャート : 判断 622">
          <a:extLst>
            <a:ext uri="{FF2B5EF4-FFF2-40B4-BE49-F238E27FC236}">
              <a16:creationId xmlns:a16="http://schemas.microsoft.com/office/drawing/2014/main" id="{00000000-0008-0000-0600-00006F020000}"/>
            </a:ext>
          </a:extLst>
        </xdr:cNvPr>
        <xdr:cNvSpPr/>
      </xdr:nvSpPr>
      <xdr:spPr>
        <a:xfrm>
          <a:off x="13652500" y="1269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120910</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36111" y="1246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171174</xdr:rowOff>
    </xdr:from>
    <xdr:to>
      <xdr:col>18</xdr:col>
      <xdr:colOff>492125</xdr:colOff>
      <xdr:row>74</xdr:row>
      <xdr:rowOff>101324</xdr:rowOff>
    </xdr:to>
    <xdr:sp macro="" textlink="">
      <xdr:nvSpPr>
        <xdr:cNvPr id="625" name="フローチャート : 判断 624">
          <a:extLst>
            <a:ext uri="{FF2B5EF4-FFF2-40B4-BE49-F238E27FC236}">
              <a16:creationId xmlns:a16="http://schemas.microsoft.com/office/drawing/2014/main" id="{00000000-0008-0000-0600-000071020000}"/>
            </a:ext>
          </a:extLst>
        </xdr:cNvPr>
        <xdr:cNvSpPr/>
      </xdr:nvSpPr>
      <xdr:spPr>
        <a:xfrm>
          <a:off x="12763500" y="1268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117851</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47111" y="1246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94212</xdr:rowOff>
    </xdr:from>
    <xdr:to>
      <xdr:col>23</xdr:col>
      <xdr:colOff>568325</xdr:colOff>
      <xdr:row>75</xdr:row>
      <xdr:rowOff>24362</xdr:rowOff>
    </xdr:to>
    <xdr:sp macro="" textlink="">
      <xdr:nvSpPr>
        <xdr:cNvPr id="632" name="円/楕円 631">
          <a:extLst>
            <a:ext uri="{FF2B5EF4-FFF2-40B4-BE49-F238E27FC236}">
              <a16:creationId xmlns:a16="http://schemas.microsoft.com/office/drawing/2014/main" id="{00000000-0008-0000-0600-000078020000}"/>
            </a:ext>
          </a:extLst>
        </xdr:cNvPr>
        <xdr:cNvSpPr/>
      </xdr:nvSpPr>
      <xdr:spPr>
        <a:xfrm>
          <a:off x="16268700" y="127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72639</xdr:rowOff>
    </xdr:from>
    <xdr:ext cx="534377"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6370300" y="127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74,512</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47001</xdr:rowOff>
    </xdr:from>
    <xdr:to>
      <xdr:col>22</xdr:col>
      <xdr:colOff>415925</xdr:colOff>
      <xdr:row>74</xdr:row>
      <xdr:rowOff>148601</xdr:rowOff>
    </xdr:to>
    <xdr:sp macro="" textlink="">
      <xdr:nvSpPr>
        <xdr:cNvPr id="634" name="円/楕円 633">
          <a:extLst>
            <a:ext uri="{FF2B5EF4-FFF2-40B4-BE49-F238E27FC236}">
              <a16:creationId xmlns:a16="http://schemas.microsoft.com/office/drawing/2014/main" id="{00000000-0008-0000-0600-00007A020000}"/>
            </a:ext>
          </a:extLst>
        </xdr:cNvPr>
        <xdr:cNvSpPr/>
      </xdr:nvSpPr>
      <xdr:spPr>
        <a:xfrm>
          <a:off x="15430500" y="1273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139728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82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78,849</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46609</xdr:rowOff>
    </xdr:from>
    <xdr:to>
      <xdr:col>21</xdr:col>
      <xdr:colOff>212725</xdr:colOff>
      <xdr:row>74</xdr:row>
      <xdr:rowOff>148209</xdr:rowOff>
    </xdr:to>
    <xdr:sp macro="" textlink="">
      <xdr:nvSpPr>
        <xdr:cNvPr id="636" name="円/楕円 635">
          <a:extLst>
            <a:ext uri="{FF2B5EF4-FFF2-40B4-BE49-F238E27FC236}">
              <a16:creationId xmlns:a16="http://schemas.microsoft.com/office/drawing/2014/main" id="{00000000-0008-0000-0600-00007C020000}"/>
            </a:ext>
          </a:extLst>
        </xdr:cNvPr>
        <xdr:cNvSpPr/>
      </xdr:nvSpPr>
      <xdr:spPr>
        <a:xfrm>
          <a:off x="14541500" y="1273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139336</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82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78,885</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65496</xdr:rowOff>
    </xdr:from>
    <xdr:to>
      <xdr:col>20</xdr:col>
      <xdr:colOff>9525</xdr:colOff>
      <xdr:row>74</xdr:row>
      <xdr:rowOff>167096</xdr:rowOff>
    </xdr:to>
    <xdr:sp macro="" textlink="">
      <xdr:nvSpPr>
        <xdr:cNvPr id="638" name="円/楕円 637">
          <a:extLst>
            <a:ext uri="{FF2B5EF4-FFF2-40B4-BE49-F238E27FC236}">
              <a16:creationId xmlns:a16="http://schemas.microsoft.com/office/drawing/2014/main" id="{00000000-0008-0000-0600-00007E020000}"/>
            </a:ext>
          </a:extLst>
        </xdr:cNvPr>
        <xdr:cNvSpPr/>
      </xdr:nvSpPr>
      <xdr:spPr>
        <a:xfrm>
          <a:off x="13652500" y="127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158223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84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77,150</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94963</xdr:rowOff>
    </xdr:from>
    <xdr:to>
      <xdr:col>18</xdr:col>
      <xdr:colOff>492125</xdr:colOff>
      <xdr:row>75</xdr:row>
      <xdr:rowOff>25113</xdr:rowOff>
    </xdr:to>
    <xdr:sp macro="" textlink="">
      <xdr:nvSpPr>
        <xdr:cNvPr id="640" name="円/楕円 639">
          <a:extLst>
            <a:ext uri="{FF2B5EF4-FFF2-40B4-BE49-F238E27FC236}">
              <a16:creationId xmlns:a16="http://schemas.microsoft.com/office/drawing/2014/main" id="{00000000-0008-0000-0600-000080020000}"/>
            </a:ext>
          </a:extLst>
        </xdr:cNvPr>
        <xdr:cNvSpPr/>
      </xdr:nvSpPr>
      <xdr:spPr>
        <a:xfrm>
          <a:off x="12763500" y="1278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16240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87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138215</xdr:rowOff>
    </xdr:from>
    <xdr:to>
      <xdr:col>23</xdr:col>
      <xdr:colOff>516889</xdr:colOff>
      <xdr:row>99</xdr:row>
      <xdr:rowOff>34201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6317595" y="15568715"/>
          <a:ext cx="1269" cy="1439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38028</xdr:rowOff>
    </xdr:from>
    <xdr:ext cx="469744" cy="259045"/>
    <xdr:sp macro="" textlink="">
      <xdr:nvSpPr>
        <xdr:cNvPr id="668" name="積立金最小値テキスト">
          <a:extLst>
            <a:ext uri="{FF2B5EF4-FFF2-40B4-BE49-F238E27FC236}">
              <a16:creationId xmlns:a16="http://schemas.microsoft.com/office/drawing/2014/main" id="{00000000-0008-0000-0600-00009C020000}"/>
            </a:ext>
          </a:extLst>
        </xdr:cNvPr>
        <xdr:cNvSpPr txBox="1"/>
      </xdr:nvSpPr>
      <xdr:spPr>
        <a:xfrm>
          <a:off x="16370300" y="1701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3,961</a:t>
          </a:r>
          <a:endParaRPr kumimoji="1" lang="ja-JP" altLang="en-US" sz="1000" b="1">
            <a:latin typeface="ＭＳ Ｐゴシック"/>
          </a:endParaRPr>
        </a:p>
      </xdr:txBody>
    </xdr:sp>
    <xdr:clientData/>
  </xdr:oneCellAnchor>
  <xdr:twoCellAnchor>
    <xdr:from>
      <xdr:col>23</xdr:col>
      <xdr:colOff>428625</xdr:colOff>
      <xdr:row>99</xdr:row>
      <xdr:rowOff>34201</xdr:rowOff>
    </xdr:from>
    <xdr:to>
      <xdr:col>23</xdr:col>
      <xdr:colOff>606425</xdr:colOff>
      <xdr:row>99</xdr:row>
      <xdr:rowOff>34201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700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84892</xdr:rowOff>
    </xdr:from>
    <xdr:ext cx="534377" cy="259045"/>
    <xdr:sp macro="" textlink="">
      <xdr:nvSpPr>
        <xdr:cNvPr id="670" name="積立金最大値テキスト">
          <a:extLst>
            <a:ext uri="{FF2B5EF4-FFF2-40B4-BE49-F238E27FC236}">
              <a16:creationId xmlns:a16="http://schemas.microsoft.com/office/drawing/2014/main" id="{00000000-0008-0000-0600-00009E020000}"/>
            </a:ext>
          </a:extLst>
        </xdr:cNvPr>
        <xdr:cNvSpPr txBox="1"/>
      </xdr:nvSpPr>
      <xdr:spPr>
        <a:xfrm>
          <a:off x="16370300" y="1534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92,091</a:t>
          </a:r>
          <a:endParaRPr kumimoji="1" lang="ja-JP" altLang="en-US" sz="1000" b="1">
            <a:latin typeface="ＭＳ Ｐゴシック"/>
          </a:endParaRPr>
        </a:p>
      </xdr:txBody>
    </xdr:sp>
    <xdr:clientData/>
  </xdr:oneCellAnchor>
  <xdr:twoCellAnchor>
    <xdr:from>
      <xdr:col>23</xdr:col>
      <xdr:colOff>428625</xdr:colOff>
      <xdr:row>90</xdr:row>
      <xdr:rowOff>138215</xdr:rowOff>
    </xdr:from>
    <xdr:to>
      <xdr:col>23</xdr:col>
      <xdr:colOff>606425</xdr:colOff>
      <xdr:row>90</xdr:row>
      <xdr:rowOff>138215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556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70989</xdr:rowOff>
    </xdr:from>
    <xdr:to>
      <xdr:col>23</xdr:col>
      <xdr:colOff>517525</xdr:colOff>
      <xdr:row>97</xdr:row>
      <xdr:rowOff>97540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5481300" y="15844389"/>
          <a:ext cx="838200" cy="88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5278</xdr:rowOff>
    </xdr:from>
    <xdr:ext cx="534377" cy="259045"/>
    <xdr:sp macro="" textlink="">
      <xdr:nvSpPr>
        <xdr:cNvPr id="673" name="積立金平均値テキスト">
          <a:extLst>
            <a:ext uri="{FF2B5EF4-FFF2-40B4-BE49-F238E27FC236}">
              <a16:creationId xmlns:a16="http://schemas.microsoft.com/office/drawing/2014/main" id="{00000000-0008-0000-0600-0000A1020000}"/>
            </a:ext>
          </a:extLst>
        </xdr:cNvPr>
        <xdr:cNvSpPr txBox="1"/>
      </xdr:nvSpPr>
      <xdr:spPr>
        <a:xfrm>
          <a:off x="16370300" y="16464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32,800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26851</xdr:rowOff>
    </xdr:from>
    <xdr:to>
      <xdr:col>23</xdr:col>
      <xdr:colOff>568325</xdr:colOff>
      <xdr:row>96</xdr:row>
      <xdr:rowOff>128451</xdr:rowOff>
    </xdr:to>
    <xdr:sp macro="" textlink="">
      <xdr:nvSpPr>
        <xdr:cNvPr id="674" name="フローチャート : 判断 673">
          <a:extLst>
            <a:ext uri="{FF2B5EF4-FFF2-40B4-BE49-F238E27FC236}">
              <a16:creationId xmlns:a16="http://schemas.microsoft.com/office/drawing/2014/main" id="{00000000-0008-0000-0600-0000A2020000}"/>
            </a:ext>
          </a:extLst>
        </xdr:cNvPr>
        <xdr:cNvSpPr/>
      </xdr:nvSpPr>
      <xdr:spPr>
        <a:xfrm>
          <a:off x="16268700" y="164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97540</xdr:rowOff>
    </xdr:from>
    <xdr:to>
      <xdr:col>22</xdr:col>
      <xdr:colOff>365125</xdr:colOff>
      <xdr:row>97</xdr:row>
      <xdr:rowOff>103174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4592300" y="16728190"/>
          <a:ext cx="889000" cy="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55328</xdr:rowOff>
    </xdr:from>
    <xdr:to>
      <xdr:col>22</xdr:col>
      <xdr:colOff>415925</xdr:colOff>
      <xdr:row>96</xdr:row>
      <xdr:rowOff>156928</xdr:rowOff>
    </xdr:to>
    <xdr:sp macro="" textlink="">
      <xdr:nvSpPr>
        <xdr:cNvPr id="676" name="フローチャート : 判断 675">
          <a:extLst>
            <a:ext uri="{FF2B5EF4-FFF2-40B4-BE49-F238E27FC236}">
              <a16:creationId xmlns:a16="http://schemas.microsoft.com/office/drawing/2014/main" id="{00000000-0008-0000-0600-0000A4020000}"/>
            </a:ext>
          </a:extLst>
        </xdr:cNvPr>
        <xdr:cNvSpPr/>
      </xdr:nvSpPr>
      <xdr:spPr>
        <a:xfrm>
          <a:off x="15430500" y="1651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2005</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14111" y="1628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31,056</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55935</xdr:rowOff>
    </xdr:from>
    <xdr:to>
      <xdr:col>21</xdr:col>
      <xdr:colOff>161925</xdr:colOff>
      <xdr:row>97</xdr:row>
      <xdr:rowOff>103174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3703300" y="15486435"/>
          <a:ext cx="889000" cy="124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149120</xdr:rowOff>
    </xdr:from>
    <xdr:to>
      <xdr:col>21</xdr:col>
      <xdr:colOff>212725</xdr:colOff>
      <xdr:row>97</xdr:row>
      <xdr:rowOff>79270</xdr:rowOff>
    </xdr:to>
    <xdr:sp macro="" textlink="">
      <xdr:nvSpPr>
        <xdr:cNvPr id="679" name="フローチャート : 判断 678">
          <a:extLst>
            <a:ext uri="{FF2B5EF4-FFF2-40B4-BE49-F238E27FC236}">
              <a16:creationId xmlns:a16="http://schemas.microsoft.com/office/drawing/2014/main" id="{00000000-0008-0000-0600-0000A7020000}"/>
            </a:ext>
          </a:extLst>
        </xdr:cNvPr>
        <xdr:cNvSpPr/>
      </xdr:nvSpPr>
      <xdr:spPr>
        <a:xfrm>
          <a:off x="14541500" y="1660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95797</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325111" y="1638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25,312</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55935</xdr:rowOff>
    </xdr:from>
    <xdr:to>
      <xdr:col>19</xdr:col>
      <xdr:colOff>644525</xdr:colOff>
      <xdr:row>97</xdr:row>
      <xdr:rowOff>10557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2814300" y="15486435"/>
          <a:ext cx="889000" cy="115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42608</xdr:rowOff>
    </xdr:from>
    <xdr:to>
      <xdr:col>20</xdr:col>
      <xdr:colOff>9525</xdr:colOff>
      <xdr:row>96</xdr:row>
      <xdr:rowOff>144208</xdr:rowOff>
    </xdr:to>
    <xdr:sp macro="" textlink="">
      <xdr:nvSpPr>
        <xdr:cNvPr id="682" name="フローチャート : 判断 681">
          <a:extLst>
            <a:ext uri="{FF2B5EF4-FFF2-40B4-BE49-F238E27FC236}">
              <a16:creationId xmlns:a16="http://schemas.microsoft.com/office/drawing/2014/main" id="{00000000-0008-0000-0600-0000AA020000}"/>
            </a:ext>
          </a:extLst>
        </xdr:cNvPr>
        <xdr:cNvSpPr/>
      </xdr:nvSpPr>
      <xdr:spPr>
        <a:xfrm>
          <a:off x="13652500" y="165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135335</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436111" y="1659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107449</xdr:rowOff>
    </xdr:from>
    <xdr:to>
      <xdr:col>18</xdr:col>
      <xdr:colOff>492125</xdr:colOff>
      <xdr:row>97</xdr:row>
      <xdr:rowOff>37599</xdr:rowOff>
    </xdr:to>
    <xdr:sp macro="" textlink="">
      <xdr:nvSpPr>
        <xdr:cNvPr id="684" name="フローチャート : 判断 683">
          <a:extLst>
            <a:ext uri="{FF2B5EF4-FFF2-40B4-BE49-F238E27FC236}">
              <a16:creationId xmlns:a16="http://schemas.microsoft.com/office/drawing/2014/main" id="{00000000-0008-0000-0600-0000AC020000}"/>
            </a:ext>
          </a:extLst>
        </xdr:cNvPr>
        <xdr:cNvSpPr/>
      </xdr:nvSpPr>
      <xdr:spPr>
        <a:xfrm>
          <a:off x="12763500" y="165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54126</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547111" y="163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20189</xdr:rowOff>
    </xdr:from>
    <xdr:to>
      <xdr:col>23</xdr:col>
      <xdr:colOff>568325</xdr:colOff>
      <xdr:row>92</xdr:row>
      <xdr:rowOff>121789</xdr:rowOff>
    </xdr:to>
    <xdr:sp macro="" textlink="">
      <xdr:nvSpPr>
        <xdr:cNvPr id="691" name="円/楕円 690">
          <a:extLst>
            <a:ext uri="{FF2B5EF4-FFF2-40B4-BE49-F238E27FC236}">
              <a16:creationId xmlns:a16="http://schemas.microsoft.com/office/drawing/2014/main" id="{00000000-0008-0000-0600-0000B3020000}"/>
            </a:ext>
          </a:extLst>
        </xdr:cNvPr>
        <xdr:cNvSpPr/>
      </xdr:nvSpPr>
      <xdr:spPr>
        <a:xfrm>
          <a:off x="16268700" y="1579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43066</xdr:rowOff>
    </xdr:from>
    <xdr:ext cx="534377" cy="259045"/>
    <xdr:sp macro="" textlink="">
      <xdr:nvSpPr>
        <xdr:cNvPr id="692" name="積立金該当値テキスト">
          <a:extLst>
            <a:ext uri="{FF2B5EF4-FFF2-40B4-BE49-F238E27FC236}">
              <a16:creationId xmlns:a16="http://schemas.microsoft.com/office/drawing/2014/main" id="{00000000-0008-0000-0600-0000B4020000}"/>
            </a:ext>
          </a:extLst>
        </xdr:cNvPr>
        <xdr:cNvSpPr txBox="1"/>
      </xdr:nvSpPr>
      <xdr:spPr>
        <a:xfrm>
          <a:off x="16370300" y="1564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75,208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46740</xdr:rowOff>
    </xdr:from>
    <xdr:to>
      <xdr:col>22</xdr:col>
      <xdr:colOff>415925</xdr:colOff>
      <xdr:row>97</xdr:row>
      <xdr:rowOff>148340</xdr:rowOff>
    </xdr:to>
    <xdr:sp macro="" textlink="">
      <xdr:nvSpPr>
        <xdr:cNvPr id="693" name="円/楕円 692">
          <a:extLst>
            <a:ext uri="{FF2B5EF4-FFF2-40B4-BE49-F238E27FC236}">
              <a16:creationId xmlns:a16="http://schemas.microsoft.com/office/drawing/2014/main" id="{00000000-0008-0000-0600-0000B5020000}"/>
            </a:ext>
          </a:extLst>
        </xdr:cNvPr>
        <xdr:cNvSpPr/>
      </xdr:nvSpPr>
      <xdr:spPr>
        <a:xfrm>
          <a:off x="15430500" y="1667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139467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77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21,082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52374</xdr:rowOff>
    </xdr:from>
    <xdr:to>
      <xdr:col>21</xdr:col>
      <xdr:colOff>212725</xdr:colOff>
      <xdr:row>97</xdr:row>
      <xdr:rowOff>153974</xdr:rowOff>
    </xdr:to>
    <xdr:sp macro="" textlink="">
      <xdr:nvSpPr>
        <xdr:cNvPr id="695" name="円/楕円 694">
          <a:extLst>
            <a:ext uri="{FF2B5EF4-FFF2-40B4-BE49-F238E27FC236}">
              <a16:creationId xmlns:a16="http://schemas.microsoft.com/office/drawing/2014/main" id="{00000000-0008-0000-0600-0000B7020000}"/>
            </a:ext>
          </a:extLst>
        </xdr:cNvPr>
        <xdr:cNvSpPr/>
      </xdr:nvSpPr>
      <xdr:spPr>
        <a:xfrm>
          <a:off x="14541500" y="1668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145101</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77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20,737</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5135</xdr:rowOff>
    </xdr:from>
    <xdr:to>
      <xdr:col>20</xdr:col>
      <xdr:colOff>9525</xdr:colOff>
      <xdr:row>90</xdr:row>
      <xdr:rowOff>106735</xdr:rowOff>
    </xdr:to>
    <xdr:sp macro="" textlink="">
      <xdr:nvSpPr>
        <xdr:cNvPr id="697" name="円/楕円 696">
          <a:extLst>
            <a:ext uri="{FF2B5EF4-FFF2-40B4-BE49-F238E27FC236}">
              <a16:creationId xmlns:a16="http://schemas.microsoft.com/office/drawing/2014/main" id="{00000000-0008-0000-0600-0000B9020000}"/>
            </a:ext>
          </a:extLst>
        </xdr:cNvPr>
        <xdr:cNvSpPr/>
      </xdr:nvSpPr>
      <xdr:spPr>
        <a:xfrm>
          <a:off x="13652500" y="1543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88</xdr:row>
      <xdr:rowOff>123262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521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97,130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131207</xdr:rowOff>
    </xdr:from>
    <xdr:to>
      <xdr:col>18</xdr:col>
      <xdr:colOff>492125</xdr:colOff>
      <xdr:row>97</xdr:row>
      <xdr:rowOff>61357</xdr:rowOff>
    </xdr:to>
    <xdr:sp macro="" textlink="">
      <xdr:nvSpPr>
        <xdr:cNvPr id="699" name="円/楕円 698">
          <a:extLst>
            <a:ext uri="{FF2B5EF4-FFF2-40B4-BE49-F238E27FC236}">
              <a16:creationId xmlns:a16="http://schemas.microsoft.com/office/drawing/2014/main" id="{00000000-0008-0000-0600-0000BB020000}"/>
            </a:ext>
          </a:extLst>
        </xdr:cNvPr>
        <xdr:cNvSpPr/>
      </xdr:nvSpPr>
      <xdr:spPr>
        <a:xfrm>
          <a:off x="12763500" y="1659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52484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8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55662</xdr:rowOff>
    </xdr:from>
    <xdr:to>
      <xdr:col>32</xdr:col>
      <xdr:colOff>186689</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370612"/>
          <a:ext cx="1269" cy="1414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2339</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14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12,997</a:t>
          </a:r>
          <a:endParaRPr kumimoji="1" lang="ja-JP" altLang="en-US" sz="1000" b="1">
            <a:latin typeface="ＭＳ Ｐゴシック"/>
          </a:endParaRPr>
        </a:p>
      </xdr:txBody>
    </xdr:sp>
    <xdr:clientData/>
  </xdr:oneCellAnchor>
  <xdr:twoCellAnchor>
    <xdr:from>
      <xdr:col>32</xdr:col>
      <xdr:colOff>98425</xdr:colOff>
      <xdr:row>31</xdr:row>
      <xdr:rowOff>55662</xdr:rowOff>
    </xdr:from>
    <xdr:to>
      <xdr:col>32</xdr:col>
      <xdr:colOff>276225</xdr:colOff>
      <xdr:row>31</xdr:row>
      <xdr:rowOff>55662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37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28557</xdr:rowOff>
    </xdr:from>
    <xdr:to>
      <xdr:col>32</xdr:col>
      <xdr:colOff>187325</xdr:colOff>
      <xdr:row>35</xdr:row>
      <xdr:rowOff>159077</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1323300" y="6029307"/>
          <a:ext cx="838200" cy="13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122409</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466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143982</xdr:rowOff>
    </xdr:from>
    <xdr:to>
      <xdr:col>32</xdr:col>
      <xdr:colOff>238125</xdr:colOff>
      <xdr:row>38</xdr:row>
      <xdr:rowOff>74132</xdr:rowOff>
    </xdr:to>
    <xdr:sp macro="" textlink="">
      <xdr:nvSpPr>
        <xdr:cNvPr id="733" name="フローチャート : 判断 732">
          <a:extLst>
            <a:ext uri="{FF2B5EF4-FFF2-40B4-BE49-F238E27FC236}">
              <a16:creationId xmlns:a16="http://schemas.microsoft.com/office/drawing/2014/main" id="{00000000-0008-0000-0600-0000DD020000}"/>
            </a:ext>
          </a:extLst>
        </xdr:cNvPr>
        <xdr:cNvSpPr/>
      </xdr:nvSpPr>
      <xdr:spPr>
        <a:xfrm>
          <a:off x="22110700" y="648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159077</xdr:rowOff>
    </xdr:from>
    <xdr:to>
      <xdr:col>31</xdr:col>
      <xdr:colOff>34925</xdr:colOff>
      <xdr:row>36</xdr:row>
      <xdr:rowOff>33455</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0434300" y="6159827"/>
          <a:ext cx="889000" cy="4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171414</xdr:rowOff>
    </xdr:from>
    <xdr:to>
      <xdr:col>31</xdr:col>
      <xdr:colOff>85725</xdr:colOff>
      <xdr:row>38</xdr:row>
      <xdr:rowOff>101564</xdr:rowOff>
    </xdr:to>
    <xdr:sp macro="" textlink="">
      <xdr:nvSpPr>
        <xdr:cNvPr id="735" name="フローチャート : 判断 734">
          <a:extLst>
            <a:ext uri="{FF2B5EF4-FFF2-40B4-BE49-F238E27FC236}">
              <a16:creationId xmlns:a16="http://schemas.microsoft.com/office/drawing/2014/main" id="{00000000-0008-0000-0600-0000DF020000}"/>
            </a:ext>
          </a:extLst>
        </xdr:cNvPr>
        <xdr:cNvSpPr/>
      </xdr:nvSpPr>
      <xdr:spPr>
        <a:xfrm>
          <a:off x="21272500" y="65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92691</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7" y="660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2,017</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81026</xdr:rowOff>
    </xdr:from>
    <xdr:to>
      <xdr:col>29</xdr:col>
      <xdr:colOff>517525</xdr:colOff>
      <xdr:row>36</xdr:row>
      <xdr:rowOff>33455</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081776"/>
          <a:ext cx="889000" cy="12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24674</xdr:rowOff>
    </xdr:from>
    <xdr:to>
      <xdr:col>29</xdr:col>
      <xdr:colOff>568325</xdr:colOff>
      <xdr:row>38</xdr:row>
      <xdr:rowOff>126274</xdr:rowOff>
    </xdr:to>
    <xdr:sp macro="" textlink="">
      <xdr:nvSpPr>
        <xdr:cNvPr id="738" name="フローチャート : 判断 737">
          <a:extLst>
            <a:ext uri="{FF2B5EF4-FFF2-40B4-BE49-F238E27FC236}">
              <a16:creationId xmlns:a16="http://schemas.microsoft.com/office/drawing/2014/main" id="{00000000-0008-0000-0600-0000E2020000}"/>
            </a:ext>
          </a:extLst>
        </xdr:cNvPr>
        <xdr:cNvSpPr/>
      </xdr:nvSpPr>
      <xdr:spPr>
        <a:xfrm>
          <a:off x="20383500" y="6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117401</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7" y="66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1,790</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30843</xdr:rowOff>
    </xdr:from>
    <xdr:to>
      <xdr:col>28</xdr:col>
      <xdr:colOff>314325</xdr:colOff>
      <xdr:row>35</xdr:row>
      <xdr:rowOff>81026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031593"/>
          <a:ext cx="889000" cy="5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130919</xdr:rowOff>
    </xdr:from>
    <xdr:to>
      <xdr:col>28</xdr:col>
      <xdr:colOff>365125</xdr:colOff>
      <xdr:row>38</xdr:row>
      <xdr:rowOff>61069</xdr:rowOff>
    </xdr:to>
    <xdr:sp macro="" textlink="">
      <xdr:nvSpPr>
        <xdr:cNvPr id="741" name="フローチャート : 判断 740">
          <a:extLst>
            <a:ext uri="{FF2B5EF4-FFF2-40B4-BE49-F238E27FC236}">
              <a16:creationId xmlns:a16="http://schemas.microsoft.com/office/drawing/2014/main" id="{00000000-0008-0000-0600-0000E5020000}"/>
            </a:ext>
          </a:extLst>
        </xdr:cNvPr>
        <xdr:cNvSpPr/>
      </xdr:nvSpPr>
      <xdr:spPr>
        <a:xfrm>
          <a:off x="19494500" y="647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52196</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7" y="656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140607</xdr:rowOff>
    </xdr:from>
    <xdr:to>
      <xdr:col>27</xdr:col>
      <xdr:colOff>161925</xdr:colOff>
      <xdr:row>38</xdr:row>
      <xdr:rowOff>70757</xdr:rowOff>
    </xdr:to>
    <xdr:sp macro="" textlink="">
      <xdr:nvSpPr>
        <xdr:cNvPr id="743" name="フローチャート : 判断 742">
          <a:extLst>
            <a:ext uri="{FF2B5EF4-FFF2-40B4-BE49-F238E27FC236}">
              <a16:creationId xmlns:a16="http://schemas.microsoft.com/office/drawing/2014/main" id="{00000000-0008-0000-0600-0000E7020000}"/>
            </a:ext>
          </a:extLst>
        </xdr:cNvPr>
        <xdr:cNvSpPr/>
      </xdr:nvSpPr>
      <xdr:spPr>
        <a:xfrm>
          <a:off x="18605500" y="648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61884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7"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149207</xdr:rowOff>
    </xdr:from>
    <xdr:to>
      <xdr:col>32</xdr:col>
      <xdr:colOff>238125</xdr:colOff>
      <xdr:row>35</xdr:row>
      <xdr:rowOff>79357</xdr:rowOff>
    </xdr:to>
    <xdr:sp macro="" textlink="">
      <xdr:nvSpPr>
        <xdr:cNvPr id="750" name="円/楕円 749">
          <a:extLst>
            <a:ext uri="{FF2B5EF4-FFF2-40B4-BE49-F238E27FC236}">
              <a16:creationId xmlns:a16="http://schemas.microsoft.com/office/drawing/2014/main" id="{00000000-0008-0000-0600-0000EE020000}"/>
            </a:ext>
          </a:extLst>
        </xdr:cNvPr>
        <xdr:cNvSpPr/>
      </xdr:nvSpPr>
      <xdr:spPr>
        <a:xfrm>
          <a:off x="22110700" y="597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634</xdr:rowOff>
    </xdr:from>
    <xdr:ext cx="469744"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6,946</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108277</xdr:rowOff>
    </xdr:from>
    <xdr:to>
      <xdr:col>31</xdr:col>
      <xdr:colOff>85725</xdr:colOff>
      <xdr:row>36</xdr:row>
      <xdr:rowOff>38427</xdr:rowOff>
    </xdr:to>
    <xdr:sp macro="" textlink="">
      <xdr:nvSpPr>
        <xdr:cNvPr id="752" name="円/楕円 751">
          <a:extLst>
            <a:ext uri="{FF2B5EF4-FFF2-40B4-BE49-F238E27FC236}">
              <a16:creationId xmlns:a16="http://schemas.microsoft.com/office/drawing/2014/main" id="{00000000-0008-0000-0600-0000F0020000}"/>
            </a:ext>
          </a:extLst>
        </xdr:cNvPr>
        <xdr:cNvSpPr/>
      </xdr:nvSpPr>
      <xdr:spPr>
        <a:xfrm>
          <a:off x="21272500" y="610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54954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7" y="588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5,747</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154105</xdr:rowOff>
    </xdr:from>
    <xdr:to>
      <xdr:col>29</xdr:col>
      <xdr:colOff>568325</xdr:colOff>
      <xdr:row>36</xdr:row>
      <xdr:rowOff>84255</xdr:rowOff>
    </xdr:to>
    <xdr:sp macro="" textlink="">
      <xdr:nvSpPr>
        <xdr:cNvPr id="754" name="円/楕円 753">
          <a:extLst>
            <a:ext uri="{FF2B5EF4-FFF2-40B4-BE49-F238E27FC236}">
              <a16:creationId xmlns:a16="http://schemas.microsoft.com/office/drawing/2014/main" id="{00000000-0008-0000-0600-0000F2020000}"/>
            </a:ext>
          </a:extLst>
        </xdr:cNvPr>
        <xdr:cNvSpPr/>
      </xdr:nvSpPr>
      <xdr:spPr>
        <a:xfrm>
          <a:off x="20383500" y="615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100782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7" y="593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5,326</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30226</xdr:rowOff>
    </xdr:from>
    <xdr:to>
      <xdr:col>28</xdr:col>
      <xdr:colOff>365125</xdr:colOff>
      <xdr:row>35</xdr:row>
      <xdr:rowOff>131826</xdr:rowOff>
    </xdr:to>
    <xdr:sp macro="" textlink="">
      <xdr:nvSpPr>
        <xdr:cNvPr id="756" name="円/楕円 755">
          <a:extLst>
            <a:ext uri="{FF2B5EF4-FFF2-40B4-BE49-F238E27FC236}">
              <a16:creationId xmlns:a16="http://schemas.microsoft.com/office/drawing/2014/main" id="{00000000-0008-0000-0600-0000F4020000}"/>
            </a:ext>
          </a:extLst>
        </xdr:cNvPr>
        <xdr:cNvSpPr/>
      </xdr:nvSpPr>
      <xdr:spPr>
        <a:xfrm>
          <a:off x="19494500" y="60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148353</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7" y="580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6,464</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151493</xdr:rowOff>
    </xdr:from>
    <xdr:to>
      <xdr:col>27</xdr:col>
      <xdr:colOff>161925</xdr:colOff>
      <xdr:row>35</xdr:row>
      <xdr:rowOff>81643</xdr:rowOff>
    </xdr:to>
    <xdr:sp macro="" textlink="">
      <xdr:nvSpPr>
        <xdr:cNvPr id="758" name="円/楕円 757">
          <a:extLst>
            <a:ext uri="{FF2B5EF4-FFF2-40B4-BE49-F238E27FC236}">
              <a16:creationId xmlns:a16="http://schemas.microsoft.com/office/drawing/2014/main" id="{00000000-0008-0000-0600-0000F6020000}"/>
            </a:ext>
          </a:extLst>
        </xdr:cNvPr>
        <xdr:cNvSpPr/>
      </xdr:nvSpPr>
      <xdr:spPr>
        <a:xfrm>
          <a:off x="18605500" y="598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98170</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7" y="575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109022</xdr:rowOff>
    </xdr:from>
    <xdr:to>
      <xdr:col>32</xdr:col>
      <xdr:colOff>186689</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852972"/>
          <a:ext cx="1269" cy="1230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55699</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62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26,921</a:t>
          </a:r>
          <a:endParaRPr kumimoji="1" lang="ja-JP" altLang="en-US" sz="1000" b="1">
            <a:latin typeface="ＭＳ Ｐゴシック"/>
          </a:endParaRPr>
        </a:p>
      </xdr:txBody>
    </xdr:sp>
    <xdr:clientData/>
  </xdr:oneCellAnchor>
  <xdr:twoCellAnchor>
    <xdr:from>
      <xdr:col>32</xdr:col>
      <xdr:colOff>98425</xdr:colOff>
      <xdr:row>51</xdr:row>
      <xdr:rowOff>109022</xdr:rowOff>
    </xdr:from>
    <xdr:to>
      <xdr:col>32</xdr:col>
      <xdr:colOff>276225</xdr:colOff>
      <xdr:row>51</xdr:row>
      <xdr:rowOff>109022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85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118943</xdr:rowOff>
    </xdr:from>
    <xdr:to>
      <xdr:col>32</xdr:col>
      <xdr:colOff>187325</xdr:colOff>
      <xdr:row>54</xdr:row>
      <xdr:rowOff>129001</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1323300" y="9377243"/>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66961</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83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3,758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88534</xdr:rowOff>
    </xdr:from>
    <xdr:to>
      <xdr:col>32</xdr:col>
      <xdr:colOff>238125</xdr:colOff>
      <xdr:row>58</xdr:row>
      <xdr:rowOff>18684</xdr:rowOff>
    </xdr:to>
    <xdr:sp macro="" textlink="">
      <xdr:nvSpPr>
        <xdr:cNvPr id="788" name="フローチャート : 判断 787">
          <a:extLst>
            <a:ext uri="{FF2B5EF4-FFF2-40B4-BE49-F238E27FC236}">
              <a16:creationId xmlns:a16="http://schemas.microsoft.com/office/drawing/2014/main" id="{00000000-0008-0000-0600-000014030000}"/>
            </a:ext>
          </a:extLst>
        </xdr:cNvPr>
        <xdr:cNvSpPr/>
      </xdr:nvSpPr>
      <xdr:spPr>
        <a:xfrm>
          <a:off x="22110700" y="986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107376</xdr:rowOff>
    </xdr:from>
    <xdr:to>
      <xdr:col>31</xdr:col>
      <xdr:colOff>34925</xdr:colOff>
      <xdr:row>54</xdr:row>
      <xdr:rowOff>129001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434300" y="9365676"/>
          <a:ext cx="889000" cy="2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114823</xdr:rowOff>
    </xdr:from>
    <xdr:to>
      <xdr:col>31</xdr:col>
      <xdr:colOff>85725</xdr:colOff>
      <xdr:row>58</xdr:row>
      <xdr:rowOff>44973</xdr:rowOff>
    </xdr:to>
    <xdr:sp macro="" textlink="">
      <xdr:nvSpPr>
        <xdr:cNvPr id="790" name="フローチャート : 判断 789">
          <a:extLst>
            <a:ext uri="{FF2B5EF4-FFF2-40B4-BE49-F238E27FC236}">
              <a16:creationId xmlns:a16="http://schemas.microsoft.com/office/drawing/2014/main" id="{00000000-0008-0000-0600-000016030000}"/>
            </a:ext>
          </a:extLst>
        </xdr:cNvPr>
        <xdr:cNvSpPr/>
      </xdr:nvSpPr>
      <xdr:spPr>
        <a:xfrm>
          <a:off x="212725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36100</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7" y="998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107376</xdr:rowOff>
    </xdr:from>
    <xdr:to>
      <xdr:col>29</xdr:col>
      <xdr:colOff>517525</xdr:colOff>
      <xdr:row>54</xdr:row>
      <xdr:rowOff>170104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9545300" y="9365676"/>
          <a:ext cx="889000" cy="6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79619</xdr:rowOff>
    </xdr:from>
    <xdr:to>
      <xdr:col>29</xdr:col>
      <xdr:colOff>568325</xdr:colOff>
      <xdr:row>58</xdr:row>
      <xdr:rowOff>9769</xdr:rowOff>
    </xdr:to>
    <xdr:sp macro="" textlink="">
      <xdr:nvSpPr>
        <xdr:cNvPr id="793" name="フローチャート : 判断 792">
          <a:extLst>
            <a:ext uri="{FF2B5EF4-FFF2-40B4-BE49-F238E27FC236}">
              <a16:creationId xmlns:a16="http://schemas.microsoft.com/office/drawing/2014/main" id="{00000000-0008-0000-0600-000019030000}"/>
            </a:ext>
          </a:extLst>
        </xdr:cNvPr>
        <xdr:cNvSpPr/>
      </xdr:nvSpPr>
      <xdr:spPr>
        <a:xfrm>
          <a:off x="20383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896</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7" y="994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170104</xdr:rowOff>
    </xdr:from>
    <xdr:to>
      <xdr:col>28</xdr:col>
      <xdr:colOff>314325</xdr:colOff>
      <xdr:row>55</xdr:row>
      <xdr:rowOff>8986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8656300" y="9428404"/>
          <a:ext cx="8890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72623</xdr:rowOff>
    </xdr:from>
    <xdr:to>
      <xdr:col>28</xdr:col>
      <xdr:colOff>365125</xdr:colOff>
      <xdr:row>58</xdr:row>
      <xdr:rowOff>2773</xdr:rowOff>
    </xdr:to>
    <xdr:sp macro="" textlink="">
      <xdr:nvSpPr>
        <xdr:cNvPr id="796" name="フローチャート : 判断 795">
          <a:extLst>
            <a:ext uri="{FF2B5EF4-FFF2-40B4-BE49-F238E27FC236}">
              <a16:creationId xmlns:a16="http://schemas.microsoft.com/office/drawing/2014/main" id="{00000000-0008-0000-0600-00001C030000}"/>
            </a:ext>
          </a:extLst>
        </xdr:cNvPr>
        <xdr:cNvSpPr/>
      </xdr:nvSpPr>
      <xdr:spPr>
        <a:xfrm>
          <a:off x="19494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165350</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7" y="9938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17622</xdr:rowOff>
    </xdr:from>
    <xdr:to>
      <xdr:col>27</xdr:col>
      <xdr:colOff>161925</xdr:colOff>
      <xdr:row>57</xdr:row>
      <xdr:rowOff>119222</xdr:rowOff>
    </xdr:to>
    <xdr:sp macro="" textlink="">
      <xdr:nvSpPr>
        <xdr:cNvPr id="798" name="フローチャート : 判断 797">
          <a:extLst>
            <a:ext uri="{FF2B5EF4-FFF2-40B4-BE49-F238E27FC236}">
              <a16:creationId xmlns:a16="http://schemas.microsoft.com/office/drawing/2014/main" id="{00000000-0008-0000-0600-00001E030000}"/>
            </a:ext>
          </a:extLst>
        </xdr:cNvPr>
        <xdr:cNvSpPr/>
      </xdr:nvSpPr>
      <xdr:spPr>
        <a:xfrm>
          <a:off x="18605500" y="979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110349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7" y="9882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68143</xdr:rowOff>
    </xdr:from>
    <xdr:to>
      <xdr:col>32</xdr:col>
      <xdr:colOff>238125</xdr:colOff>
      <xdr:row>54</xdr:row>
      <xdr:rowOff>169743</xdr:rowOff>
    </xdr:to>
    <xdr:sp macro="" textlink="">
      <xdr:nvSpPr>
        <xdr:cNvPr id="805" name="円/楕円 804">
          <a:extLst>
            <a:ext uri="{FF2B5EF4-FFF2-40B4-BE49-F238E27FC236}">
              <a16:creationId xmlns:a16="http://schemas.microsoft.com/office/drawing/2014/main" id="{00000000-0008-0000-0600-000025030000}"/>
            </a:ext>
          </a:extLst>
        </xdr:cNvPr>
        <xdr:cNvSpPr/>
      </xdr:nvSpPr>
      <xdr:spPr>
        <a:xfrm>
          <a:off x="22110700" y="932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91020</xdr:rowOff>
    </xdr:from>
    <xdr:ext cx="534377"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17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15,454</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78201</xdr:rowOff>
    </xdr:from>
    <xdr:to>
      <xdr:col>31</xdr:col>
      <xdr:colOff>85725</xdr:colOff>
      <xdr:row>55</xdr:row>
      <xdr:rowOff>8351</xdr:rowOff>
    </xdr:to>
    <xdr:sp macro="" textlink="">
      <xdr:nvSpPr>
        <xdr:cNvPr id="807" name="円/楕円 806">
          <a:extLst>
            <a:ext uri="{FF2B5EF4-FFF2-40B4-BE49-F238E27FC236}">
              <a16:creationId xmlns:a16="http://schemas.microsoft.com/office/drawing/2014/main" id="{00000000-0008-0000-0600-000027030000}"/>
            </a:ext>
          </a:extLst>
        </xdr:cNvPr>
        <xdr:cNvSpPr/>
      </xdr:nvSpPr>
      <xdr:spPr>
        <a:xfrm>
          <a:off x="21272500" y="933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24878</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56111" y="911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15,234</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56576</xdr:rowOff>
    </xdr:from>
    <xdr:to>
      <xdr:col>29</xdr:col>
      <xdr:colOff>568325</xdr:colOff>
      <xdr:row>54</xdr:row>
      <xdr:rowOff>158176</xdr:rowOff>
    </xdr:to>
    <xdr:sp macro="" textlink="">
      <xdr:nvSpPr>
        <xdr:cNvPr id="809" name="円/楕円 808">
          <a:extLst>
            <a:ext uri="{FF2B5EF4-FFF2-40B4-BE49-F238E27FC236}">
              <a16:creationId xmlns:a16="http://schemas.microsoft.com/office/drawing/2014/main" id="{00000000-0008-0000-0600-000029030000}"/>
            </a:ext>
          </a:extLst>
        </xdr:cNvPr>
        <xdr:cNvSpPr/>
      </xdr:nvSpPr>
      <xdr:spPr>
        <a:xfrm>
          <a:off x="20383500" y="931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3253</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67111" y="909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15,707</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119304</xdr:rowOff>
    </xdr:from>
    <xdr:to>
      <xdr:col>28</xdr:col>
      <xdr:colOff>365125</xdr:colOff>
      <xdr:row>55</xdr:row>
      <xdr:rowOff>49454</xdr:rowOff>
    </xdr:to>
    <xdr:sp macro="" textlink="">
      <xdr:nvSpPr>
        <xdr:cNvPr id="811" name="円/楕円 810">
          <a:extLst>
            <a:ext uri="{FF2B5EF4-FFF2-40B4-BE49-F238E27FC236}">
              <a16:creationId xmlns:a16="http://schemas.microsoft.com/office/drawing/2014/main" id="{00000000-0008-0000-0600-00002B030000}"/>
            </a:ext>
          </a:extLst>
        </xdr:cNvPr>
        <xdr:cNvSpPr/>
      </xdr:nvSpPr>
      <xdr:spPr>
        <a:xfrm>
          <a:off x="19494500" y="937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65981</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278111" y="915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14,335</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129636</xdr:rowOff>
    </xdr:from>
    <xdr:to>
      <xdr:col>27</xdr:col>
      <xdr:colOff>161925</xdr:colOff>
      <xdr:row>55</xdr:row>
      <xdr:rowOff>59786</xdr:rowOff>
    </xdr:to>
    <xdr:sp macro="" textlink="">
      <xdr:nvSpPr>
        <xdr:cNvPr id="813" name="円/楕円 812">
          <a:extLst>
            <a:ext uri="{FF2B5EF4-FFF2-40B4-BE49-F238E27FC236}">
              <a16:creationId xmlns:a16="http://schemas.microsoft.com/office/drawing/2014/main" id="{00000000-0008-0000-0600-00002D030000}"/>
            </a:ext>
          </a:extLst>
        </xdr:cNvPr>
        <xdr:cNvSpPr/>
      </xdr:nvSpPr>
      <xdr:spPr>
        <a:xfrm>
          <a:off x="18605500" y="938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76313</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389111" y="916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139586</xdr:rowOff>
    </xdr:from>
    <xdr:to>
      <xdr:col>32</xdr:col>
      <xdr:colOff>186689</xdr:colOff>
      <xdr:row>78</xdr:row>
      <xdr:rowOff>147913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41086"/>
          <a:ext cx="1269" cy="1379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151740</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47,497</a:t>
          </a:r>
          <a:endParaRPr kumimoji="1" lang="ja-JP" altLang="en-US" sz="1000" b="1">
            <a:latin typeface="ＭＳ Ｐゴシック"/>
          </a:endParaRPr>
        </a:p>
      </xdr:txBody>
    </xdr:sp>
    <xdr:clientData/>
  </xdr:oneCellAnchor>
  <xdr:twoCellAnchor>
    <xdr:from>
      <xdr:col>32</xdr:col>
      <xdr:colOff>98425</xdr:colOff>
      <xdr:row>78</xdr:row>
      <xdr:rowOff>147913</xdr:rowOff>
    </xdr:from>
    <xdr:to>
      <xdr:col>32</xdr:col>
      <xdr:colOff>276225</xdr:colOff>
      <xdr:row>78</xdr:row>
      <xdr:rowOff>147913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86263</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132,007</a:t>
          </a:r>
          <a:endParaRPr kumimoji="1" lang="ja-JP" altLang="en-US" sz="1000" b="1">
            <a:latin typeface="ＭＳ Ｐゴシック"/>
          </a:endParaRPr>
        </a:p>
      </xdr:txBody>
    </xdr:sp>
    <xdr:clientData/>
  </xdr:oneCellAnchor>
  <xdr:twoCellAnchor>
    <xdr:from>
      <xdr:col>32</xdr:col>
      <xdr:colOff>98425</xdr:colOff>
      <xdr:row>70</xdr:row>
      <xdr:rowOff>139586</xdr:rowOff>
    </xdr:from>
    <xdr:to>
      <xdr:col>32</xdr:col>
      <xdr:colOff>276225</xdr:colOff>
      <xdr:row>70</xdr:row>
      <xdr:rowOff>139586</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4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125870</xdr:rowOff>
    </xdr:from>
    <xdr:to>
      <xdr:col>32</xdr:col>
      <xdr:colOff>187325</xdr:colOff>
      <xdr:row>75</xdr:row>
      <xdr:rowOff>144387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2984620"/>
          <a:ext cx="8382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47733</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07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70,200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69306</xdr:rowOff>
    </xdr:from>
    <xdr:to>
      <xdr:col>32</xdr:col>
      <xdr:colOff>238125</xdr:colOff>
      <xdr:row>76</xdr:row>
      <xdr:rowOff>170906</xdr:rowOff>
    </xdr:to>
    <xdr:sp macro="" textlink="">
      <xdr:nvSpPr>
        <xdr:cNvPr id="848" name="フローチャート : 判断 847">
          <a:extLst>
            <a:ext uri="{FF2B5EF4-FFF2-40B4-BE49-F238E27FC236}">
              <a16:creationId xmlns:a16="http://schemas.microsoft.com/office/drawing/2014/main" id="{00000000-0008-0000-0600-000050030000}"/>
            </a:ext>
          </a:extLst>
        </xdr:cNvPr>
        <xdr:cNvSpPr/>
      </xdr:nvSpPr>
      <xdr:spPr>
        <a:xfrm>
          <a:off x="22110700" y="1309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125870</xdr:rowOff>
    </xdr:from>
    <xdr:to>
      <xdr:col>31</xdr:col>
      <xdr:colOff>34925</xdr:colOff>
      <xdr:row>76</xdr:row>
      <xdr:rowOff>11585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2984620"/>
          <a:ext cx="889000" cy="5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33889</xdr:rowOff>
    </xdr:from>
    <xdr:to>
      <xdr:col>31</xdr:col>
      <xdr:colOff>85725</xdr:colOff>
      <xdr:row>76</xdr:row>
      <xdr:rowOff>135489</xdr:rowOff>
    </xdr:to>
    <xdr:sp macro="" textlink="">
      <xdr:nvSpPr>
        <xdr:cNvPr id="850" name="フローチャート : 判断 849">
          <a:extLst>
            <a:ext uri="{FF2B5EF4-FFF2-40B4-BE49-F238E27FC236}">
              <a16:creationId xmlns:a16="http://schemas.microsoft.com/office/drawing/2014/main" id="{00000000-0008-0000-0600-000052030000}"/>
            </a:ext>
          </a:extLst>
        </xdr:cNvPr>
        <xdr:cNvSpPr/>
      </xdr:nvSpPr>
      <xdr:spPr>
        <a:xfrm>
          <a:off x="21272500" y="1306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126616</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315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72,369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11585</xdr:rowOff>
    </xdr:from>
    <xdr:to>
      <xdr:col>29</xdr:col>
      <xdr:colOff>517525</xdr:colOff>
      <xdr:row>76</xdr:row>
      <xdr:rowOff>35916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041785"/>
          <a:ext cx="889000" cy="2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67477</xdr:rowOff>
    </xdr:from>
    <xdr:to>
      <xdr:col>29</xdr:col>
      <xdr:colOff>568325</xdr:colOff>
      <xdr:row>76</xdr:row>
      <xdr:rowOff>169077</xdr:rowOff>
    </xdr:to>
    <xdr:sp macro="" textlink="">
      <xdr:nvSpPr>
        <xdr:cNvPr id="853" name="フローチャート : 判断 852">
          <a:extLst>
            <a:ext uri="{FF2B5EF4-FFF2-40B4-BE49-F238E27FC236}">
              <a16:creationId xmlns:a16="http://schemas.microsoft.com/office/drawing/2014/main" id="{00000000-0008-0000-0600-000055030000}"/>
            </a:ext>
          </a:extLst>
        </xdr:cNvPr>
        <xdr:cNvSpPr/>
      </xdr:nvSpPr>
      <xdr:spPr>
        <a:xfrm>
          <a:off x="20383500" y="1309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160204</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319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35916</xdr:rowOff>
    </xdr:from>
    <xdr:to>
      <xdr:col>28</xdr:col>
      <xdr:colOff>314325</xdr:colOff>
      <xdr:row>76</xdr:row>
      <xdr:rowOff>49076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066116"/>
          <a:ext cx="889000" cy="1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108559</xdr:rowOff>
    </xdr:from>
    <xdr:to>
      <xdr:col>28</xdr:col>
      <xdr:colOff>365125</xdr:colOff>
      <xdr:row>77</xdr:row>
      <xdr:rowOff>38709</xdr:rowOff>
    </xdr:to>
    <xdr:sp macro="" textlink="">
      <xdr:nvSpPr>
        <xdr:cNvPr id="856" name="フローチャート : 判断 855">
          <a:extLst>
            <a:ext uri="{FF2B5EF4-FFF2-40B4-BE49-F238E27FC236}">
              <a16:creationId xmlns:a16="http://schemas.microsoft.com/office/drawing/2014/main" id="{00000000-0008-0000-0600-000058030000}"/>
            </a:ext>
          </a:extLst>
        </xdr:cNvPr>
        <xdr:cNvSpPr/>
      </xdr:nvSpPr>
      <xdr:spPr>
        <a:xfrm>
          <a:off x="19494500" y="1313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29836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323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67,796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138277</xdr:rowOff>
    </xdr:from>
    <xdr:to>
      <xdr:col>27</xdr:col>
      <xdr:colOff>161925</xdr:colOff>
      <xdr:row>77</xdr:row>
      <xdr:rowOff>68427</xdr:rowOff>
    </xdr:to>
    <xdr:sp macro="" textlink="">
      <xdr:nvSpPr>
        <xdr:cNvPr id="858" name="フローチャート : 判断 857">
          <a:extLst>
            <a:ext uri="{FF2B5EF4-FFF2-40B4-BE49-F238E27FC236}">
              <a16:creationId xmlns:a16="http://schemas.microsoft.com/office/drawing/2014/main" id="{00000000-0008-0000-0600-00005A030000}"/>
            </a:ext>
          </a:extLst>
        </xdr:cNvPr>
        <xdr:cNvSpPr/>
      </xdr:nvSpPr>
      <xdr:spPr>
        <a:xfrm>
          <a:off x="18605500" y="1316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59554</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326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65,976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93587</xdr:rowOff>
    </xdr:from>
    <xdr:to>
      <xdr:col>32</xdr:col>
      <xdr:colOff>238125</xdr:colOff>
      <xdr:row>76</xdr:row>
      <xdr:rowOff>23737</xdr:rowOff>
    </xdr:to>
    <xdr:sp macro="" textlink="">
      <xdr:nvSpPr>
        <xdr:cNvPr id="865" name="円/楕円 864">
          <a:extLst>
            <a:ext uri="{FF2B5EF4-FFF2-40B4-BE49-F238E27FC236}">
              <a16:creationId xmlns:a16="http://schemas.microsoft.com/office/drawing/2014/main" id="{00000000-0008-0000-0600-000061030000}"/>
            </a:ext>
          </a:extLst>
        </xdr:cNvPr>
        <xdr:cNvSpPr/>
      </xdr:nvSpPr>
      <xdr:spPr>
        <a:xfrm>
          <a:off x="22110700" y="1295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116464</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8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79,213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75070</xdr:rowOff>
    </xdr:from>
    <xdr:to>
      <xdr:col>31</xdr:col>
      <xdr:colOff>85725</xdr:colOff>
      <xdr:row>76</xdr:row>
      <xdr:rowOff>5220</xdr:rowOff>
    </xdr:to>
    <xdr:sp macro="" textlink="">
      <xdr:nvSpPr>
        <xdr:cNvPr id="867" name="円/楕円 866">
          <a:extLst>
            <a:ext uri="{FF2B5EF4-FFF2-40B4-BE49-F238E27FC236}">
              <a16:creationId xmlns:a16="http://schemas.microsoft.com/office/drawing/2014/main" id="{00000000-0008-0000-0600-000063030000}"/>
            </a:ext>
          </a:extLst>
        </xdr:cNvPr>
        <xdr:cNvSpPr/>
      </xdr:nvSpPr>
      <xdr:spPr>
        <a:xfrm>
          <a:off x="21272500" y="129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21747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70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80,347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132236</xdr:rowOff>
    </xdr:from>
    <xdr:to>
      <xdr:col>29</xdr:col>
      <xdr:colOff>568325</xdr:colOff>
      <xdr:row>76</xdr:row>
      <xdr:rowOff>62387</xdr:rowOff>
    </xdr:to>
    <xdr:sp macro="" textlink="">
      <xdr:nvSpPr>
        <xdr:cNvPr id="869" name="円/楕円 868">
          <a:extLst>
            <a:ext uri="{FF2B5EF4-FFF2-40B4-BE49-F238E27FC236}">
              <a16:creationId xmlns:a16="http://schemas.microsoft.com/office/drawing/2014/main" id="{00000000-0008-0000-0600-000065030000}"/>
            </a:ext>
          </a:extLst>
        </xdr:cNvPr>
        <xdr:cNvSpPr/>
      </xdr:nvSpPr>
      <xdr:spPr>
        <a:xfrm>
          <a:off x="20383500" y="129909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78913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76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76,846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156566</xdr:rowOff>
    </xdr:from>
    <xdr:to>
      <xdr:col>28</xdr:col>
      <xdr:colOff>365125</xdr:colOff>
      <xdr:row>76</xdr:row>
      <xdr:rowOff>86716</xdr:rowOff>
    </xdr:to>
    <xdr:sp macro="" textlink="">
      <xdr:nvSpPr>
        <xdr:cNvPr id="871" name="円/楕円 870">
          <a:extLst>
            <a:ext uri="{FF2B5EF4-FFF2-40B4-BE49-F238E27FC236}">
              <a16:creationId xmlns:a16="http://schemas.microsoft.com/office/drawing/2014/main" id="{00000000-0008-0000-0600-000067030000}"/>
            </a:ext>
          </a:extLst>
        </xdr:cNvPr>
        <xdr:cNvSpPr/>
      </xdr:nvSpPr>
      <xdr:spPr>
        <a:xfrm>
          <a:off x="19494500" y="1301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103243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79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75,356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169726</xdr:rowOff>
    </xdr:from>
    <xdr:to>
      <xdr:col>27</xdr:col>
      <xdr:colOff>161925</xdr:colOff>
      <xdr:row>76</xdr:row>
      <xdr:rowOff>99876</xdr:rowOff>
    </xdr:to>
    <xdr:sp macro="" textlink="">
      <xdr:nvSpPr>
        <xdr:cNvPr id="873" name="円/楕円 872">
          <a:extLst>
            <a:ext uri="{FF2B5EF4-FFF2-40B4-BE49-F238E27FC236}">
              <a16:creationId xmlns:a16="http://schemas.microsoft.com/office/drawing/2014/main" id="{00000000-0008-0000-0600-000069030000}"/>
            </a:ext>
          </a:extLst>
        </xdr:cNvPr>
        <xdr:cNvSpPr/>
      </xdr:nvSpPr>
      <xdr:spPr>
        <a:xfrm>
          <a:off x="18605500" y="1302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116403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80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74,550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フローチャート :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9" name="フローチャート :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2" name="フローチャート :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5" name="フローチャート :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フローチャート :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4" name="円/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6" name="円/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8" name="円/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0" name="円/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2" name="円/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800">
              <a:solidFill>
                <a:schemeClr val="dk1"/>
              </a:solidFill>
              <a:effectLst/>
              <a:latin typeface="+mn-lt"/>
              <a:ea typeface="+mn-ea"/>
              <a:cs typeface="+mn-cs"/>
            </a:rPr>
            <a:t>歳出決算総額は、住民一人当たり</a:t>
          </a:r>
          <a:r>
            <a:rPr kumimoji="1" lang="en-US" altLang="ja-JP" sz="1800">
              <a:solidFill>
                <a:schemeClr val="dk1"/>
              </a:solidFill>
              <a:effectLst/>
              <a:latin typeface="+mn-lt"/>
              <a:ea typeface="+mn-ea"/>
              <a:cs typeface="+mn-cs"/>
            </a:rPr>
            <a:t>817,231</a:t>
          </a:r>
          <a:r>
            <a:rPr kumimoji="1" lang="ja-JP" altLang="ja-JP" sz="1800">
              <a:solidFill>
                <a:schemeClr val="dk1"/>
              </a:solidFill>
              <a:effectLst/>
              <a:latin typeface="+mn-lt"/>
              <a:ea typeface="+mn-ea"/>
              <a:cs typeface="+mn-cs"/>
            </a:rPr>
            <a:t>円となっている。中でも、主な構成項目である</a:t>
          </a:r>
          <a:r>
            <a:rPr kumimoji="1" lang="ja-JP" altLang="en-US" sz="1800">
              <a:solidFill>
                <a:schemeClr val="dk1"/>
              </a:solidFill>
              <a:effectLst/>
              <a:latin typeface="+mn-lt"/>
              <a:ea typeface="+mn-ea"/>
              <a:cs typeface="+mn-cs"/>
            </a:rPr>
            <a:t>物件</a:t>
          </a:r>
          <a:r>
            <a:rPr kumimoji="1" lang="ja-JP" altLang="ja-JP" sz="1800">
              <a:solidFill>
                <a:schemeClr val="dk1"/>
              </a:solidFill>
              <a:effectLst/>
              <a:latin typeface="+mn-lt"/>
              <a:ea typeface="+mn-ea"/>
              <a:cs typeface="+mn-cs"/>
            </a:rPr>
            <a:t>費については、住民一人当たり</a:t>
          </a:r>
          <a:r>
            <a:rPr kumimoji="1" lang="en-US" altLang="ja-JP" sz="1800">
              <a:solidFill>
                <a:schemeClr val="dk1"/>
              </a:solidFill>
              <a:effectLst/>
              <a:latin typeface="+mn-lt"/>
              <a:ea typeface="+mn-ea"/>
              <a:cs typeface="+mn-cs"/>
            </a:rPr>
            <a:t>135,925</a:t>
          </a:r>
          <a:r>
            <a:rPr kumimoji="1" lang="ja-JP" altLang="ja-JP" sz="1800">
              <a:solidFill>
                <a:schemeClr val="dk1"/>
              </a:solidFill>
              <a:effectLst/>
              <a:latin typeface="+mn-lt"/>
              <a:ea typeface="+mn-ea"/>
              <a:cs typeface="+mn-cs"/>
            </a:rPr>
            <a:t>円となっており、類似団体と比較して高い水準にある。</a:t>
          </a:r>
          <a:r>
            <a:rPr kumimoji="1" lang="ja-JP" altLang="en-US" sz="1800">
              <a:solidFill>
                <a:schemeClr val="dk1"/>
              </a:solidFill>
              <a:effectLst/>
              <a:latin typeface="+mn-lt"/>
              <a:ea typeface="+mn-ea"/>
              <a:cs typeface="+mn-cs"/>
            </a:rPr>
            <a:t>これについては、主にふるさと応援寄附金奨励事業における事業費の伸張が考えられる。また、普通建設事業費についても高い水準にあり、</a:t>
          </a:r>
          <a:r>
            <a:rPr kumimoji="1" lang="ja-JP" altLang="ja-JP" sz="1800">
              <a:solidFill>
                <a:schemeClr val="dk1"/>
              </a:solidFill>
              <a:effectLst/>
              <a:latin typeface="+mn-lt"/>
              <a:ea typeface="+mn-ea"/>
              <a:cs typeface="+mn-cs"/>
            </a:rPr>
            <a:t>平成</a:t>
          </a:r>
          <a:r>
            <a:rPr kumimoji="1" lang="en-US" altLang="ja-JP" sz="1800">
              <a:solidFill>
                <a:schemeClr val="dk1"/>
              </a:solidFill>
              <a:effectLst/>
              <a:latin typeface="+mn-lt"/>
              <a:ea typeface="+mn-ea"/>
              <a:cs typeface="+mn-cs"/>
            </a:rPr>
            <a:t>28</a:t>
          </a:r>
          <a:r>
            <a:rPr kumimoji="1" lang="ja-JP" altLang="ja-JP" sz="1800">
              <a:solidFill>
                <a:schemeClr val="dk1"/>
              </a:solidFill>
              <a:effectLst/>
              <a:latin typeface="+mn-lt"/>
              <a:ea typeface="+mn-ea"/>
              <a:cs typeface="+mn-cs"/>
            </a:rPr>
            <a:t>年度の主な事業として、</a:t>
          </a:r>
          <a:r>
            <a:rPr kumimoji="1" lang="ja-JP" altLang="en-US" sz="1800">
              <a:solidFill>
                <a:schemeClr val="dk1"/>
              </a:solidFill>
              <a:effectLst/>
              <a:latin typeface="+mn-lt"/>
              <a:ea typeface="+mn-ea"/>
              <a:cs typeface="+mn-cs"/>
            </a:rPr>
            <a:t>防災行政無線デジタル化・子局更新</a:t>
          </a:r>
          <a:r>
            <a:rPr kumimoji="1" lang="ja-JP" altLang="ja-JP" sz="1800">
              <a:solidFill>
                <a:schemeClr val="dk1"/>
              </a:solidFill>
              <a:effectLst/>
              <a:latin typeface="+mn-lt"/>
              <a:ea typeface="+mn-ea"/>
              <a:cs typeface="+mn-cs"/>
            </a:rPr>
            <a:t>事業や</a:t>
          </a:r>
          <a:r>
            <a:rPr kumimoji="1" lang="ja-JP" altLang="en-US" sz="1800">
              <a:solidFill>
                <a:schemeClr val="dk1"/>
              </a:solidFill>
              <a:effectLst/>
              <a:latin typeface="+mn-lt"/>
              <a:ea typeface="+mn-ea"/>
              <a:cs typeface="+mn-cs"/>
            </a:rPr>
            <a:t>八雲中学校屋内運動場改築</a:t>
          </a:r>
          <a:r>
            <a:rPr kumimoji="1" lang="ja-JP" altLang="ja-JP" sz="1800">
              <a:solidFill>
                <a:schemeClr val="dk1"/>
              </a:solidFill>
              <a:effectLst/>
              <a:latin typeface="+mn-lt"/>
              <a:ea typeface="+mn-ea"/>
              <a:cs typeface="+mn-cs"/>
            </a:rPr>
            <a:t>事業</a:t>
          </a:r>
          <a:r>
            <a:rPr kumimoji="1" lang="ja-JP" altLang="en-US" sz="1800">
              <a:solidFill>
                <a:schemeClr val="dk1"/>
              </a:solidFill>
              <a:effectLst/>
              <a:latin typeface="+mn-lt"/>
              <a:ea typeface="+mn-ea"/>
              <a:cs typeface="+mn-cs"/>
            </a:rPr>
            <a:t>、ＬＥＤ街路灯設置助成事業</a:t>
          </a:r>
          <a:r>
            <a:rPr kumimoji="1" lang="ja-JP" altLang="ja-JP" sz="1800">
              <a:solidFill>
                <a:schemeClr val="dk1"/>
              </a:solidFill>
              <a:effectLst/>
              <a:latin typeface="+mn-lt"/>
              <a:ea typeface="+mn-ea"/>
              <a:cs typeface="+mn-cs"/>
            </a:rPr>
            <a:t>などが挙げられる。今後、既存施設の老朽化が進み、普通建設事業費の増嵩が見込まれるが、公共施設等総合管理計画に基づき、施設の在り方を見極めながら事業費の抑制に努める必要がある。</a:t>
          </a:r>
          <a:endParaRPr lang="ja-JP" altLang="ja-JP" sz="18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北海道八雲町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17,277
17,144
956.08
14,814,331
14,119,295
660,268
7,884,598
13,345,658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29.5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100076</xdr:rowOff>
    </xdr:from>
    <xdr:to>
      <xdr:col>6</xdr:col>
      <xdr:colOff>510540</xdr:colOff>
      <xdr:row>39</xdr:row>
      <xdr:rowOff>97790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43576"/>
          <a:ext cx="127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101617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8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3,860</a:t>
          </a:r>
          <a:endParaRPr kumimoji="1" lang="ja-JP" altLang="en-US" sz="1000" b="1">
            <a:latin typeface="ＭＳ Ｐゴシック"/>
          </a:endParaRPr>
        </a:p>
      </xdr:txBody>
    </xdr:sp>
    <xdr:clientData/>
  </xdr:oneCellAnchor>
  <xdr:twoCellAnchor>
    <xdr:from>
      <xdr:col>6</xdr:col>
      <xdr:colOff>422275</xdr:colOff>
      <xdr:row>39</xdr:row>
      <xdr:rowOff>97790</xdr:rowOff>
    </xdr:from>
    <xdr:to>
      <xdr:col>6</xdr:col>
      <xdr:colOff>600075</xdr:colOff>
      <xdr:row>39</xdr:row>
      <xdr:rowOff>97790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46753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18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7,904</a:t>
          </a:r>
          <a:endParaRPr kumimoji="1" lang="ja-JP" altLang="en-US" sz="1000" b="1">
            <a:latin typeface="ＭＳ Ｐゴシック"/>
          </a:endParaRPr>
        </a:p>
      </xdr:txBody>
    </xdr:sp>
    <xdr:clientData/>
  </xdr:oneCellAnchor>
  <xdr:twoCellAnchor>
    <xdr:from>
      <xdr:col>6</xdr:col>
      <xdr:colOff>422275</xdr:colOff>
      <xdr:row>30</xdr:row>
      <xdr:rowOff>100076</xdr:rowOff>
    </xdr:from>
    <xdr:to>
      <xdr:col>6</xdr:col>
      <xdr:colOff>600075</xdr:colOff>
      <xdr:row>30</xdr:row>
      <xdr:rowOff>100076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4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13589</xdr:rowOff>
    </xdr:from>
    <xdr:to>
      <xdr:col>6</xdr:col>
      <xdr:colOff>511175</xdr:colOff>
      <xdr:row>36</xdr:row>
      <xdr:rowOff>117221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85789"/>
          <a:ext cx="8382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150639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0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127762</xdr:rowOff>
    </xdr:from>
    <xdr:to>
      <xdr:col>6</xdr:col>
      <xdr:colOff>561975</xdr:colOff>
      <xdr:row>35</xdr:row>
      <xdr:rowOff>57912</xdr:rowOff>
    </xdr:to>
    <xdr:sp macro="" textlink="">
      <xdr:nvSpPr>
        <xdr:cNvPr id="63" name="フローチャート : 判断 62">
          <a:extLst>
            <a:ext uri="{FF2B5EF4-FFF2-40B4-BE49-F238E27FC236}">
              <a16:creationId xmlns:a16="http://schemas.microsoft.com/office/drawing/2014/main" id="{00000000-0008-0000-0700-00003F000000}"/>
            </a:ext>
          </a:extLst>
        </xdr:cNvPr>
        <xdr:cNvSpPr/>
      </xdr:nvSpPr>
      <xdr:spPr>
        <a:xfrm>
          <a:off x="45847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13589</xdr:rowOff>
    </xdr:from>
    <xdr:to>
      <xdr:col>5</xdr:col>
      <xdr:colOff>358775</xdr:colOff>
      <xdr:row>36</xdr:row>
      <xdr:rowOff>158369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85789"/>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889</xdr:rowOff>
    </xdr:from>
    <xdr:to>
      <xdr:col>5</xdr:col>
      <xdr:colOff>409575</xdr:colOff>
      <xdr:row>34</xdr:row>
      <xdr:rowOff>102489</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3746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119016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7"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87503</xdr:rowOff>
    </xdr:from>
    <xdr:to>
      <xdr:col>4</xdr:col>
      <xdr:colOff>155575</xdr:colOff>
      <xdr:row>36</xdr:row>
      <xdr:rowOff>158369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88253"/>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62992</xdr:rowOff>
    </xdr:from>
    <xdr:to>
      <xdr:col>4</xdr:col>
      <xdr:colOff>206375</xdr:colOff>
      <xdr:row>34</xdr:row>
      <xdr:rowOff>164592</xdr:rowOff>
    </xdr:to>
    <xdr:sp macro="" textlink="">
      <xdr:nvSpPr>
        <xdr:cNvPr id="68" name="フローチャート : 判断 67">
          <a:extLst>
            <a:ext uri="{FF2B5EF4-FFF2-40B4-BE49-F238E27FC236}">
              <a16:creationId xmlns:a16="http://schemas.microsoft.com/office/drawing/2014/main" id="{00000000-0008-0000-0700-000044000000}"/>
            </a:ext>
          </a:extLst>
        </xdr:cNvPr>
        <xdr:cNvSpPr/>
      </xdr:nvSpPr>
      <xdr:spPr>
        <a:xfrm>
          <a:off x="2857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9669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7"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87503</xdr:rowOff>
    </xdr:from>
    <xdr:to>
      <xdr:col>2</xdr:col>
      <xdr:colOff>638175</xdr:colOff>
      <xdr:row>35</xdr:row>
      <xdr:rowOff>136652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88253"/>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108331</xdr:rowOff>
    </xdr:from>
    <xdr:to>
      <xdr:col>3</xdr:col>
      <xdr:colOff>3175</xdr:colOff>
      <xdr:row>35</xdr:row>
      <xdr:rowOff>38481</xdr:rowOff>
    </xdr:to>
    <xdr:sp macro="" textlink="">
      <xdr:nvSpPr>
        <xdr:cNvPr id="71" name="フローチャート : 判断 70">
          <a:extLst>
            <a:ext uri="{FF2B5EF4-FFF2-40B4-BE49-F238E27FC236}">
              <a16:creationId xmlns:a16="http://schemas.microsoft.com/office/drawing/2014/main" id="{00000000-0008-0000-0700-000047000000}"/>
            </a:ext>
          </a:extLst>
        </xdr:cNvPr>
        <xdr:cNvSpPr/>
      </xdr:nvSpPr>
      <xdr:spPr>
        <a:xfrm>
          <a:off x="1968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55008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7"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19558</xdr:rowOff>
    </xdr:from>
    <xdr:to>
      <xdr:col>1</xdr:col>
      <xdr:colOff>485775</xdr:colOff>
      <xdr:row>34</xdr:row>
      <xdr:rowOff>121158</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079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137685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7" y="562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66421</xdr:rowOff>
    </xdr:from>
    <xdr:to>
      <xdr:col>6</xdr:col>
      <xdr:colOff>561975</xdr:colOff>
      <xdr:row>36</xdr:row>
      <xdr:rowOff>168021</xdr:rowOff>
    </xdr:to>
    <xdr:sp macro="" textlink="">
      <xdr:nvSpPr>
        <xdr:cNvPr id="80" name="円/楕円 79">
          <a:extLst>
            <a:ext uri="{FF2B5EF4-FFF2-40B4-BE49-F238E27FC236}">
              <a16:creationId xmlns:a16="http://schemas.microsoft.com/office/drawing/2014/main" id="{00000000-0008-0000-0700-000050000000}"/>
            </a:ext>
          </a:extLst>
        </xdr:cNvPr>
        <xdr:cNvSpPr/>
      </xdr:nvSpPr>
      <xdr:spPr>
        <a:xfrm>
          <a:off x="4584700" y="623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44848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1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134239</xdr:rowOff>
    </xdr:from>
    <xdr:to>
      <xdr:col>5</xdr:col>
      <xdr:colOff>409575</xdr:colOff>
      <xdr:row>36</xdr:row>
      <xdr:rowOff>64389</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3746500" y="613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55516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7" y="622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107569</xdr:rowOff>
    </xdr:from>
    <xdr:to>
      <xdr:col>4</xdr:col>
      <xdr:colOff>206375</xdr:colOff>
      <xdr:row>37</xdr:row>
      <xdr:rowOff>37719</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2857500" y="627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28846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7" y="637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36703</xdr:rowOff>
    </xdr:from>
    <xdr:to>
      <xdr:col>3</xdr:col>
      <xdr:colOff>3175</xdr:colOff>
      <xdr:row>35</xdr:row>
      <xdr:rowOff>138303</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1968500" y="603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129430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7" y="613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85852</xdr:rowOff>
    </xdr:from>
    <xdr:to>
      <xdr:col>1</xdr:col>
      <xdr:colOff>485775</xdr:colOff>
      <xdr:row>36</xdr:row>
      <xdr:rowOff>16002</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079500" y="608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7129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7" y="617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131333</xdr:rowOff>
    </xdr:from>
    <xdr:to>
      <xdr:col>6</xdr:col>
      <xdr:colOff>510540</xdr:colOff>
      <xdr:row>59</xdr:row>
      <xdr:rowOff>39329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03833"/>
          <a:ext cx="1270" cy="1451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43156</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5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50,672</a:t>
          </a:r>
          <a:endParaRPr kumimoji="1" lang="ja-JP" altLang="en-US" sz="1000" b="1">
            <a:latin typeface="ＭＳ Ｐゴシック"/>
          </a:endParaRPr>
        </a:p>
      </xdr:txBody>
    </xdr:sp>
    <xdr:clientData/>
  </xdr:oneCellAnchor>
  <xdr:twoCellAnchor>
    <xdr:from>
      <xdr:col>6</xdr:col>
      <xdr:colOff>422275</xdr:colOff>
      <xdr:row>59</xdr:row>
      <xdr:rowOff>39329</xdr:rowOff>
    </xdr:from>
    <xdr:to>
      <xdr:col>6</xdr:col>
      <xdr:colOff>600075</xdr:colOff>
      <xdr:row>59</xdr:row>
      <xdr:rowOff>39329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78010</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79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241,098</a:t>
          </a:r>
          <a:endParaRPr kumimoji="1" lang="ja-JP" altLang="en-US" sz="1000" b="1">
            <a:latin typeface="ＭＳ Ｐゴシック"/>
          </a:endParaRPr>
        </a:p>
      </xdr:txBody>
    </xdr:sp>
    <xdr:clientData/>
  </xdr:oneCellAnchor>
  <xdr:twoCellAnchor>
    <xdr:from>
      <xdr:col>6</xdr:col>
      <xdr:colOff>422275</xdr:colOff>
      <xdr:row>50</xdr:row>
      <xdr:rowOff>131333</xdr:rowOff>
    </xdr:from>
    <xdr:to>
      <xdr:col>6</xdr:col>
      <xdr:colOff>600075</xdr:colOff>
      <xdr:row>50</xdr:row>
      <xdr:rowOff>131333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03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75235</xdr:rowOff>
    </xdr:from>
    <xdr:to>
      <xdr:col>6</xdr:col>
      <xdr:colOff>511175</xdr:colOff>
      <xdr:row>57</xdr:row>
      <xdr:rowOff>43475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162085"/>
          <a:ext cx="838200" cy="65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42432</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436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108,267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64005</xdr:rowOff>
    </xdr:from>
    <xdr:to>
      <xdr:col>6</xdr:col>
      <xdr:colOff>561975</xdr:colOff>
      <xdr:row>56</xdr:row>
      <xdr:rowOff>165605</xdr:rowOff>
    </xdr:to>
    <xdr:sp macro="" textlink="">
      <xdr:nvSpPr>
        <xdr:cNvPr id="121" name="フローチャート : 判断 120">
          <a:extLst>
            <a:ext uri="{FF2B5EF4-FFF2-40B4-BE49-F238E27FC236}">
              <a16:creationId xmlns:a16="http://schemas.microsoft.com/office/drawing/2014/main" id="{00000000-0008-0000-0700-000079000000}"/>
            </a:ext>
          </a:extLst>
        </xdr:cNvPr>
        <xdr:cNvSpPr/>
      </xdr:nvSpPr>
      <xdr:spPr>
        <a:xfrm>
          <a:off x="4584700" y="966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43475</xdr:rowOff>
    </xdr:from>
    <xdr:to>
      <xdr:col>5</xdr:col>
      <xdr:colOff>358775</xdr:colOff>
      <xdr:row>58</xdr:row>
      <xdr:rowOff>52847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816125"/>
          <a:ext cx="889000" cy="18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91735</xdr:rowOff>
    </xdr:from>
    <xdr:to>
      <xdr:col>5</xdr:col>
      <xdr:colOff>409575</xdr:colOff>
      <xdr:row>57</xdr:row>
      <xdr:rowOff>21885</xdr:rowOff>
    </xdr:to>
    <xdr:sp macro="" textlink="">
      <xdr:nvSpPr>
        <xdr:cNvPr id="123" name="フローチャート : 判断 122">
          <a:extLst>
            <a:ext uri="{FF2B5EF4-FFF2-40B4-BE49-F238E27FC236}">
              <a16:creationId xmlns:a16="http://schemas.microsoft.com/office/drawing/2014/main" id="{00000000-0008-0000-0700-00007B000000}"/>
            </a:ext>
          </a:extLst>
        </xdr:cNvPr>
        <xdr:cNvSpPr/>
      </xdr:nvSpPr>
      <xdr:spPr>
        <a:xfrm>
          <a:off x="3746500" y="969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38412</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4" y="946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104,628</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163528</xdr:rowOff>
    </xdr:from>
    <xdr:to>
      <xdr:col>4</xdr:col>
      <xdr:colOff>155575</xdr:colOff>
      <xdr:row>58</xdr:row>
      <xdr:rowOff>52847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421828"/>
          <a:ext cx="889000" cy="57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134155</xdr:rowOff>
    </xdr:from>
    <xdr:to>
      <xdr:col>4</xdr:col>
      <xdr:colOff>206375</xdr:colOff>
      <xdr:row>57</xdr:row>
      <xdr:rowOff>64305</xdr:rowOff>
    </xdr:to>
    <xdr:sp macro="" textlink="">
      <xdr:nvSpPr>
        <xdr:cNvPr id="126" name="フローチャート : 判断 125">
          <a:extLst>
            <a:ext uri="{FF2B5EF4-FFF2-40B4-BE49-F238E27FC236}">
              <a16:creationId xmlns:a16="http://schemas.microsoft.com/office/drawing/2014/main" id="{00000000-0008-0000-0700-00007E000000}"/>
            </a:ext>
          </a:extLst>
        </xdr:cNvPr>
        <xdr:cNvSpPr/>
      </xdr:nvSpPr>
      <xdr:spPr>
        <a:xfrm>
          <a:off x="2857500" y="973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80832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5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99,061</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163528</xdr:rowOff>
    </xdr:from>
    <xdr:to>
      <xdr:col>2</xdr:col>
      <xdr:colOff>638175</xdr:colOff>
      <xdr:row>58</xdr:row>
      <xdr:rowOff>27282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421828"/>
          <a:ext cx="889000" cy="54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61475</xdr:rowOff>
    </xdr:from>
    <xdr:to>
      <xdr:col>3</xdr:col>
      <xdr:colOff>3175</xdr:colOff>
      <xdr:row>56</xdr:row>
      <xdr:rowOff>163075</xdr:rowOff>
    </xdr:to>
    <xdr:sp macro="" textlink="">
      <xdr:nvSpPr>
        <xdr:cNvPr id="129" name="フローチャート : 判断 128">
          <a:extLst>
            <a:ext uri="{FF2B5EF4-FFF2-40B4-BE49-F238E27FC236}">
              <a16:creationId xmlns:a16="http://schemas.microsoft.com/office/drawing/2014/main" id="{00000000-0008-0000-0700-000081000000}"/>
            </a:ext>
          </a:extLst>
        </xdr:cNvPr>
        <xdr:cNvSpPr/>
      </xdr:nvSpPr>
      <xdr:spPr>
        <a:xfrm>
          <a:off x="1968500" y="96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154202</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4" y="975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108,599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146820</xdr:rowOff>
    </xdr:from>
    <xdr:to>
      <xdr:col>1</xdr:col>
      <xdr:colOff>485775</xdr:colOff>
      <xdr:row>57</xdr:row>
      <xdr:rowOff>76970</xdr:rowOff>
    </xdr:to>
    <xdr:sp macro="" textlink="">
      <xdr:nvSpPr>
        <xdr:cNvPr id="131" name="フローチャート : 判断 130">
          <a:extLst>
            <a:ext uri="{FF2B5EF4-FFF2-40B4-BE49-F238E27FC236}">
              <a16:creationId xmlns:a16="http://schemas.microsoft.com/office/drawing/2014/main" id="{00000000-0008-0000-0700-000083000000}"/>
            </a:ext>
          </a:extLst>
        </xdr:cNvPr>
        <xdr:cNvSpPr/>
      </xdr:nvSpPr>
      <xdr:spPr>
        <a:xfrm>
          <a:off x="1079500" y="97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93497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52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24435</xdr:rowOff>
    </xdr:from>
    <xdr:to>
      <xdr:col>6</xdr:col>
      <xdr:colOff>561975</xdr:colOff>
      <xdr:row>53</xdr:row>
      <xdr:rowOff>126035</xdr:rowOff>
    </xdr:to>
    <xdr:sp macro="" textlink="">
      <xdr:nvSpPr>
        <xdr:cNvPr id="138" name="円/楕円 137">
          <a:extLst>
            <a:ext uri="{FF2B5EF4-FFF2-40B4-BE49-F238E27FC236}">
              <a16:creationId xmlns:a16="http://schemas.microsoft.com/office/drawing/2014/main" id="{00000000-0008-0000-0700-00008A000000}"/>
            </a:ext>
          </a:extLst>
        </xdr:cNvPr>
        <xdr:cNvSpPr/>
      </xdr:nvSpPr>
      <xdr:spPr>
        <a:xfrm>
          <a:off x="4584700" y="911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47312</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896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180,960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164125</xdr:rowOff>
    </xdr:from>
    <xdr:to>
      <xdr:col>5</xdr:col>
      <xdr:colOff>409575</xdr:colOff>
      <xdr:row>57</xdr:row>
      <xdr:rowOff>94275</xdr:rowOff>
    </xdr:to>
    <xdr:sp macro="" textlink="">
      <xdr:nvSpPr>
        <xdr:cNvPr id="140" name="円/楕円 139">
          <a:extLst>
            <a:ext uri="{FF2B5EF4-FFF2-40B4-BE49-F238E27FC236}">
              <a16:creationId xmlns:a16="http://schemas.microsoft.com/office/drawing/2014/main" id="{00000000-0008-0000-0700-00008C000000}"/>
            </a:ext>
          </a:extLst>
        </xdr:cNvPr>
        <xdr:cNvSpPr/>
      </xdr:nvSpPr>
      <xdr:spPr>
        <a:xfrm>
          <a:off x="3746500" y="97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85402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85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95,128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2047</xdr:rowOff>
    </xdr:from>
    <xdr:to>
      <xdr:col>4</xdr:col>
      <xdr:colOff>206375</xdr:colOff>
      <xdr:row>58</xdr:row>
      <xdr:rowOff>103647</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2857500" y="994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94774</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03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71,398</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112728</xdr:rowOff>
    </xdr:from>
    <xdr:to>
      <xdr:col>3</xdr:col>
      <xdr:colOff>3175</xdr:colOff>
      <xdr:row>55</xdr:row>
      <xdr:rowOff>42878</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1968500" y="93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59405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4" y="914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146,873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147932</xdr:rowOff>
    </xdr:from>
    <xdr:to>
      <xdr:col>1</xdr:col>
      <xdr:colOff>485775</xdr:colOff>
      <xdr:row>58</xdr:row>
      <xdr:rowOff>78082</xdr:rowOff>
    </xdr:to>
    <xdr:sp macro="" textlink="">
      <xdr:nvSpPr>
        <xdr:cNvPr id="146" name="円/楕円 145">
          <a:extLst>
            <a:ext uri="{FF2B5EF4-FFF2-40B4-BE49-F238E27FC236}">
              <a16:creationId xmlns:a16="http://schemas.microsoft.com/office/drawing/2014/main" id="{00000000-0008-0000-0700-000092000000}"/>
            </a:ext>
          </a:extLst>
        </xdr:cNvPr>
        <xdr:cNvSpPr/>
      </xdr:nvSpPr>
      <xdr:spPr>
        <a:xfrm>
          <a:off x="1079500" y="992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69209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1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14288</xdr:rowOff>
    </xdr:from>
    <xdr:to>
      <xdr:col>6</xdr:col>
      <xdr:colOff>510540</xdr:colOff>
      <xdr:row>79</xdr:row>
      <xdr:rowOff>34849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87238"/>
          <a:ext cx="1270" cy="13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38676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8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120,756</a:t>
          </a:r>
          <a:endParaRPr kumimoji="1" lang="ja-JP" altLang="en-US" sz="1000" b="1">
            <a:latin typeface="ＭＳ Ｐゴシック"/>
          </a:endParaRPr>
        </a:p>
      </xdr:txBody>
    </xdr:sp>
    <xdr:clientData/>
  </xdr:oneCellAnchor>
  <xdr:twoCellAnchor>
    <xdr:from>
      <xdr:col>6</xdr:col>
      <xdr:colOff>422275</xdr:colOff>
      <xdr:row>79</xdr:row>
      <xdr:rowOff>34849</xdr:rowOff>
    </xdr:from>
    <xdr:to>
      <xdr:col>6</xdr:col>
      <xdr:colOff>600075</xdr:colOff>
      <xdr:row>79</xdr:row>
      <xdr:rowOff>34849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7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132415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6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230,375</a:t>
          </a:r>
          <a:endParaRPr kumimoji="1" lang="ja-JP" altLang="en-US" sz="1000" b="1">
            <a:latin typeface="ＭＳ Ｐゴシック"/>
          </a:endParaRPr>
        </a:p>
      </xdr:txBody>
    </xdr:sp>
    <xdr:clientData/>
  </xdr:oneCellAnchor>
  <xdr:twoCellAnchor>
    <xdr:from>
      <xdr:col>6</xdr:col>
      <xdr:colOff>422275</xdr:colOff>
      <xdr:row>71</xdr:row>
      <xdr:rowOff>14288</xdr:rowOff>
    </xdr:from>
    <xdr:to>
      <xdr:col>6</xdr:col>
      <xdr:colOff>600075</xdr:colOff>
      <xdr:row>71</xdr:row>
      <xdr:rowOff>14288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8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45314</xdr:rowOff>
    </xdr:from>
    <xdr:to>
      <xdr:col>6</xdr:col>
      <xdr:colOff>511175</xdr:colOff>
      <xdr:row>76</xdr:row>
      <xdr:rowOff>70510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904064"/>
          <a:ext cx="838200" cy="19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109352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966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166,691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86475</xdr:rowOff>
    </xdr:from>
    <xdr:to>
      <xdr:col>6</xdr:col>
      <xdr:colOff>561975</xdr:colOff>
      <xdr:row>76</xdr:row>
      <xdr:rowOff>16625</xdr:rowOff>
    </xdr:to>
    <xdr:sp macro="" textlink="">
      <xdr:nvSpPr>
        <xdr:cNvPr id="179" name="フローチャート : 判断 178">
          <a:extLst>
            <a:ext uri="{FF2B5EF4-FFF2-40B4-BE49-F238E27FC236}">
              <a16:creationId xmlns:a16="http://schemas.microsoft.com/office/drawing/2014/main" id="{00000000-0008-0000-0700-0000B3000000}"/>
            </a:ext>
          </a:extLst>
        </xdr:cNvPr>
        <xdr:cNvSpPr/>
      </xdr:nvSpPr>
      <xdr:spPr>
        <a:xfrm>
          <a:off x="4584700" y="129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43256</xdr:rowOff>
    </xdr:from>
    <xdr:to>
      <xdr:col>5</xdr:col>
      <xdr:colOff>358775</xdr:colOff>
      <xdr:row>75</xdr:row>
      <xdr:rowOff>45314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902006"/>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154215</xdr:rowOff>
    </xdr:from>
    <xdr:to>
      <xdr:col>5</xdr:col>
      <xdr:colOff>409575</xdr:colOff>
      <xdr:row>76</xdr:row>
      <xdr:rowOff>84365</xdr:rowOff>
    </xdr:to>
    <xdr:sp macro="" textlink="">
      <xdr:nvSpPr>
        <xdr:cNvPr id="181" name="フローチャート : 判断 180">
          <a:extLst>
            <a:ext uri="{FF2B5EF4-FFF2-40B4-BE49-F238E27FC236}">
              <a16:creationId xmlns:a16="http://schemas.microsoft.com/office/drawing/2014/main" id="{00000000-0008-0000-0700-0000B5000000}"/>
            </a:ext>
          </a:extLst>
        </xdr:cNvPr>
        <xdr:cNvSpPr/>
      </xdr:nvSpPr>
      <xdr:spPr>
        <a:xfrm>
          <a:off x="3746500" y="1301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75492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4" y="13105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161,357</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43256</xdr:rowOff>
    </xdr:from>
    <xdr:to>
      <xdr:col>4</xdr:col>
      <xdr:colOff>155575</xdr:colOff>
      <xdr:row>77</xdr:row>
      <xdr:rowOff>134582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902006"/>
          <a:ext cx="889000" cy="43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44907</xdr:rowOff>
    </xdr:from>
    <xdr:to>
      <xdr:col>4</xdr:col>
      <xdr:colOff>206375</xdr:colOff>
      <xdr:row>76</xdr:row>
      <xdr:rowOff>146507</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2857500" y="1307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137634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4" y="1316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156,464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134582</xdr:rowOff>
    </xdr:from>
    <xdr:to>
      <xdr:col>2</xdr:col>
      <xdr:colOff>638175</xdr:colOff>
      <xdr:row>78</xdr:row>
      <xdr:rowOff>164719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36232"/>
          <a:ext cx="889000" cy="20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141021</xdr:rowOff>
    </xdr:from>
    <xdr:to>
      <xdr:col>3</xdr:col>
      <xdr:colOff>3175</xdr:colOff>
      <xdr:row>77</xdr:row>
      <xdr:rowOff>71171</xdr:rowOff>
    </xdr:to>
    <xdr:sp macro="" textlink="">
      <xdr:nvSpPr>
        <xdr:cNvPr id="187" name="フローチャート : 判断 186">
          <a:extLst>
            <a:ext uri="{FF2B5EF4-FFF2-40B4-BE49-F238E27FC236}">
              <a16:creationId xmlns:a16="http://schemas.microsoft.com/office/drawing/2014/main" id="{00000000-0008-0000-0700-0000BB000000}"/>
            </a:ext>
          </a:extLst>
        </xdr:cNvPr>
        <xdr:cNvSpPr/>
      </xdr:nvSpPr>
      <xdr:spPr>
        <a:xfrm>
          <a:off x="1968500" y="1317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87698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4" y="1294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148,896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76657</xdr:rowOff>
    </xdr:from>
    <xdr:to>
      <xdr:col>1</xdr:col>
      <xdr:colOff>485775</xdr:colOff>
      <xdr:row>78</xdr:row>
      <xdr:rowOff>6807</xdr:rowOff>
    </xdr:to>
    <xdr:sp macro="" textlink="">
      <xdr:nvSpPr>
        <xdr:cNvPr id="189" name="フローチャート : 判断 188">
          <a:extLst>
            <a:ext uri="{FF2B5EF4-FFF2-40B4-BE49-F238E27FC236}">
              <a16:creationId xmlns:a16="http://schemas.microsoft.com/office/drawing/2014/main" id="{00000000-0008-0000-0700-0000BD000000}"/>
            </a:ext>
          </a:extLst>
        </xdr:cNvPr>
        <xdr:cNvSpPr/>
      </xdr:nvSpPr>
      <xdr:spPr>
        <a:xfrm>
          <a:off x="1079500" y="1327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23334</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4" y="1305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19710</xdr:rowOff>
    </xdr:from>
    <xdr:to>
      <xdr:col>6</xdr:col>
      <xdr:colOff>561975</xdr:colOff>
      <xdr:row>76</xdr:row>
      <xdr:rowOff>121310</xdr:rowOff>
    </xdr:to>
    <xdr:sp macro="" textlink="">
      <xdr:nvSpPr>
        <xdr:cNvPr id="196" name="円/楕円 195">
          <a:extLst>
            <a:ext uri="{FF2B5EF4-FFF2-40B4-BE49-F238E27FC236}">
              <a16:creationId xmlns:a16="http://schemas.microsoft.com/office/drawing/2014/main" id="{00000000-0008-0000-0700-0000C4000000}"/>
            </a:ext>
          </a:extLst>
        </xdr:cNvPr>
        <xdr:cNvSpPr/>
      </xdr:nvSpPr>
      <xdr:spPr>
        <a:xfrm>
          <a:off x="4584700" y="130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169587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28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158,448</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165964</xdr:rowOff>
    </xdr:from>
    <xdr:to>
      <xdr:col>5</xdr:col>
      <xdr:colOff>409575</xdr:colOff>
      <xdr:row>75</xdr:row>
      <xdr:rowOff>96114</xdr:rowOff>
    </xdr:to>
    <xdr:sp macro="" textlink="">
      <xdr:nvSpPr>
        <xdr:cNvPr id="198" name="円/楕円 197">
          <a:extLst>
            <a:ext uri="{FF2B5EF4-FFF2-40B4-BE49-F238E27FC236}">
              <a16:creationId xmlns:a16="http://schemas.microsoft.com/office/drawing/2014/main" id="{00000000-0008-0000-0700-0000C6000000}"/>
            </a:ext>
          </a:extLst>
        </xdr:cNvPr>
        <xdr:cNvSpPr/>
      </xdr:nvSpPr>
      <xdr:spPr>
        <a:xfrm>
          <a:off x="3746500" y="1285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112641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4" y="1262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173,932</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163906</xdr:rowOff>
    </xdr:from>
    <xdr:to>
      <xdr:col>4</xdr:col>
      <xdr:colOff>206375</xdr:colOff>
      <xdr:row>75</xdr:row>
      <xdr:rowOff>94056</xdr:rowOff>
    </xdr:to>
    <xdr:sp macro="" textlink="">
      <xdr:nvSpPr>
        <xdr:cNvPr id="200" name="円/楕円 199">
          <a:extLst>
            <a:ext uri="{FF2B5EF4-FFF2-40B4-BE49-F238E27FC236}">
              <a16:creationId xmlns:a16="http://schemas.microsoft.com/office/drawing/2014/main" id="{00000000-0008-0000-0700-0000C8000000}"/>
            </a:ext>
          </a:extLst>
        </xdr:cNvPr>
        <xdr:cNvSpPr/>
      </xdr:nvSpPr>
      <xdr:spPr>
        <a:xfrm>
          <a:off x="2857500" y="1285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110583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4" y="12626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174,094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83782</xdr:rowOff>
    </xdr:from>
    <xdr:to>
      <xdr:col>3</xdr:col>
      <xdr:colOff>3175</xdr:colOff>
      <xdr:row>78</xdr:row>
      <xdr:rowOff>13932</xdr:rowOff>
    </xdr:to>
    <xdr:sp macro="" textlink="">
      <xdr:nvSpPr>
        <xdr:cNvPr id="202" name="円/楕円 201">
          <a:extLst>
            <a:ext uri="{FF2B5EF4-FFF2-40B4-BE49-F238E27FC236}">
              <a16:creationId xmlns:a16="http://schemas.microsoft.com/office/drawing/2014/main" id="{00000000-0008-0000-0700-0000CA000000}"/>
            </a:ext>
          </a:extLst>
        </xdr:cNvPr>
        <xdr:cNvSpPr/>
      </xdr:nvSpPr>
      <xdr:spPr>
        <a:xfrm>
          <a:off x="1968500" y="1328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5059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4" y="1337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139,903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113919</xdr:rowOff>
    </xdr:from>
    <xdr:to>
      <xdr:col>1</xdr:col>
      <xdr:colOff>485775</xdr:colOff>
      <xdr:row>79</xdr:row>
      <xdr:rowOff>44069</xdr:rowOff>
    </xdr:to>
    <xdr:sp macro="" textlink="">
      <xdr:nvSpPr>
        <xdr:cNvPr id="204" name="円/楕円 203">
          <a:extLst>
            <a:ext uri="{FF2B5EF4-FFF2-40B4-BE49-F238E27FC236}">
              <a16:creationId xmlns:a16="http://schemas.microsoft.com/office/drawing/2014/main" id="{00000000-0008-0000-0700-0000CC000000}"/>
            </a:ext>
          </a:extLst>
        </xdr:cNvPr>
        <xdr:cNvSpPr/>
      </xdr:nvSpPr>
      <xdr:spPr>
        <a:xfrm>
          <a:off x="1079500" y="1348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35196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4" y="1357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41630</xdr:rowOff>
    </xdr:from>
    <xdr:to>
      <xdr:col>6</xdr:col>
      <xdr:colOff>510540</xdr:colOff>
      <xdr:row>97</xdr:row>
      <xdr:rowOff>113436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72130"/>
          <a:ext cx="1270" cy="1271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117263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4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21,568</a:t>
          </a:r>
          <a:endParaRPr kumimoji="1" lang="ja-JP" altLang="en-US" sz="1000" b="1">
            <a:latin typeface="ＭＳ Ｐゴシック"/>
          </a:endParaRPr>
        </a:p>
      </xdr:txBody>
    </xdr:sp>
    <xdr:clientData/>
  </xdr:oneCellAnchor>
  <xdr:twoCellAnchor>
    <xdr:from>
      <xdr:col>6</xdr:col>
      <xdr:colOff>422275</xdr:colOff>
      <xdr:row>97</xdr:row>
      <xdr:rowOff>113436</xdr:rowOff>
    </xdr:from>
    <xdr:to>
      <xdr:col>6</xdr:col>
      <xdr:colOff>600075</xdr:colOff>
      <xdr:row>97</xdr:row>
      <xdr:rowOff>113436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4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159757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4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121,722</a:t>
          </a:r>
          <a:endParaRPr kumimoji="1" lang="ja-JP" altLang="en-US" sz="1000" b="1">
            <a:latin typeface="ＭＳ Ｐゴシック"/>
          </a:endParaRPr>
        </a:p>
      </xdr:txBody>
    </xdr:sp>
    <xdr:clientData/>
  </xdr:oneCellAnchor>
  <xdr:twoCellAnchor>
    <xdr:from>
      <xdr:col>6</xdr:col>
      <xdr:colOff>422275</xdr:colOff>
      <xdr:row>90</xdr:row>
      <xdr:rowOff>41630</xdr:rowOff>
    </xdr:from>
    <xdr:to>
      <xdr:col>6</xdr:col>
      <xdr:colOff>600075</xdr:colOff>
      <xdr:row>90</xdr:row>
      <xdr:rowOff>41630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89</xdr:row>
      <xdr:rowOff>127763</xdr:rowOff>
    </xdr:from>
    <xdr:to>
      <xdr:col>6</xdr:col>
      <xdr:colOff>511175</xdr:colOff>
      <xdr:row>90</xdr:row>
      <xdr:rowOff>111494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5386813"/>
          <a:ext cx="838200" cy="15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118406</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234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139979</xdr:rowOff>
    </xdr:from>
    <xdr:to>
      <xdr:col>6</xdr:col>
      <xdr:colOff>561975</xdr:colOff>
      <xdr:row>95</xdr:row>
      <xdr:rowOff>70129</xdr:rowOff>
    </xdr:to>
    <xdr:sp macro="" textlink="">
      <xdr:nvSpPr>
        <xdr:cNvPr id="236" name="フローチャート : 判断 235">
          <a:extLst>
            <a:ext uri="{FF2B5EF4-FFF2-40B4-BE49-F238E27FC236}">
              <a16:creationId xmlns:a16="http://schemas.microsoft.com/office/drawing/2014/main" id="{00000000-0008-0000-0700-0000EC000000}"/>
            </a:ext>
          </a:extLst>
        </xdr:cNvPr>
        <xdr:cNvSpPr/>
      </xdr:nvSpPr>
      <xdr:spPr>
        <a:xfrm>
          <a:off x="4584700" y="1625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89</xdr:row>
      <xdr:rowOff>127763</xdr:rowOff>
    </xdr:from>
    <xdr:to>
      <xdr:col>5</xdr:col>
      <xdr:colOff>358775</xdr:colOff>
      <xdr:row>90</xdr:row>
      <xdr:rowOff>15875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5386813"/>
          <a:ext cx="889000" cy="5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139612</xdr:rowOff>
    </xdr:from>
    <xdr:to>
      <xdr:col>5</xdr:col>
      <xdr:colOff>409575</xdr:colOff>
      <xdr:row>95</xdr:row>
      <xdr:rowOff>69762</xdr:rowOff>
    </xdr:to>
    <xdr:sp macro="" textlink="">
      <xdr:nvSpPr>
        <xdr:cNvPr id="238" name="フローチャート : 判断 237">
          <a:extLst>
            <a:ext uri="{FF2B5EF4-FFF2-40B4-BE49-F238E27FC236}">
              <a16:creationId xmlns:a16="http://schemas.microsoft.com/office/drawing/2014/main" id="{00000000-0008-0000-0700-0000EE000000}"/>
            </a:ext>
          </a:extLst>
        </xdr:cNvPr>
        <xdr:cNvSpPr/>
      </xdr:nvSpPr>
      <xdr:spPr>
        <a:xfrm>
          <a:off x="3746500" y="162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60889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56,007</a:t>
          </a:r>
          <a:endParaRPr kumimoji="1" lang="ja-JP" altLang="en-US" sz="1000" b="1">
            <a:solidFill>
              <a:srgbClr val="000080"/>
            </a:solidFill>
            <a:latin typeface="ＭＳ Ｐゴシック"/>
          </a:endParaRPr>
        </a:p>
      </xdr:txBody>
    </xdr:sp>
    <xdr:clientData/>
  </xdr:oneCellAnchor>
  <xdr:twoCellAnchor>
    <xdr:from>
      <xdr:col>2</xdr:col>
      <xdr:colOff>638175</xdr:colOff>
      <xdr:row>90</xdr:row>
      <xdr:rowOff>15875</xdr:rowOff>
    </xdr:from>
    <xdr:to>
      <xdr:col>4</xdr:col>
      <xdr:colOff>155575</xdr:colOff>
      <xdr:row>92</xdr:row>
      <xdr:rowOff>30048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5446375"/>
          <a:ext cx="889000" cy="35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22403</xdr:rowOff>
    </xdr:from>
    <xdr:to>
      <xdr:col>4</xdr:col>
      <xdr:colOff>206375</xdr:colOff>
      <xdr:row>95</xdr:row>
      <xdr:rowOff>124003</xdr:rowOff>
    </xdr:to>
    <xdr:sp macro="" textlink="">
      <xdr:nvSpPr>
        <xdr:cNvPr id="241" name="フローチャート : 判断 240">
          <a:extLst>
            <a:ext uri="{FF2B5EF4-FFF2-40B4-BE49-F238E27FC236}">
              <a16:creationId xmlns:a16="http://schemas.microsoft.com/office/drawing/2014/main" id="{00000000-0008-0000-0700-0000F1000000}"/>
            </a:ext>
          </a:extLst>
        </xdr:cNvPr>
        <xdr:cNvSpPr/>
      </xdr:nvSpPr>
      <xdr:spPr>
        <a:xfrm>
          <a:off x="2857500" y="1631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115130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0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51,736</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30048</xdr:rowOff>
    </xdr:from>
    <xdr:to>
      <xdr:col>2</xdr:col>
      <xdr:colOff>638175</xdr:colOff>
      <xdr:row>92</xdr:row>
      <xdr:rowOff>33413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5803448"/>
          <a:ext cx="889000" cy="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6795</xdr:rowOff>
    </xdr:from>
    <xdr:to>
      <xdr:col>3</xdr:col>
      <xdr:colOff>3175</xdr:colOff>
      <xdr:row>95</xdr:row>
      <xdr:rowOff>108395</xdr:rowOff>
    </xdr:to>
    <xdr:sp macro="" textlink="">
      <xdr:nvSpPr>
        <xdr:cNvPr id="244" name="フローチャート : 判断 243">
          <a:extLst>
            <a:ext uri="{FF2B5EF4-FFF2-40B4-BE49-F238E27FC236}">
              <a16:creationId xmlns:a16="http://schemas.microsoft.com/office/drawing/2014/main" id="{00000000-0008-0000-0700-0000F4000000}"/>
            </a:ext>
          </a:extLst>
        </xdr:cNvPr>
        <xdr:cNvSpPr/>
      </xdr:nvSpPr>
      <xdr:spPr>
        <a:xfrm>
          <a:off x="1968500" y="162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99522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8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52,965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16230</xdr:rowOff>
    </xdr:from>
    <xdr:to>
      <xdr:col>1</xdr:col>
      <xdr:colOff>485775</xdr:colOff>
      <xdr:row>95</xdr:row>
      <xdr:rowOff>117830</xdr:rowOff>
    </xdr:to>
    <xdr:sp macro="" textlink="">
      <xdr:nvSpPr>
        <xdr:cNvPr id="246" name="フローチャート : 判断 245">
          <a:extLst>
            <a:ext uri="{FF2B5EF4-FFF2-40B4-BE49-F238E27FC236}">
              <a16:creationId xmlns:a16="http://schemas.microsoft.com/office/drawing/2014/main" id="{00000000-0008-0000-0700-0000F6000000}"/>
            </a:ext>
          </a:extLst>
        </xdr:cNvPr>
        <xdr:cNvSpPr/>
      </xdr:nvSpPr>
      <xdr:spPr>
        <a:xfrm>
          <a:off x="1079500" y="163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108957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3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90</xdr:row>
      <xdr:rowOff>60694</xdr:rowOff>
    </xdr:from>
    <xdr:to>
      <xdr:col>6</xdr:col>
      <xdr:colOff>561975</xdr:colOff>
      <xdr:row>90</xdr:row>
      <xdr:rowOff>162294</xdr:rowOff>
    </xdr:to>
    <xdr:sp macro="" textlink="">
      <xdr:nvSpPr>
        <xdr:cNvPr id="253" name="円/楕円 252">
          <a:extLst>
            <a:ext uri="{FF2B5EF4-FFF2-40B4-BE49-F238E27FC236}">
              <a16:creationId xmlns:a16="http://schemas.microsoft.com/office/drawing/2014/main" id="{00000000-0008-0000-0700-0000FD000000}"/>
            </a:ext>
          </a:extLst>
        </xdr:cNvPr>
        <xdr:cNvSpPr/>
      </xdr:nvSpPr>
      <xdr:spPr>
        <a:xfrm>
          <a:off x="4584700" y="1549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147071</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406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116,221</a:t>
          </a:r>
          <a:endParaRPr kumimoji="1" lang="ja-JP" altLang="en-US" sz="1000" b="1">
            <a:solidFill>
              <a:srgbClr val="FF0000"/>
            </a:solidFill>
            <a:latin typeface="ＭＳ Ｐゴシック"/>
          </a:endParaRPr>
        </a:p>
      </xdr:txBody>
    </xdr:sp>
    <xdr:clientData/>
  </xdr:oneCellAnchor>
  <xdr:twoCellAnchor>
    <xdr:from>
      <xdr:col>5</xdr:col>
      <xdr:colOff>307975</xdr:colOff>
      <xdr:row>89</xdr:row>
      <xdr:rowOff>76963</xdr:rowOff>
    </xdr:from>
    <xdr:to>
      <xdr:col>5</xdr:col>
      <xdr:colOff>409575</xdr:colOff>
      <xdr:row>90</xdr:row>
      <xdr:rowOff>7113</xdr:rowOff>
    </xdr:to>
    <xdr:sp macro="" textlink="">
      <xdr:nvSpPr>
        <xdr:cNvPr id="255" name="円/楕円 254">
          <a:extLst>
            <a:ext uri="{FF2B5EF4-FFF2-40B4-BE49-F238E27FC236}">
              <a16:creationId xmlns:a16="http://schemas.microsoft.com/office/drawing/2014/main" id="{00000000-0008-0000-0700-0000FF000000}"/>
            </a:ext>
          </a:extLst>
        </xdr:cNvPr>
        <xdr:cNvSpPr/>
      </xdr:nvSpPr>
      <xdr:spPr>
        <a:xfrm>
          <a:off x="3746500" y="1533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88</xdr:row>
      <xdr:rowOff>23640</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4" y="1511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128,440</a:t>
          </a:r>
          <a:endParaRPr kumimoji="1" lang="ja-JP" altLang="en-US" sz="1000" b="1">
            <a:solidFill>
              <a:srgbClr val="FF0000"/>
            </a:solidFill>
            <a:latin typeface="ＭＳ Ｐゴシック"/>
          </a:endParaRPr>
        </a:p>
      </xdr:txBody>
    </xdr:sp>
    <xdr:clientData/>
  </xdr:oneCellAnchor>
  <xdr:twoCellAnchor>
    <xdr:from>
      <xdr:col>4</xdr:col>
      <xdr:colOff>104775</xdr:colOff>
      <xdr:row>89</xdr:row>
      <xdr:rowOff>136525</xdr:rowOff>
    </xdr:from>
    <xdr:to>
      <xdr:col>4</xdr:col>
      <xdr:colOff>206375</xdr:colOff>
      <xdr:row>90</xdr:row>
      <xdr:rowOff>66675</xdr:rowOff>
    </xdr:to>
    <xdr:sp macro="" textlink="">
      <xdr:nvSpPr>
        <xdr:cNvPr id="257" name="円/楕円 256">
          <a:extLst>
            <a:ext uri="{FF2B5EF4-FFF2-40B4-BE49-F238E27FC236}">
              <a16:creationId xmlns:a16="http://schemas.microsoft.com/office/drawing/2014/main" id="{00000000-0008-0000-0700-000001010000}"/>
            </a:ext>
          </a:extLst>
        </xdr:cNvPr>
        <xdr:cNvSpPr/>
      </xdr:nvSpPr>
      <xdr:spPr>
        <a:xfrm>
          <a:off x="2857500" y="1539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88</xdr:row>
      <xdr:rowOff>83202</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4" y="15170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123,750</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150698</xdr:rowOff>
    </xdr:from>
    <xdr:to>
      <xdr:col>3</xdr:col>
      <xdr:colOff>3175</xdr:colOff>
      <xdr:row>92</xdr:row>
      <xdr:rowOff>80848</xdr:rowOff>
    </xdr:to>
    <xdr:sp macro="" textlink="">
      <xdr:nvSpPr>
        <xdr:cNvPr id="259" name="円/楕円 258">
          <a:extLst>
            <a:ext uri="{FF2B5EF4-FFF2-40B4-BE49-F238E27FC236}">
              <a16:creationId xmlns:a16="http://schemas.microsoft.com/office/drawing/2014/main" id="{00000000-0008-0000-0700-000003010000}"/>
            </a:ext>
          </a:extLst>
        </xdr:cNvPr>
        <xdr:cNvSpPr/>
      </xdr:nvSpPr>
      <xdr:spPr>
        <a:xfrm>
          <a:off x="1968500" y="1575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90</xdr:row>
      <xdr:rowOff>97375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552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95,634</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154063</xdr:rowOff>
    </xdr:from>
    <xdr:to>
      <xdr:col>1</xdr:col>
      <xdr:colOff>485775</xdr:colOff>
      <xdr:row>92</xdr:row>
      <xdr:rowOff>84213</xdr:rowOff>
    </xdr:to>
    <xdr:sp macro="" textlink="">
      <xdr:nvSpPr>
        <xdr:cNvPr id="261" name="円/楕円 260">
          <a:extLst>
            <a:ext uri="{FF2B5EF4-FFF2-40B4-BE49-F238E27FC236}">
              <a16:creationId xmlns:a16="http://schemas.microsoft.com/office/drawing/2014/main" id="{00000000-0008-0000-0700-000005010000}"/>
            </a:ext>
          </a:extLst>
        </xdr:cNvPr>
        <xdr:cNvSpPr/>
      </xdr:nvSpPr>
      <xdr:spPr>
        <a:xfrm>
          <a:off x="1079500" y="1575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90</xdr:row>
      <xdr:rowOff>100740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55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107010</xdr:rowOff>
    </xdr:from>
    <xdr:to>
      <xdr:col>15</xdr:col>
      <xdr:colOff>180340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764860"/>
          <a:ext cx="1270" cy="889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53687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54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3,893</a:t>
          </a:r>
          <a:endParaRPr kumimoji="1" lang="ja-JP" altLang="en-US" sz="1000" b="1">
            <a:latin typeface="ＭＳ Ｐゴシック"/>
          </a:endParaRPr>
        </a:p>
      </xdr:txBody>
    </xdr:sp>
    <xdr:clientData/>
  </xdr:oneCellAnchor>
  <xdr:twoCellAnchor>
    <xdr:from>
      <xdr:col>15</xdr:col>
      <xdr:colOff>92075</xdr:colOff>
      <xdr:row>33</xdr:row>
      <xdr:rowOff>107010</xdr:rowOff>
    </xdr:from>
    <xdr:to>
      <xdr:col>15</xdr:col>
      <xdr:colOff>269875</xdr:colOff>
      <xdr:row>33</xdr:row>
      <xdr:rowOff>107010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7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107010</xdr:rowOff>
    </xdr:from>
    <xdr:to>
      <xdr:col>15</xdr:col>
      <xdr:colOff>180975</xdr:colOff>
      <xdr:row>33</xdr:row>
      <xdr:rowOff>134671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5764860"/>
          <a:ext cx="8382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99560</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121133</xdr:rowOff>
    </xdr:from>
    <xdr:to>
      <xdr:col>15</xdr:col>
      <xdr:colOff>231775</xdr:colOff>
      <xdr:row>38</xdr:row>
      <xdr:rowOff>51282</xdr:rowOff>
    </xdr:to>
    <xdr:sp macro="" textlink="">
      <xdr:nvSpPr>
        <xdr:cNvPr id="291" name="フローチャート : 判断 290">
          <a:extLst>
            <a:ext uri="{FF2B5EF4-FFF2-40B4-BE49-F238E27FC236}">
              <a16:creationId xmlns:a16="http://schemas.microsoft.com/office/drawing/2014/main" id="{00000000-0008-0000-0700-000023010000}"/>
            </a:ext>
          </a:extLst>
        </xdr:cNvPr>
        <xdr:cNvSpPr/>
      </xdr:nvSpPr>
      <xdr:spPr>
        <a:xfrm>
          <a:off x="10426700" y="6464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18999</xdr:rowOff>
    </xdr:from>
    <xdr:to>
      <xdr:col>14</xdr:col>
      <xdr:colOff>28575</xdr:colOff>
      <xdr:row>33</xdr:row>
      <xdr:rowOff>134671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5676849"/>
          <a:ext cx="889000" cy="11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76784</xdr:rowOff>
    </xdr:from>
    <xdr:to>
      <xdr:col>14</xdr:col>
      <xdr:colOff>79375</xdr:colOff>
      <xdr:row>38</xdr:row>
      <xdr:rowOff>6934</xdr:rowOff>
    </xdr:to>
    <xdr:sp macro="" textlink="">
      <xdr:nvSpPr>
        <xdr:cNvPr id="293" name="フローチャート : 判断 292">
          <a:extLst>
            <a:ext uri="{FF2B5EF4-FFF2-40B4-BE49-F238E27FC236}">
              <a16:creationId xmlns:a16="http://schemas.microsoft.com/office/drawing/2014/main" id="{00000000-0008-0000-0700-000025010000}"/>
            </a:ext>
          </a:extLst>
        </xdr:cNvPr>
        <xdr:cNvSpPr/>
      </xdr:nvSpPr>
      <xdr:spPr>
        <a:xfrm>
          <a:off x="9588500" y="642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169511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513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99695</xdr:rowOff>
    </xdr:from>
    <xdr:to>
      <xdr:col>12</xdr:col>
      <xdr:colOff>511175</xdr:colOff>
      <xdr:row>33</xdr:row>
      <xdr:rowOff>18999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5414645"/>
          <a:ext cx="889000" cy="26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120676</xdr:rowOff>
    </xdr:from>
    <xdr:to>
      <xdr:col>12</xdr:col>
      <xdr:colOff>561975</xdr:colOff>
      <xdr:row>37</xdr:row>
      <xdr:rowOff>50826</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8699500" y="62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41953</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7" y="638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99695</xdr:rowOff>
    </xdr:from>
    <xdr:to>
      <xdr:col>11</xdr:col>
      <xdr:colOff>307975</xdr:colOff>
      <xdr:row>33</xdr:row>
      <xdr:rowOff>134442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5414645"/>
          <a:ext cx="889000" cy="37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167996</xdr:rowOff>
    </xdr:from>
    <xdr:to>
      <xdr:col>11</xdr:col>
      <xdr:colOff>358775</xdr:colOff>
      <xdr:row>36</xdr:row>
      <xdr:rowOff>98146</xdr:rowOff>
    </xdr:to>
    <xdr:sp macro="" textlink="">
      <xdr:nvSpPr>
        <xdr:cNvPr id="299" name="フローチャート : 判断 298">
          <a:extLst>
            <a:ext uri="{FF2B5EF4-FFF2-40B4-BE49-F238E27FC236}">
              <a16:creationId xmlns:a16="http://schemas.microsoft.com/office/drawing/2014/main" id="{00000000-0008-0000-0700-00002B010000}"/>
            </a:ext>
          </a:extLst>
        </xdr:cNvPr>
        <xdr:cNvSpPr/>
      </xdr:nvSpPr>
      <xdr:spPr>
        <a:xfrm>
          <a:off x="7810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89273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7" y="62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1,904</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148336</xdr:rowOff>
    </xdr:from>
    <xdr:to>
      <xdr:col>10</xdr:col>
      <xdr:colOff>155575</xdr:colOff>
      <xdr:row>35</xdr:row>
      <xdr:rowOff>78486</xdr:rowOff>
    </xdr:to>
    <xdr:sp macro="" textlink="">
      <xdr:nvSpPr>
        <xdr:cNvPr id="301" name="フローチャート : 判断 300">
          <a:extLst>
            <a:ext uri="{FF2B5EF4-FFF2-40B4-BE49-F238E27FC236}">
              <a16:creationId xmlns:a16="http://schemas.microsoft.com/office/drawing/2014/main" id="{00000000-0008-0000-0700-00002D010000}"/>
            </a:ext>
          </a:extLst>
        </xdr:cNvPr>
        <xdr:cNvSpPr/>
      </xdr:nvSpPr>
      <xdr:spPr>
        <a:xfrm>
          <a:off x="6921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69613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7"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56210</xdr:rowOff>
    </xdr:from>
    <xdr:to>
      <xdr:col>15</xdr:col>
      <xdr:colOff>231775</xdr:colOff>
      <xdr:row>33</xdr:row>
      <xdr:rowOff>157810</xdr:rowOff>
    </xdr:to>
    <xdr:sp macro="" textlink="">
      <xdr:nvSpPr>
        <xdr:cNvPr id="308" name="円/楕円 307">
          <a:extLst>
            <a:ext uri="{FF2B5EF4-FFF2-40B4-BE49-F238E27FC236}">
              <a16:creationId xmlns:a16="http://schemas.microsoft.com/office/drawing/2014/main" id="{00000000-0008-0000-0700-000034010000}"/>
            </a:ext>
          </a:extLst>
        </xdr:cNvPr>
        <xdr:cNvSpPr/>
      </xdr:nvSpPr>
      <xdr:spPr>
        <a:xfrm>
          <a:off x="10426700" y="57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9237</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566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3,893</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83871</xdr:rowOff>
    </xdr:from>
    <xdr:to>
      <xdr:col>14</xdr:col>
      <xdr:colOff>79375</xdr:colOff>
      <xdr:row>34</xdr:row>
      <xdr:rowOff>14021</xdr:rowOff>
    </xdr:to>
    <xdr:sp macro="" textlink="">
      <xdr:nvSpPr>
        <xdr:cNvPr id="310" name="円/楕円 309">
          <a:extLst>
            <a:ext uri="{FF2B5EF4-FFF2-40B4-BE49-F238E27FC236}">
              <a16:creationId xmlns:a16="http://schemas.microsoft.com/office/drawing/2014/main" id="{00000000-0008-0000-0700-000036010000}"/>
            </a:ext>
          </a:extLst>
        </xdr:cNvPr>
        <xdr:cNvSpPr/>
      </xdr:nvSpPr>
      <xdr:spPr>
        <a:xfrm>
          <a:off x="9588500" y="574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30548</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7" y="551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3,772</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139649</xdr:rowOff>
    </xdr:from>
    <xdr:to>
      <xdr:col>12</xdr:col>
      <xdr:colOff>561975</xdr:colOff>
      <xdr:row>33</xdr:row>
      <xdr:rowOff>69799</xdr:rowOff>
    </xdr:to>
    <xdr:sp macro="" textlink="">
      <xdr:nvSpPr>
        <xdr:cNvPr id="312" name="円/楕円 311">
          <a:extLst>
            <a:ext uri="{FF2B5EF4-FFF2-40B4-BE49-F238E27FC236}">
              <a16:creationId xmlns:a16="http://schemas.microsoft.com/office/drawing/2014/main" id="{00000000-0008-0000-0700-000038010000}"/>
            </a:ext>
          </a:extLst>
        </xdr:cNvPr>
        <xdr:cNvSpPr/>
      </xdr:nvSpPr>
      <xdr:spPr>
        <a:xfrm>
          <a:off x="8699500" y="562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86326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7" y="540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4,278</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48895</xdr:rowOff>
    </xdr:from>
    <xdr:to>
      <xdr:col>11</xdr:col>
      <xdr:colOff>358775</xdr:colOff>
      <xdr:row>31</xdr:row>
      <xdr:rowOff>150495</xdr:rowOff>
    </xdr:to>
    <xdr:sp macro="" textlink="">
      <xdr:nvSpPr>
        <xdr:cNvPr id="314" name="円/楕円 313">
          <a:extLst>
            <a:ext uri="{FF2B5EF4-FFF2-40B4-BE49-F238E27FC236}">
              <a16:creationId xmlns:a16="http://schemas.microsoft.com/office/drawing/2014/main" id="{00000000-0008-0000-0700-00003A010000}"/>
            </a:ext>
          </a:extLst>
        </xdr:cNvPr>
        <xdr:cNvSpPr/>
      </xdr:nvSpPr>
      <xdr:spPr>
        <a:xfrm>
          <a:off x="7810500" y="53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167022</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7" y="513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5,425</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83642</xdr:rowOff>
    </xdr:from>
    <xdr:to>
      <xdr:col>10</xdr:col>
      <xdr:colOff>155575</xdr:colOff>
      <xdr:row>34</xdr:row>
      <xdr:rowOff>13792</xdr:rowOff>
    </xdr:to>
    <xdr:sp macro="" textlink="">
      <xdr:nvSpPr>
        <xdr:cNvPr id="316" name="円/楕円 315">
          <a:extLst>
            <a:ext uri="{FF2B5EF4-FFF2-40B4-BE49-F238E27FC236}">
              <a16:creationId xmlns:a16="http://schemas.microsoft.com/office/drawing/2014/main" id="{00000000-0008-0000-0700-00003C010000}"/>
            </a:ext>
          </a:extLst>
        </xdr:cNvPr>
        <xdr:cNvSpPr/>
      </xdr:nvSpPr>
      <xdr:spPr>
        <a:xfrm>
          <a:off x="6921500" y="57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30319</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7" y="551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154655</xdr:rowOff>
    </xdr:from>
    <xdr:to>
      <xdr:col>15</xdr:col>
      <xdr:colOff>180340</xdr:colOff>
      <xdr:row>58</xdr:row>
      <xdr:rowOff>62607</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27155"/>
          <a:ext cx="1270" cy="1279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66434</xdr:rowOff>
    </xdr:from>
    <xdr:ext cx="534377"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1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16,862</a:t>
          </a:r>
          <a:endParaRPr kumimoji="1" lang="ja-JP" altLang="en-US" sz="1000" b="1">
            <a:latin typeface="ＭＳ Ｐゴシック"/>
          </a:endParaRPr>
        </a:p>
      </xdr:txBody>
    </xdr:sp>
    <xdr:clientData/>
  </xdr:oneCellAnchor>
  <xdr:twoCellAnchor>
    <xdr:from>
      <xdr:col>15</xdr:col>
      <xdr:colOff>92075</xdr:colOff>
      <xdr:row>58</xdr:row>
      <xdr:rowOff>62607</xdr:rowOff>
    </xdr:from>
    <xdr:to>
      <xdr:col>15</xdr:col>
      <xdr:colOff>269875</xdr:colOff>
      <xdr:row>58</xdr:row>
      <xdr:rowOff>62607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0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101332</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50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296,729</a:t>
          </a:r>
          <a:endParaRPr kumimoji="1" lang="ja-JP" altLang="en-US" sz="1000" b="1">
            <a:latin typeface="ＭＳ Ｐゴシック"/>
          </a:endParaRPr>
        </a:p>
      </xdr:txBody>
    </xdr:sp>
    <xdr:clientData/>
  </xdr:oneCellAnchor>
  <xdr:twoCellAnchor>
    <xdr:from>
      <xdr:col>15</xdr:col>
      <xdr:colOff>92075</xdr:colOff>
      <xdr:row>50</xdr:row>
      <xdr:rowOff>154655</xdr:rowOff>
    </xdr:from>
    <xdr:to>
      <xdr:col>15</xdr:col>
      <xdr:colOff>269875</xdr:colOff>
      <xdr:row>50</xdr:row>
      <xdr:rowOff>154655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2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52749</xdr:rowOff>
    </xdr:from>
    <xdr:to>
      <xdr:col>15</xdr:col>
      <xdr:colOff>180975</xdr:colOff>
      <xdr:row>57</xdr:row>
      <xdr:rowOff>122761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9825399"/>
          <a:ext cx="838200" cy="7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10750</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611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59,597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159323</xdr:rowOff>
    </xdr:from>
    <xdr:to>
      <xdr:col>15</xdr:col>
      <xdr:colOff>231775</xdr:colOff>
      <xdr:row>57</xdr:row>
      <xdr:rowOff>89473</xdr:rowOff>
    </xdr:to>
    <xdr:sp macro="" textlink="">
      <xdr:nvSpPr>
        <xdr:cNvPr id="346" name="フローチャート : 判断 345">
          <a:extLst>
            <a:ext uri="{FF2B5EF4-FFF2-40B4-BE49-F238E27FC236}">
              <a16:creationId xmlns:a16="http://schemas.microsoft.com/office/drawing/2014/main" id="{00000000-0008-0000-0700-00005A010000}"/>
            </a:ext>
          </a:extLst>
        </xdr:cNvPr>
        <xdr:cNvSpPr/>
      </xdr:nvSpPr>
      <xdr:spPr>
        <a:xfrm>
          <a:off x="104267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52749</xdr:rowOff>
    </xdr:from>
    <xdr:to>
      <xdr:col>14</xdr:col>
      <xdr:colOff>28575</xdr:colOff>
      <xdr:row>57</xdr:row>
      <xdr:rowOff>117850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825399"/>
          <a:ext cx="889000" cy="6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148665</xdr:rowOff>
    </xdr:from>
    <xdr:to>
      <xdr:col>14</xdr:col>
      <xdr:colOff>79375</xdr:colOff>
      <xdr:row>57</xdr:row>
      <xdr:rowOff>78815</xdr:rowOff>
    </xdr:to>
    <xdr:sp macro="" textlink="">
      <xdr:nvSpPr>
        <xdr:cNvPr id="348" name="フローチャート : 判断 347">
          <a:extLst>
            <a:ext uri="{FF2B5EF4-FFF2-40B4-BE49-F238E27FC236}">
              <a16:creationId xmlns:a16="http://schemas.microsoft.com/office/drawing/2014/main" id="{00000000-0008-0000-0700-00005C010000}"/>
            </a:ext>
          </a:extLst>
        </xdr:cNvPr>
        <xdr:cNvSpPr/>
      </xdr:nvSpPr>
      <xdr:spPr>
        <a:xfrm>
          <a:off x="9588500" y="974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95342</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952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61,928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117850</xdr:rowOff>
    </xdr:from>
    <xdr:to>
      <xdr:col>12</xdr:col>
      <xdr:colOff>511175</xdr:colOff>
      <xdr:row>57</xdr:row>
      <xdr:rowOff>161430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890500"/>
          <a:ext cx="889000" cy="4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171278</xdr:rowOff>
    </xdr:from>
    <xdr:to>
      <xdr:col>12</xdr:col>
      <xdr:colOff>561975</xdr:colOff>
      <xdr:row>57</xdr:row>
      <xdr:rowOff>101428</xdr:rowOff>
    </xdr:to>
    <xdr:sp macro="" textlink="">
      <xdr:nvSpPr>
        <xdr:cNvPr id="351" name="フローチャート : 判断 350">
          <a:extLst>
            <a:ext uri="{FF2B5EF4-FFF2-40B4-BE49-F238E27FC236}">
              <a16:creationId xmlns:a16="http://schemas.microsoft.com/office/drawing/2014/main" id="{00000000-0008-0000-0700-00005F010000}"/>
            </a:ext>
          </a:extLst>
        </xdr:cNvPr>
        <xdr:cNvSpPr/>
      </xdr:nvSpPr>
      <xdr:spPr>
        <a:xfrm>
          <a:off x="8699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117955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5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56,982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141391</xdr:rowOff>
    </xdr:from>
    <xdr:to>
      <xdr:col>11</xdr:col>
      <xdr:colOff>307975</xdr:colOff>
      <xdr:row>57</xdr:row>
      <xdr:rowOff>161430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9914041"/>
          <a:ext cx="889000" cy="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13302</xdr:rowOff>
    </xdr:from>
    <xdr:to>
      <xdr:col>11</xdr:col>
      <xdr:colOff>358775</xdr:colOff>
      <xdr:row>57</xdr:row>
      <xdr:rowOff>114902</xdr:rowOff>
    </xdr:to>
    <xdr:sp macro="" textlink="">
      <xdr:nvSpPr>
        <xdr:cNvPr id="354" name="フローチャート : 判断 353">
          <a:extLst>
            <a:ext uri="{FF2B5EF4-FFF2-40B4-BE49-F238E27FC236}">
              <a16:creationId xmlns:a16="http://schemas.microsoft.com/office/drawing/2014/main" id="{00000000-0008-0000-0700-000062010000}"/>
            </a:ext>
          </a:extLst>
        </xdr:cNvPr>
        <xdr:cNvSpPr/>
      </xdr:nvSpPr>
      <xdr:spPr>
        <a:xfrm>
          <a:off x="7810500" y="97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131429</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5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35495</xdr:rowOff>
    </xdr:from>
    <xdr:to>
      <xdr:col>10</xdr:col>
      <xdr:colOff>155575</xdr:colOff>
      <xdr:row>57</xdr:row>
      <xdr:rowOff>137095</xdr:rowOff>
    </xdr:to>
    <xdr:sp macro="" textlink="">
      <xdr:nvSpPr>
        <xdr:cNvPr id="356" name="フローチャート : 判断 355">
          <a:extLst>
            <a:ext uri="{FF2B5EF4-FFF2-40B4-BE49-F238E27FC236}">
              <a16:creationId xmlns:a16="http://schemas.microsoft.com/office/drawing/2014/main" id="{00000000-0008-0000-0700-000064010000}"/>
            </a:ext>
          </a:extLst>
        </xdr:cNvPr>
        <xdr:cNvSpPr/>
      </xdr:nvSpPr>
      <xdr:spPr>
        <a:xfrm>
          <a:off x="6921500" y="980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153622</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58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49,181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71961</xdr:rowOff>
    </xdr:from>
    <xdr:to>
      <xdr:col>15</xdr:col>
      <xdr:colOff>231775</xdr:colOff>
      <xdr:row>58</xdr:row>
      <xdr:rowOff>2111</xdr:rowOff>
    </xdr:to>
    <xdr:sp macro="" textlink="">
      <xdr:nvSpPr>
        <xdr:cNvPr id="363" name="円/楕円 362">
          <a:extLst>
            <a:ext uri="{FF2B5EF4-FFF2-40B4-BE49-F238E27FC236}">
              <a16:creationId xmlns:a16="http://schemas.microsoft.com/office/drawing/2014/main" id="{00000000-0008-0000-0700-00006B010000}"/>
            </a:ext>
          </a:extLst>
        </xdr:cNvPr>
        <xdr:cNvSpPr/>
      </xdr:nvSpPr>
      <xdr:spPr>
        <a:xfrm>
          <a:off x="10426700" y="984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158338</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75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41,205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1949</xdr:rowOff>
    </xdr:from>
    <xdr:to>
      <xdr:col>14</xdr:col>
      <xdr:colOff>79375</xdr:colOff>
      <xdr:row>57</xdr:row>
      <xdr:rowOff>103549</xdr:rowOff>
    </xdr:to>
    <xdr:sp macro="" textlink="">
      <xdr:nvSpPr>
        <xdr:cNvPr id="365" name="円/楕円 364">
          <a:extLst>
            <a:ext uri="{FF2B5EF4-FFF2-40B4-BE49-F238E27FC236}">
              <a16:creationId xmlns:a16="http://schemas.microsoft.com/office/drawing/2014/main" id="{00000000-0008-0000-0700-00006D010000}"/>
            </a:ext>
          </a:extLst>
        </xdr:cNvPr>
        <xdr:cNvSpPr/>
      </xdr:nvSpPr>
      <xdr:spPr>
        <a:xfrm>
          <a:off x="9588500" y="977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94676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986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56,518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67050</xdr:rowOff>
    </xdr:from>
    <xdr:to>
      <xdr:col>12</xdr:col>
      <xdr:colOff>561975</xdr:colOff>
      <xdr:row>57</xdr:row>
      <xdr:rowOff>168650</xdr:rowOff>
    </xdr:to>
    <xdr:sp macro="" textlink="">
      <xdr:nvSpPr>
        <xdr:cNvPr id="367" name="円/楕円 366">
          <a:extLst>
            <a:ext uri="{FF2B5EF4-FFF2-40B4-BE49-F238E27FC236}">
              <a16:creationId xmlns:a16="http://schemas.microsoft.com/office/drawing/2014/main" id="{00000000-0008-0000-0700-00006F010000}"/>
            </a:ext>
          </a:extLst>
        </xdr:cNvPr>
        <xdr:cNvSpPr/>
      </xdr:nvSpPr>
      <xdr:spPr>
        <a:xfrm>
          <a:off x="8699500" y="9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159777</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93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42,279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110630</xdr:rowOff>
    </xdr:from>
    <xdr:to>
      <xdr:col>11</xdr:col>
      <xdr:colOff>358775</xdr:colOff>
      <xdr:row>58</xdr:row>
      <xdr:rowOff>40780</xdr:rowOff>
    </xdr:to>
    <xdr:sp macro="" textlink="">
      <xdr:nvSpPr>
        <xdr:cNvPr id="369" name="円/楕円 368">
          <a:extLst>
            <a:ext uri="{FF2B5EF4-FFF2-40B4-BE49-F238E27FC236}">
              <a16:creationId xmlns:a16="http://schemas.microsoft.com/office/drawing/2014/main" id="{00000000-0008-0000-0700-000071010000}"/>
            </a:ext>
          </a:extLst>
        </xdr:cNvPr>
        <xdr:cNvSpPr/>
      </xdr:nvSpPr>
      <xdr:spPr>
        <a:xfrm>
          <a:off x="7810500" y="98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31907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97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32,747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90591</xdr:rowOff>
    </xdr:from>
    <xdr:to>
      <xdr:col>10</xdr:col>
      <xdr:colOff>155575</xdr:colOff>
      <xdr:row>58</xdr:row>
      <xdr:rowOff>20741</xdr:rowOff>
    </xdr:to>
    <xdr:sp macro="" textlink="">
      <xdr:nvSpPr>
        <xdr:cNvPr id="371" name="円/楕円 370">
          <a:extLst>
            <a:ext uri="{FF2B5EF4-FFF2-40B4-BE49-F238E27FC236}">
              <a16:creationId xmlns:a16="http://schemas.microsoft.com/office/drawing/2014/main" id="{00000000-0008-0000-0700-000073010000}"/>
            </a:ext>
          </a:extLst>
        </xdr:cNvPr>
        <xdr:cNvSpPr/>
      </xdr:nvSpPr>
      <xdr:spPr>
        <a:xfrm>
          <a:off x="6921500" y="986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11868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95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122647</xdr:rowOff>
    </xdr:from>
    <xdr:to>
      <xdr:col>15</xdr:col>
      <xdr:colOff>180340</xdr:colOff>
      <xdr:row>78</xdr:row>
      <xdr:rowOff>93249</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295597"/>
          <a:ext cx="1270" cy="117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97076</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47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2,032</a:t>
          </a:r>
          <a:endParaRPr kumimoji="1" lang="ja-JP" altLang="en-US" sz="1000" b="1">
            <a:latin typeface="ＭＳ Ｐゴシック"/>
          </a:endParaRPr>
        </a:p>
      </xdr:txBody>
    </xdr:sp>
    <xdr:clientData/>
  </xdr:oneCellAnchor>
  <xdr:twoCellAnchor>
    <xdr:from>
      <xdr:col>15</xdr:col>
      <xdr:colOff>92075</xdr:colOff>
      <xdr:row>78</xdr:row>
      <xdr:rowOff>93249</xdr:rowOff>
    </xdr:from>
    <xdr:to>
      <xdr:col>15</xdr:col>
      <xdr:colOff>269875</xdr:colOff>
      <xdr:row>78</xdr:row>
      <xdr:rowOff>93249</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46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69324</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207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53,246</a:t>
          </a:r>
          <a:endParaRPr kumimoji="1" lang="ja-JP" altLang="en-US" sz="1000" b="1">
            <a:latin typeface="ＭＳ Ｐゴシック"/>
          </a:endParaRPr>
        </a:p>
      </xdr:txBody>
    </xdr:sp>
    <xdr:clientData/>
  </xdr:oneCellAnchor>
  <xdr:twoCellAnchor>
    <xdr:from>
      <xdr:col>15</xdr:col>
      <xdr:colOff>92075</xdr:colOff>
      <xdr:row>71</xdr:row>
      <xdr:rowOff>122647</xdr:rowOff>
    </xdr:from>
    <xdr:to>
      <xdr:col>15</xdr:col>
      <xdr:colOff>269875</xdr:colOff>
      <xdr:row>71</xdr:row>
      <xdr:rowOff>122647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295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36716</xdr:rowOff>
    </xdr:from>
    <xdr:to>
      <xdr:col>15</xdr:col>
      <xdr:colOff>180975</xdr:colOff>
      <xdr:row>76</xdr:row>
      <xdr:rowOff>7500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9639300" y="12895466"/>
          <a:ext cx="838200" cy="14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48421</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078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69994</xdr:rowOff>
    </xdr:from>
    <xdr:to>
      <xdr:col>15</xdr:col>
      <xdr:colOff>231775</xdr:colOff>
      <xdr:row>77</xdr:row>
      <xdr:rowOff>144</xdr:rowOff>
    </xdr:to>
    <xdr:sp macro="" textlink="">
      <xdr:nvSpPr>
        <xdr:cNvPr id="401" name="フローチャート : 判断 400">
          <a:extLst>
            <a:ext uri="{FF2B5EF4-FFF2-40B4-BE49-F238E27FC236}">
              <a16:creationId xmlns:a16="http://schemas.microsoft.com/office/drawing/2014/main" id="{00000000-0008-0000-0700-000091010000}"/>
            </a:ext>
          </a:extLst>
        </xdr:cNvPr>
        <xdr:cNvSpPr/>
      </xdr:nvSpPr>
      <xdr:spPr>
        <a:xfrm>
          <a:off x="10426700" y="1310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121938</xdr:rowOff>
    </xdr:from>
    <xdr:to>
      <xdr:col>14</xdr:col>
      <xdr:colOff>28575</xdr:colOff>
      <xdr:row>75</xdr:row>
      <xdr:rowOff>36716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8750300" y="12809238"/>
          <a:ext cx="889000" cy="8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38996</xdr:rowOff>
    </xdr:from>
    <xdr:to>
      <xdr:col>14</xdr:col>
      <xdr:colOff>79375</xdr:colOff>
      <xdr:row>76</xdr:row>
      <xdr:rowOff>140596</xdr:rowOff>
    </xdr:to>
    <xdr:sp macro="" textlink="">
      <xdr:nvSpPr>
        <xdr:cNvPr id="403" name="フローチャート : 判断 402">
          <a:extLst>
            <a:ext uri="{FF2B5EF4-FFF2-40B4-BE49-F238E27FC236}">
              <a16:creationId xmlns:a16="http://schemas.microsoft.com/office/drawing/2014/main" id="{00000000-0008-0000-0700-000093010000}"/>
            </a:ext>
          </a:extLst>
        </xdr:cNvPr>
        <xdr:cNvSpPr/>
      </xdr:nvSpPr>
      <xdr:spPr>
        <a:xfrm>
          <a:off x="9588500" y="1306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131723</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316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17,183</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121938</xdr:rowOff>
    </xdr:from>
    <xdr:to>
      <xdr:col>12</xdr:col>
      <xdr:colOff>511175</xdr:colOff>
      <xdr:row>75</xdr:row>
      <xdr:rowOff>147061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2809238"/>
          <a:ext cx="889000" cy="19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113543</xdr:rowOff>
    </xdr:from>
    <xdr:to>
      <xdr:col>12</xdr:col>
      <xdr:colOff>561975</xdr:colOff>
      <xdr:row>77</xdr:row>
      <xdr:rowOff>43693</xdr:rowOff>
    </xdr:to>
    <xdr:sp macro="" textlink="">
      <xdr:nvSpPr>
        <xdr:cNvPr id="406" name="フローチャート : 判断 405">
          <a:extLst>
            <a:ext uri="{FF2B5EF4-FFF2-40B4-BE49-F238E27FC236}">
              <a16:creationId xmlns:a16="http://schemas.microsoft.com/office/drawing/2014/main" id="{00000000-0008-0000-0700-000096010000}"/>
            </a:ext>
          </a:extLst>
        </xdr:cNvPr>
        <xdr:cNvSpPr/>
      </xdr:nvSpPr>
      <xdr:spPr>
        <a:xfrm>
          <a:off x="8699500" y="1314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34820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323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13,922</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147061</xdr:rowOff>
    </xdr:from>
    <xdr:to>
      <xdr:col>11</xdr:col>
      <xdr:colOff>307975</xdr:colOff>
      <xdr:row>76</xdr:row>
      <xdr:rowOff>96312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6972300" y="13005811"/>
          <a:ext cx="889000" cy="1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143580</xdr:rowOff>
    </xdr:from>
    <xdr:to>
      <xdr:col>11</xdr:col>
      <xdr:colOff>358775</xdr:colOff>
      <xdr:row>77</xdr:row>
      <xdr:rowOff>73730</xdr:rowOff>
    </xdr:to>
    <xdr:sp macro="" textlink="">
      <xdr:nvSpPr>
        <xdr:cNvPr id="409" name="フローチャート : 判断 408">
          <a:extLst>
            <a:ext uri="{FF2B5EF4-FFF2-40B4-BE49-F238E27FC236}">
              <a16:creationId xmlns:a16="http://schemas.microsoft.com/office/drawing/2014/main" id="{00000000-0008-0000-0700-000099010000}"/>
            </a:ext>
          </a:extLst>
        </xdr:cNvPr>
        <xdr:cNvSpPr/>
      </xdr:nvSpPr>
      <xdr:spPr>
        <a:xfrm>
          <a:off x="7810500" y="1317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64857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326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148473</xdr:rowOff>
    </xdr:from>
    <xdr:to>
      <xdr:col>10</xdr:col>
      <xdr:colOff>155575</xdr:colOff>
      <xdr:row>77</xdr:row>
      <xdr:rowOff>78623</xdr:rowOff>
    </xdr:to>
    <xdr:sp macro="" textlink="">
      <xdr:nvSpPr>
        <xdr:cNvPr id="411" name="フローチャート : 判断 410">
          <a:extLst>
            <a:ext uri="{FF2B5EF4-FFF2-40B4-BE49-F238E27FC236}">
              <a16:creationId xmlns:a16="http://schemas.microsoft.com/office/drawing/2014/main" id="{00000000-0008-0000-0700-00009B010000}"/>
            </a:ext>
          </a:extLst>
        </xdr:cNvPr>
        <xdr:cNvSpPr/>
      </xdr:nvSpPr>
      <xdr:spPr>
        <a:xfrm>
          <a:off x="6921500" y="13178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69750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327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128150</xdr:rowOff>
    </xdr:from>
    <xdr:to>
      <xdr:col>15</xdr:col>
      <xdr:colOff>231775</xdr:colOff>
      <xdr:row>76</xdr:row>
      <xdr:rowOff>58300</xdr:rowOff>
    </xdr:to>
    <xdr:sp macro="" textlink="">
      <xdr:nvSpPr>
        <xdr:cNvPr id="418" name="円/楕円 417">
          <a:extLst>
            <a:ext uri="{FF2B5EF4-FFF2-40B4-BE49-F238E27FC236}">
              <a16:creationId xmlns:a16="http://schemas.microsoft.com/office/drawing/2014/main" id="{00000000-0008-0000-0700-0000A2010000}"/>
            </a:ext>
          </a:extLst>
        </xdr:cNvPr>
        <xdr:cNvSpPr/>
      </xdr:nvSpPr>
      <xdr:spPr>
        <a:xfrm>
          <a:off x="10426700" y="129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151027</xdr:rowOff>
    </xdr:from>
    <xdr:ext cx="534377"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283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20,783</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157366</xdr:rowOff>
    </xdr:from>
    <xdr:to>
      <xdr:col>14</xdr:col>
      <xdr:colOff>79375</xdr:colOff>
      <xdr:row>75</xdr:row>
      <xdr:rowOff>87516</xdr:rowOff>
    </xdr:to>
    <xdr:sp macro="" textlink="">
      <xdr:nvSpPr>
        <xdr:cNvPr id="420" name="円/楕円 419">
          <a:extLst>
            <a:ext uri="{FF2B5EF4-FFF2-40B4-BE49-F238E27FC236}">
              <a16:creationId xmlns:a16="http://schemas.microsoft.com/office/drawing/2014/main" id="{00000000-0008-0000-0700-0000A4010000}"/>
            </a:ext>
          </a:extLst>
        </xdr:cNvPr>
        <xdr:cNvSpPr/>
      </xdr:nvSpPr>
      <xdr:spPr>
        <a:xfrm>
          <a:off x="9588500" y="1284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104043</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372111" y="1261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27,005</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71138</xdr:rowOff>
    </xdr:from>
    <xdr:to>
      <xdr:col>12</xdr:col>
      <xdr:colOff>561975</xdr:colOff>
      <xdr:row>75</xdr:row>
      <xdr:rowOff>1288</xdr:rowOff>
    </xdr:to>
    <xdr:sp macro="" textlink="">
      <xdr:nvSpPr>
        <xdr:cNvPr id="422" name="円/楕円 421">
          <a:extLst>
            <a:ext uri="{FF2B5EF4-FFF2-40B4-BE49-F238E27FC236}">
              <a16:creationId xmlns:a16="http://schemas.microsoft.com/office/drawing/2014/main" id="{00000000-0008-0000-0700-0000A6010000}"/>
            </a:ext>
          </a:extLst>
        </xdr:cNvPr>
        <xdr:cNvSpPr/>
      </xdr:nvSpPr>
      <xdr:spPr>
        <a:xfrm>
          <a:off x="8699500" y="1275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17815</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483111" y="1253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30,777</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96261</xdr:rowOff>
    </xdr:from>
    <xdr:to>
      <xdr:col>11</xdr:col>
      <xdr:colOff>358775</xdr:colOff>
      <xdr:row>76</xdr:row>
      <xdr:rowOff>26411</xdr:rowOff>
    </xdr:to>
    <xdr:sp macro="" textlink="">
      <xdr:nvSpPr>
        <xdr:cNvPr id="424" name="円/楕円 423">
          <a:extLst>
            <a:ext uri="{FF2B5EF4-FFF2-40B4-BE49-F238E27FC236}">
              <a16:creationId xmlns:a16="http://schemas.microsoft.com/office/drawing/2014/main" id="{00000000-0008-0000-0700-0000A8010000}"/>
            </a:ext>
          </a:extLst>
        </xdr:cNvPr>
        <xdr:cNvSpPr/>
      </xdr:nvSpPr>
      <xdr:spPr>
        <a:xfrm>
          <a:off x="7810500" y="1295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42938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273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22,178</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45512</xdr:rowOff>
    </xdr:from>
    <xdr:to>
      <xdr:col>10</xdr:col>
      <xdr:colOff>155575</xdr:colOff>
      <xdr:row>76</xdr:row>
      <xdr:rowOff>147112</xdr:rowOff>
    </xdr:to>
    <xdr:sp macro="" textlink="">
      <xdr:nvSpPr>
        <xdr:cNvPr id="426" name="円/楕円 425">
          <a:extLst>
            <a:ext uri="{FF2B5EF4-FFF2-40B4-BE49-F238E27FC236}">
              <a16:creationId xmlns:a16="http://schemas.microsoft.com/office/drawing/2014/main" id="{00000000-0008-0000-0700-0000AA010000}"/>
            </a:ext>
          </a:extLst>
        </xdr:cNvPr>
        <xdr:cNvSpPr/>
      </xdr:nvSpPr>
      <xdr:spPr>
        <a:xfrm>
          <a:off x="6921500" y="1307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163639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285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67856</xdr:rowOff>
    </xdr:from>
    <xdr:to>
      <xdr:col>15</xdr:col>
      <xdr:colOff>180340</xdr:colOff>
      <xdr:row>98</xdr:row>
      <xdr:rowOff>54090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498356"/>
          <a:ext cx="1270" cy="1357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57917</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6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12,741</a:t>
          </a:r>
          <a:endParaRPr kumimoji="1" lang="ja-JP" altLang="en-US" sz="1000" b="1">
            <a:latin typeface="ＭＳ Ｐゴシック"/>
          </a:endParaRPr>
        </a:p>
      </xdr:txBody>
    </xdr:sp>
    <xdr:clientData/>
  </xdr:oneCellAnchor>
  <xdr:twoCellAnchor>
    <xdr:from>
      <xdr:col>15</xdr:col>
      <xdr:colOff>92075</xdr:colOff>
      <xdr:row>98</xdr:row>
      <xdr:rowOff>54090</xdr:rowOff>
    </xdr:from>
    <xdr:to>
      <xdr:col>15</xdr:col>
      <xdr:colOff>269875</xdr:colOff>
      <xdr:row>98</xdr:row>
      <xdr:rowOff>54090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5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14533</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273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119,657</a:t>
          </a:r>
          <a:endParaRPr kumimoji="1" lang="ja-JP" altLang="en-US" sz="1000" b="1">
            <a:latin typeface="ＭＳ Ｐゴシック"/>
          </a:endParaRPr>
        </a:p>
      </xdr:txBody>
    </xdr:sp>
    <xdr:clientData/>
  </xdr:oneCellAnchor>
  <xdr:twoCellAnchor>
    <xdr:from>
      <xdr:col>15</xdr:col>
      <xdr:colOff>92075</xdr:colOff>
      <xdr:row>90</xdr:row>
      <xdr:rowOff>67856</xdr:rowOff>
    </xdr:from>
    <xdr:to>
      <xdr:col>15</xdr:col>
      <xdr:colOff>269875</xdr:colOff>
      <xdr:row>90</xdr:row>
      <xdr:rowOff>67856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49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67805</xdr:rowOff>
    </xdr:from>
    <xdr:to>
      <xdr:col>15</xdr:col>
      <xdr:colOff>180975</xdr:colOff>
      <xdr:row>93</xdr:row>
      <xdr:rowOff>69456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5841205"/>
          <a:ext cx="838200" cy="17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68445</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18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59,912</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90018</xdr:rowOff>
    </xdr:from>
    <xdr:to>
      <xdr:col>15</xdr:col>
      <xdr:colOff>231775</xdr:colOff>
      <xdr:row>95</xdr:row>
      <xdr:rowOff>20168</xdr:rowOff>
    </xdr:to>
    <xdr:sp macro="" textlink="">
      <xdr:nvSpPr>
        <xdr:cNvPr id="458" name="フローチャート : 判断 457">
          <a:extLst>
            <a:ext uri="{FF2B5EF4-FFF2-40B4-BE49-F238E27FC236}">
              <a16:creationId xmlns:a16="http://schemas.microsoft.com/office/drawing/2014/main" id="{00000000-0008-0000-0700-0000CA010000}"/>
            </a:ext>
          </a:extLst>
        </xdr:cNvPr>
        <xdr:cNvSpPr/>
      </xdr:nvSpPr>
      <xdr:spPr>
        <a:xfrm>
          <a:off x="104267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69456</xdr:rowOff>
    </xdr:from>
    <xdr:to>
      <xdr:col>14</xdr:col>
      <xdr:colOff>28575</xdr:colOff>
      <xdr:row>94</xdr:row>
      <xdr:rowOff>19786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014306"/>
          <a:ext cx="889000" cy="12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102921</xdr:rowOff>
    </xdr:from>
    <xdr:to>
      <xdr:col>14</xdr:col>
      <xdr:colOff>79375</xdr:colOff>
      <xdr:row>95</xdr:row>
      <xdr:rowOff>33071</xdr:rowOff>
    </xdr:to>
    <xdr:sp macro="" textlink="">
      <xdr:nvSpPr>
        <xdr:cNvPr id="460" name="フローチャート : 判断 459">
          <a:extLst>
            <a:ext uri="{FF2B5EF4-FFF2-40B4-BE49-F238E27FC236}">
              <a16:creationId xmlns:a16="http://schemas.microsoft.com/office/drawing/2014/main" id="{00000000-0008-0000-0700-0000CC010000}"/>
            </a:ext>
          </a:extLst>
        </xdr:cNvPr>
        <xdr:cNvSpPr/>
      </xdr:nvSpPr>
      <xdr:spPr>
        <a:xfrm>
          <a:off x="9588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24198</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31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58,896</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19786</xdr:rowOff>
    </xdr:from>
    <xdr:to>
      <xdr:col>12</xdr:col>
      <xdr:colOff>511175</xdr:colOff>
      <xdr:row>94</xdr:row>
      <xdr:rowOff>88621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136086"/>
          <a:ext cx="889000" cy="6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121120</xdr:rowOff>
    </xdr:from>
    <xdr:to>
      <xdr:col>12</xdr:col>
      <xdr:colOff>561975</xdr:colOff>
      <xdr:row>95</xdr:row>
      <xdr:rowOff>51270</xdr:rowOff>
    </xdr:to>
    <xdr:sp macro="" textlink="">
      <xdr:nvSpPr>
        <xdr:cNvPr id="463" name="フローチャート : 判断 462">
          <a:extLst>
            <a:ext uri="{FF2B5EF4-FFF2-40B4-BE49-F238E27FC236}">
              <a16:creationId xmlns:a16="http://schemas.microsoft.com/office/drawing/2014/main" id="{00000000-0008-0000-0700-0000CF010000}"/>
            </a:ext>
          </a:extLst>
        </xdr:cNvPr>
        <xdr:cNvSpPr/>
      </xdr:nvSpPr>
      <xdr:spPr>
        <a:xfrm>
          <a:off x="8699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42397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33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57,463</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168478</xdr:rowOff>
    </xdr:from>
    <xdr:to>
      <xdr:col>11</xdr:col>
      <xdr:colOff>307975</xdr:colOff>
      <xdr:row>94</xdr:row>
      <xdr:rowOff>88621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113328"/>
          <a:ext cx="889000" cy="9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70434</xdr:rowOff>
    </xdr:from>
    <xdr:to>
      <xdr:col>11</xdr:col>
      <xdr:colOff>358775</xdr:colOff>
      <xdr:row>95</xdr:row>
      <xdr:rowOff>584</xdr:rowOff>
    </xdr:to>
    <xdr:sp macro="" textlink="">
      <xdr:nvSpPr>
        <xdr:cNvPr id="466" name="フローチャート : 判断 465">
          <a:extLst>
            <a:ext uri="{FF2B5EF4-FFF2-40B4-BE49-F238E27FC236}">
              <a16:creationId xmlns:a16="http://schemas.microsoft.com/office/drawing/2014/main" id="{00000000-0008-0000-0700-0000D2010000}"/>
            </a:ext>
          </a:extLst>
        </xdr:cNvPr>
        <xdr:cNvSpPr/>
      </xdr:nvSpPr>
      <xdr:spPr>
        <a:xfrm>
          <a:off x="7810500" y="16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163161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27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61,454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5665</xdr:rowOff>
    </xdr:from>
    <xdr:to>
      <xdr:col>10</xdr:col>
      <xdr:colOff>155575</xdr:colOff>
      <xdr:row>95</xdr:row>
      <xdr:rowOff>107265</xdr:rowOff>
    </xdr:to>
    <xdr:sp macro="" textlink="">
      <xdr:nvSpPr>
        <xdr:cNvPr id="468" name="フローチャート : 判断 467">
          <a:extLst>
            <a:ext uri="{FF2B5EF4-FFF2-40B4-BE49-F238E27FC236}">
              <a16:creationId xmlns:a16="http://schemas.microsoft.com/office/drawing/2014/main" id="{00000000-0008-0000-0700-0000D4010000}"/>
            </a:ext>
          </a:extLst>
        </xdr:cNvPr>
        <xdr:cNvSpPr/>
      </xdr:nvSpPr>
      <xdr:spPr>
        <a:xfrm>
          <a:off x="6921500" y="162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98392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3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92</xdr:row>
      <xdr:rowOff>17005</xdr:rowOff>
    </xdr:from>
    <xdr:to>
      <xdr:col>15</xdr:col>
      <xdr:colOff>231775</xdr:colOff>
      <xdr:row>92</xdr:row>
      <xdr:rowOff>118605</xdr:rowOff>
    </xdr:to>
    <xdr:sp macro="" textlink="">
      <xdr:nvSpPr>
        <xdr:cNvPr id="475" name="円/楕円 474">
          <a:extLst>
            <a:ext uri="{FF2B5EF4-FFF2-40B4-BE49-F238E27FC236}">
              <a16:creationId xmlns:a16="http://schemas.microsoft.com/office/drawing/2014/main" id="{00000000-0008-0000-0700-0000DB010000}"/>
            </a:ext>
          </a:extLst>
        </xdr:cNvPr>
        <xdr:cNvSpPr/>
      </xdr:nvSpPr>
      <xdr:spPr>
        <a:xfrm>
          <a:off x="10426700" y="157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39882</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564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92,661</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18656</xdr:rowOff>
    </xdr:from>
    <xdr:to>
      <xdr:col>14</xdr:col>
      <xdr:colOff>79375</xdr:colOff>
      <xdr:row>93</xdr:row>
      <xdr:rowOff>120256</xdr:rowOff>
    </xdr:to>
    <xdr:sp macro="" textlink="">
      <xdr:nvSpPr>
        <xdr:cNvPr id="477" name="円/楕円 476">
          <a:extLst>
            <a:ext uri="{FF2B5EF4-FFF2-40B4-BE49-F238E27FC236}">
              <a16:creationId xmlns:a16="http://schemas.microsoft.com/office/drawing/2014/main" id="{00000000-0008-0000-0700-0000DD010000}"/>
            </a:ext>
          </a:extLst>
        </xdr:cNvPr>
        <xdr:cNvSpPr/>
      </xdr:nvSpPr>
      <xdr:spPr>
        <a:xfrm>
          <a:off x="9588500" y="1596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136783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573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79,031</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140436</xdr:rowOff>
    </xdr:from>
    <xdr:to>
      <xdr:col>12</xdr:col>
      <xdr:colOff>561975</xdr:colOff>
      <xdr:row>94</xdr:row>
      <xdr:rowOff>70586</xdr:rowOff>
    </xdr:to>
    <xdr:sp macro="" textlink="">
      <xdr:nvSpPr>
        <xdr:cNvPr id="479" name="円/楕円 478">
          <a:extLst>
            <a:ext uri="{FF2B5EF4-FFF2-40B4-BE49-F238E27FC236}">
              <a16:creationId xmlns:a16="http://schemas.microsoft.com/office/drawing/2014/main" id="{00000000-0008-0000-0700-0000DF010000}"/>
            </a:ext>
          </a:extLst>
        </xdr:cNvPr>
        <xdr:cNvSpPr/>
      </xdr:nvSpPr>
      <xdr:spPr>
        <a:xfrm>
          <a:off x="8699500" y="1608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87113</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586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69,442</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37821</xdr:rowOff>
    </xdr:from>
    <xdr:to>
      <xdr:col>11</xdr:col>
      <xdr:colOff>358775</xdr:colOff>
      <xdr:row>94</xdr:row>
      <xdr:rowOff>139421</xdr:rowOff>
    </xdr:to>
    <xdr:sp macro="" textlink="">
      <xdr:nvSpPr>
        <xdr:cNvPr id="481" name="円/楕円 480">
          <a:extLst>
            <a:ext uri="{FF2B5EF4-FFF2-40B4-BE49-F238E27FC236}">
              <a16:creationId xmlns:a16="http://schemas.microsoft.com/office/drawing/2014/main" id="{00000000-0008-0000-0700-0000E1010000}"/>
            </a:ext>
          </a:extLst>
        </xdr:cNvPr>
        <xdr:cNvSpPr/>
      </xdr:nvSpPr>
      <xdr:spPr>
        <a:xfrm>
          <a:off x="7810500" y="161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155948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592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64,022</a:t>
          </a:r>
          <a:endParaRPr kumimoji="1" lang="ja-JP" altLang="en-US" sz="1000" b="1">
            <a:solidFill>
              <a:srgbClr val="FF0000"/>
            </a:solidFill>
            <a:latin typeface="ＭＳ Ｐゴシック"/>
          </a:endParaRPr>
        </a:p>
      </xdr:txBody>
    </xdr:sp>
    <xdr:clientData/>
  </xdr:oneCellAnchor>
  <xdr:twoCellAnchor>
    <xdr:from>
      <xdr:col>10</xdr:col>
      <xdr:colOff>53975</xdr:colOff>
      <xdr:row>93</xdr:row>
      <xdr:rowOff>117678</xdr:rowOff>
    </xdr:from>
    <xdr:to>
      <xdr:col>10</xdr:col>
      <xdr:colOff>155575</xdr:colOff>
      <xdr:row>94</xdr:row>
      <xdr:rowOff>47828</xdr:rowOff>
    </xdr:to>
    <xdr:sp macro="" textlink="">
      <xdr:nvSpPr>
        <xdr:cNvPr id="483" name="円/楕円 482">
          <a:extLst>
            <a:ext uri="{FF2B5EF4-FFF2-40B4-BE49-F238E27FC236}">
              <a16:creationId xmlns:a16="http://schemas.microsoft.com/office/drawing/2014/main" id="{00000000-0008-0000-0700-0000E3010000}"/>
            </a:ext>
          </a:extLst>
        </xdr:cNvPr>
        <xdr:cNvSpPr/>
      </xdr:nvSpPr>
      <xdr:spPr>
        <a:xfrm>
          <a:off x="6921500" y="160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64355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583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17696</xdr:rowOff>
    </xdr:from>
    <xdr:to>
      <xdr:col>23</xdr:col>
      <xdr:colOff>516889</xdr:colOff>
      <xdr:row>36</xdr:row>
      <xdr:rowOff>152456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161196"/>
          <a:ext cx="1269" cy="1163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156283</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32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14,442</a:t>
          </a:r>
          <a:endParaRPr kumimoji="1" lang="ja-JP" altLang="en-US" sz="1000" b="1">
            <a:latin typeface="ＭＳ Ｐゴシック"/>
          </a:endParaRPr>
        </a:p>
      </xdr:txBody>
    </xdr:sp>
    <xdr:clientData/>
  </xdr:oneCellAnchor>
  <xdr:twoCellAnchor>
    <xdr:from>
      <xdr:col>23</xdr:col>
      <xdr:colOff>428625</xdr:colOff>
      <xdr:row>36</xdr:row>
      <xdr:rowOff>152456</xdr:rowOff>
    </xdr:from>
    <xdr:to>
      <xdr:col>23</xdr:col>
      <xdr:colOff>606425</xdr:colOff>
      <xdr:row>36</xdr:row>
      <xdr:rowOff>152456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324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135823</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49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65,337</a:t>
          </a:r>
          <a:endParaRPr kumimoji="1" lang="ja-JP" altLang="en-US" sz="1000" b="1">
            <a:latin typeface="ＭＳ Ｐゴシック"/>
          </a:endParaRPr>
        </a:p>
      </xdr:txBody>
    </xdr:sp>
    <xdr:clientData/>
  </xdr:oneCellAnchor>
  <xdr:twoCellAnchor>
    <xdr:from>
      <xdr:col>23</xdr:col>
      <xdr:colOff>428625</xdr:colOff>
      <xdr:row>30</xdr:row>
      <xdr:rowOff>17696</xdr:rowOff>
    </xdr:from>
    <xdr:to>
      <xdr:col>23</xdr:col>
      <xdr:colOff>606425</xdr:colOff>
      <xdr:row>30</xdr:row>
      <xdr:rowOff>17696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16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131310</xdr:rowOff>
    </xdr:from>
    <xdr:to>
      <xdr:col>23</xdr:col>
      <xdr:colOff>517525</xdr:colOff>
      <xdr:row>34</xdr:row>
      <xdr:rowOff>167338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5617710"/>
          <a:ext cx="838200" cy="37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63954</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5721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41077</xdr:rowOff>
    </xdr:from>
    <xdr:to>
      <xdr:col>23</xdr:col>
      <xdr:colOff>568325</xdr:colOff>
      <xdr:row>34</xdr:row>
      <xdr:rowOff>142677</xdr:rowOff>
    </xdr:to>
    <xdr:sp macro="" textlink="">
      <xdr:nvSpPr>
        <xdr:cNvPr id="513" name="フローチャート : 判断 512">
          <a:extLst>
            <a:ext uri="{FF2B5EF4-FFF2-40B4-BE49-F238E27FC236}">
              <a16:creationId xmlns:a16="http://schemas.microsoft.com/office/drawing/2014/main" id="{00000000-0008-0000-0700-000001020000}"/>
            </a:ext>
          </a:extLst>
        </xdr:cNvPr>
        <xdr:cNvSpPr/>
      </xdr:nvSpPr>
      <xdr:spPr>
        <a:xfrm>
          <a:off x="16268700" y="587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131310</xdr:rowOff>
    </xdr:from>
    <xdr:to>
      <xdr:col>22</xdr:col>
      <xdr:colOff>365125</xdr:colOff>
      <xdr:row>35</xdr:row>
      <xdr:rowOff>51255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592300" y="5617710"/>
          <a:ext cx="889000" cy="43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125087</xdr:rowOff>
    </xdr:from>
    <xdr:to>
      <xdr:col>22</xdr:col>
      <xdr:colOff>415925</xdr:colOff>
      <xdr:row>35</xdr:row>
      <xdr:rowOff>55237</xdr:rowOff>
    </xdr:to>
    <xdr:sp macro="" textlink="">
      <xdr:nvSpPr>
        <xdr:cNvPr id="515" name="フローチャート : 判断 514">
          <a:extLst>
            <a:ext uri="{FF2B5EF4-FFF2-40B4-BE49-F238E27FC236}">
              <a16:creationId xmlns:a16="http://schemas.microsoft.com/office/drawing/2014/main" id="{00000000-0008-0000-0700-000003020000}"/>
            </a:ext>
          </a:extLst>
        </xdr:cNvPr>
        <xdr:cNvSpPr/>
      </xdr:nvSpPr>
      <xdr:spPr>
        <a:xfrm>
          <a:off x="15430500" y="595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46364</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04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28,417</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51255</xdr:rowOff>
    </xdr:from>
    <xdr:to>
      <xdr:col>21</xdr:col>
      <xdr:colOff>161925</xdr:colOff>
      <xdr:row>35</xdr:row>
      <xdr:rowOff>79875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6052005"/>
          <a:ext cx="889000" cy="2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116903</xdr:rowOff>
    </xdr:from>
    <xdr:to>
      <xdr:col>21</xdr:col>
      <xdr:colOff>212725</xdr:colOff>
      <xdr:row>35</xdr:row>
      <xdr:rowOff>47053</xdr:rowOff>
    </xdr:to>
    <xdr:sp macro="" textlink="">
      <xdr:nvSpPr>
        <xdr:cNvPr id="518" name="フローチャート : 判断 517">
          <a:extLst>
            <a:ext uri="{FF2B5EF4-FFF2-40B4-BE49-F238E27FC236}">
              <a16:creationId xmlns:a16="http://schemas.microsoft.com/office/drawing/2014/main" id="{00000000-0008-0000-0700-000006020000}"/>
            </a:ext>
          </a:extLst>
        </xdr:cNvPr>
        <xdr:cNvSpPr/>
      </xdr:nvSpPr>
      <xdr:spPr>
        <a:xfrm>
          <a:off x="14541500" y="59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63580</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57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28,775</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50386</xdr:rowOff>
    </xdr:from>
    <xdr:to>
      <xdr:col>19</xdr:col>
      <xdr:colOff>644525</xdr:colOff>
      <xdr:row>35</xdr:row>
      <xdr:rowOff>79875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814300" y="6051136"/>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31316</xdr:rowOff>
    </xdr:from>
    <xdr:to>
      <xdr:col>20</xdr:col>
      <xdr:colOff>9525</xdr:colOff>
      <xdr:row>35</xdr:row>
      <xdr:rowOff>132916</xdr:rowOff>
    </xdr:to>
    <xdr:sp macro="" textlink="">
      <xdr:nvSpPr>
        <xdr:cNvPr id="521" name="フローチャート : 判断 520">
          <a:extLst>
            <a:ext uri="{FF2B5EF4-FFF2-40B4-BE49-F238E27FC236}">
              <a16:creationId xmlns:a16="http://schemas.microsoft.com/office/drawing/2014/main" id="{00000000-0008-0000-0700-000009020000}"/>
            </a:ext>
          </a:extLst>
        </xdr:cNvPr>
        <xdr:cNvSpPr/>
      </xdr:nvSpPr>
      <xdr:spPr>
        <a:xfrm>
          <a:off x="13652500" y="60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124043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12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49535</xdr:rowOff>
    </xdr:from>
    <xdr:to>
      <xdr:col>18</xdr:col>
      <xdr:colOff>492125</xdr:colOff>
      <xdr:row>35</xdr:row>
      <xdr:rowOff>151135</xdr:rowOff>
    </xdr:to>
    <xdr:sp macro="" textlink="">
      <xdr:nvSpPr>
        <xdr:cNvPr id="523" name="フローチャート : 判断 522">
          <a:extLst>
            <a:ext uri="{FF2B5EF4-FFF2-40B4-BE49-F238E27FC236}">
              <a16:creationId xmlns:a16="http://schemas.microsoft.com/office/drawing/2014/main" id="{00000000-0008-0000-0700-00000B020000}"/>
            </a:ext>
          </a:extLst>
        </xdr:cNvPr>
        <xdr:cNvSpPr/>
      </xdr:nvSpPr>
      <xdr:spPr>
        <a:xfrm>
          <a:off x="12763500" y="60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142262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14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24,222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116538</xdr:rowOff>
    </xdr:from>
    <xdr:to>
      <xdr:col>23</xdr:col>
      <xdr:colOff>568325</xdr:colOff>
      <xdr:row>35</xdr:row>
      <xdr:rowOff>46688</xdr:rowOff>
    </xdr:to>
    <xdr:sp macro="" textlink="">
      <xdr:nvSpPr>
        <xdr:cNvPr id="530" name="円/楕円 529">
          <a:extLst>
            <a:ext uri="{FF2B5EF4-FFF2-40B4-BE49-F238E27FC236}">
              <a16:creationId xmlns:a16="http://schemas.microsoft.com/office/drawing/2014/main" id="{00000000-0008-0000-0700-000012020000}"/>
            </a:ext>
          </a:extLst>
        </xdr:cNvPr>
        <xdr:cNvSpPr/>
      </xdr:nvSpPr>
      <xdr:spPr>
        <a:xfrm>
          <a:off x="16268700" y="594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94965</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592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28,791</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80510</xdr:rowOff>
    </xdr:from>
    <xdr:to>
      <xdr:col>22</xdr:col>
      <xdr:colOff>415925</xdr:colOff>
      <xdr:row>33</xdr:row>
      <xdr:rowOff>10660</xdr:rowOff>
    </xdr:to>
    <xdr:sp macro="" textlink="">
      <xdr:nvSpPr>
        <xdr:cNvPr id="532" name="円/楕円 531">
          <a:extLst>
            <a:ext uri="{FF2B5EF4-FFF2-40B4-BE49-F238E27FC236}">
              <a16:creationId xmlns:a16="http://schemas.microsoft.com/office/drawing/2014/main" id="{00000000-0008-0000-0700-000014020000}"/>
            </a:ext>
          </a:extLst>
        </xdr:cNvPr>
        <xdr:cNvSpPr/>
      </xdr:nvSpPr>
      <xdr:spPr>
        <a:xfrm>
          <a:off x="15430500" y="556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27187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534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45,367</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455</xdr:rowOff>
    </xdr:from>
    <xdr:to>
      <xdr:col>21</xdr:col>
      <xdr:colOff>212725</xdr:colOff>
      <xdr:row>35</xdr:row>
      <xdr:rowOff>102055</xdr:rowOff>
    </xdr:to>
    <xdr:sp macro="" textlink="">
      <xdr:nvSpPr>
        <xdr:cNvPr id="534" name="円/楕円 533">
          <a:extLst>
            <a:ext uri="{FF2B5EF4-FFF2-40B4-BE49-F238E27FC236}">
              <a16:creationId xmlns:a16="http://schemas.microsoft.com/office/drawing/2014/main" id="{00000000-0008-0000-0700-000016020000}"/>
            </a:ext>
          </a:extLst>
        </xdr:cNvPr>
        <xdr:cNvSpPr/>
      </xdr:nvSpPr>
      <xdr:spPr>
        <a:xfrm>
          <a:off x="14541500" y="600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93182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09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26,369</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29075</xdr:rowOff>
    </xdr:from>
    <xdr:to>
      <xdr:col>20</xdr:col>
      <xdr:colOff>9525</xdr:colOff>
      <xdr:row>35</xdr:row>
      <xdr:rowOff>130675</xdr:rowOff>
    </xdr:to>
    <xdr:sp macro="" textlink="">
      <xdr:nvSpPr>
        <xdr:cNvPr id="536" name="円/楕円 535">
          <a:extLst>
            <a:ext uri="{FF2B5EF4-FFF2-40B4-BE49-F238E27FC236}">
              <a16:creationId xmlns:a16="http://schemas.microsoft.com/office/drawing/2014/main" id="{00000000-0008-0000-0700-000018020000}"/>
            </a:ext>
          </a:extLst>
        </xdr:cNvPr>
        <xdr:cNvSpPr/>
      </xdr:nvSpPr>
      <xdr:spPr>
        <a:xfrm>
          <a:off x="13652500" y="60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147202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80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25,117</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171036</xdr:rowOff>
    </xdr:from>
    <xdr:to>
      <xdr:col>18</xdr:col>
      <xdr:colOff>492125</xdr:colOff>
      <xdr:row>35</xdr:row>
      <xdr:rowOff>101186</xdr:rowOff>
    </xdr:to>
    <xdr:sp macro="" textlink="">
      <xdr:nvSpPr>
        <xdr:cNvPr id="538" name="円/楕円 537">
          <a:extLst>
            <a:ext uri="{FF2B5EF4-FFF2-40B4-BE49-F238E27FC236}">
              <a16:creationId xmlns:a16="http://schemas.microsoft.com/office/drawing/2014/main" id="{00000000-0008-0000-0700-00001A020000}"/>
            </a:ext>
          </a:extLst>
        </xdr:cNvPr>
        <xdr:cNvSpPr/>
      </xdr:nvSpPr>
      <xdr:spPr>
        <a:xfrm>
          <a:off x="12763500" y="600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117713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77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120345</xdr:rowOff>
    </xdr:from>
    <xdr:to>
      <xdr:col>23</xdr:col>
      <xdr:colOff>516889</xdr:colOff>
      <xdr:row>59</xdr:row>
      <xdr:rowOff>128804</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692845"/>
          <a:ext cx="1269" cy="1551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132631</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24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27,251</a:t>
          </a:r>
          <a:endParaRPr kumimoji="1" lang="ja-JP" altLang="en-US" sz="1000" b="1">
            <a:latin typeface="ＭＳ Ｐゴシック"/>
          </a:endParaRPr>
        </a:p>
      </xdr:txBody>
    </xdr:sp>
    <xdr:clientData/>
  </xdr:oneCellAnchor>
  <xdr:twoCellAnchor>
    <xdr:from>
      <xdr:col>23</xdr:col>
      <xdr:colOff>428625</xdr:colOff>
      <xdr:row>59</xdr:row>
      <xdr:rowOff>128804</xdr:rowOff>
    </xdr:from>
    <xdr:to>
      <xdr:col>23</xdr:col>
      <xdr:colOff>606425</xdr:colOff>
      <xdr:row>59</xdr:row>
      <xdr:rowOff>128804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24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67022</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468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169,778</a:t>
          </a:r>
          <a:endParaRPr kumimoji="1" lang="ja-JP" altLang="en-US" sz="1000" b="1">
            <a:latin typeface="ＭＳ Ｐゴシック"/>
          </a:endParaRPr>
        </a:p>
      </xdr:txBody>
    </xdr:sp>
    <xdr:clientData/>
  </xdr:oneCellAnchor>
  <xdr:twoCellAnchor>
    <xdr:from>
      <xdr:col>23</xdr:col>
      <xdr:colOff>428625</xdr:colOff>
      <xdr:row>50</xdr:row>
      <xdr:rowOff>120345</xdr:rowOff>
    </xdr:from>
    <xdr:to>
      <xdr:col>23</xdr:col>
      <xdr:colOff>606425</xdr:colOff>
      <xdr:row>50</xdr:row>
      <xdr:rowOff>120345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69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111179</xdr:rowOff>
    </xdr:from>
    <xdr:to>
      <xdr:col>23</xdr:col>
      <xdr:colOff>517525</xdr:colOff>
      <xdr:row>57</xdr:row>
      <xdr:rowOff>76944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540929"/>
          <a:ext cx="838200" cy="30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163361</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764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64,678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13484</xdr:rowOff>
    </xdr:from>
    <xdr:to>
      <xdr:col>23</xdr:col>
      <xdr:colOff>568325</xdr:colOff>
      <xdr:row>57</xdr:row>
      <xdr:rowOff>115084</xdr:rowOff>
    </xdr:to>
    <xdr:sp macro="" textlink="">
      <xdr:nvSpPr>
        <xdr:cNvPr id="573" name="フローチャート : 判断 572">
          <a:extLst>
            <a:ext uri="{FF2B5EF4-FFF2-40B4-BE49-F238E27FC236}">
              <a16:creationId xmlns:a16="http://schemas.microsoft.com/office/drawing/2014/main" id="{00000000-0008-0000-0700-00003D020000}"/>
            </a:ext>
          </a:extLst>
        </xdr:cNvPr>
        <xdr:cNvSpPr/>
      </xdr:nvSpPr>
      <xdr:spPr>
        <a:xfrm>
          <a:off x="16268700" y="97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76944</xdr:rowOff>
    </xdr:from>
    <xdr:to>
      <xdr:col>22</xdr:col>
      <xdr:colOff>365125</xdr:colOff>
      <xdr:row>58</xdr:row>
      <xdr:rowOff>18052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849594"/>
          <a:ext cx="889000" cy="11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50724</xdr:rowOff>
    </xdr:from>
    <xdr:to>
      <xdr:col>22</xdr:col>
      <xdr:colOff>415925</xdr:colOff>
      <xdr:row>57</xdr:row>
      <xdr:rowOff>152324</xdr:rowOff>
    </xdr:to>
    <xdr:sp macro="" textlink="">
      <xdr:nvSpPr>
        <xdr:cNvPr id="575" name="フローチャート : 判断 574">
          <a:extLst>
            <a:ext uri="{FF2B5EF4-FFF2-40B4-BE49-F238E27FC236}">
              <a16:creationId xmlns:a16="http://schemas.microsoft.com/office/drawing/2014/main" id="{00000000-0008-0000-0700-00003F020000}"/>
            </a:ext>
          </a:extLst>
        </xdr:cNvPr>
        <xdr:cNvSpPr/>
      </xdr:nvSpPr>
      <xdr:spPr>
        <a:xfrm>
          <a:off x="15430500" y="982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143451</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91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61,257</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152458</xdr:rowOff>
    </xdr:from>
    <xdr:to>
      <xdr:col>21</xdr:col>
      <xdr:colOff>161925</xdr:colOff>
      <xdr:row>58</xdr:row>
      <xdr:rowOff>18052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9410758"/>
          <a:ext cx="889000" cy="55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13767</xdr:rowOff>
    </xdr:from>
    <xdr:to>
      <xdr:col>21</xdr:col>
      <xdr:colOff>212725</xdr:colOff>
      <xdr:row>57</xdr:row>
      <xdr:rowOff>115367</xdr:rowOff>
    </xdr:to>
    <xdr:sp macro="" textlink="">
      <xdr:nvSpPr>
        <xdr:cNvPr id="578" name="フローチャート : 判断 577">
          <a:extLst>
            <a:ext uri="{FF2B5EF4-FFF2-40B4-BE49-F238E27FC236}">
              <a16:creationId xmlns:a16="http://schemas.microsoft.com/office/drawing/2014/main" id="{00000000-0008-0000-0700-000042020000}"/>
            </a:ext>
          </a:extLst>
        </xdr:cNvPr>
        <xdr:cNvSpPr/>
      </xdr:nvSpPr>
      <xdr:spPr>
        <a:xfrm>
          <a:off x="14541500" y="97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131894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5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152458</xdr:rowOff>
    </xdr:from>
    <xdr:to>
      <xdr:col>19</xdr:col>
      <xdr:colOff>644525</xdr:colOff>
      <xdr:row>55</xdr:row>
      <xdr:rowOff>119823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410758"/>
          <a:ext cx="889000" cy="13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111281</xdr:rowOff>
    </xdr:from>
    <xdr:to>
      <xdr:col>20</xdr:col>
      <xdr:colOff>9525</xdr:colOff>
      <xdr:row>57</xdr:row>
      <xdr:rowOff>41431</xdr:rowOff>
    </xdr:to>
    <xdr:sp macro="" textlink="">
      <xdr:nvSpPr>
        <xdr:cNvPr id="581" name="フローチャート : 判断 580">
          <a:extLst>
            <a:ext uri="{FF2B5EF4-FFF2-40B4-BE49-F238E27FC236}">
              <a16:creationId xmlns:a16="http://schemas.microsoft.com/office/drawing/2014/main" id="{00000000-0008-0000-0700-000045020000}"/>
            </a:ext>
          </a:extLst>
        </xdr:cNvPr>
        <xdr:cNvSpPr/>
      </xdr:nvSpPr>
      <xdr:spPr>
        <a:xfrm>
          <a:off x="13652500" y="971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32558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80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71,444</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87234</xdr:rowOff>
    </xdr:from>
    <xdr:to>
      <xdr:col>18</xdr:col>
      <xdr:colOff>492125</xdr:colOff>
      <xdr:row>58</xdr:row>
      <xdr:rowOff>17384</xdr:rowOff>
    </xdr:to>
    <xdr:sp macro="" textlink="">
      <xdr:nvSpPr>
        <xdr:cNvPr id="583" name="フローチャート : 判断 582">
          <a:extLst>
            <a:ext uri="{FF2B5EF4-FFF2-40B4-BE49-F238E27FC236}">
              <a16:creationId xmlns:a16="http://schemas.microsoft.com/office/drawing/2014/main" id="{00000000-0008-0000-0700-000047020000}"/>
            </a:ext>
          </a:extLst>
        </xdr:cNvPr>
        <xdr:cNvSpPr/>
      </xdr:nvSpPr>
      <xdr:spPr>
        <a:xfrm>
          <a:off x="12763500" y="985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8511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95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60379</xdr:rowOff>
    </xdr:from>
    <xdr:to>
      <xdr:col>23</xdr:col>
      <xdr:colOff>568325</xdr:colOff>
      <xdr:row>55</xdr:row>
      <xdr:rowOff>161979</xdr:rowOff>
    </xdr:to>
    <xdr:sp macro="" textlink="">
      <xdr:nvSpPr>
        <xdr:cNvPr id="590" name="円/楕円 589">
          <a:extLst>
            <a:ext uri="{FF2B5EF4-FFF2-40B4-BE49-F238E27FC236}">
              <a16:creationId xmlns:a16="http://schemas.microsoft.com/office/drawing/2014/main" id="{00000000-0008-0000-0700-00004E020000}"/>
            </a:ext>
          </a:extLst>
        </xdr:cNvPr>
        <xdr:cNvSpPr/>
      </xdr:nvSpPr>
      <xdr:spPr>
        <a:xfrm>
          <a:off x="16268700" y="949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83256</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34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91,870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26144</xdr:rowOff>
    </xdr:from>
    <xdr:to>
      <xdr:col>22</xdr:col>
      <xdr:colOff>415925</xdr:colOff>
      <xdr:row>57</xdr:row>
      <xdr:rowOff>127744</xdr:rowOff>
    </xdr:to>
    <xdr:sp macro="" textlink="">
      <xdr:nvSpPr>
        <xdr:cNvPr id="592" name="円/楕円 591">
          <a:extLst>
            <a:ext uri="{FF2B5EF4-FFF2-40B4-BE49-F238E27FC236}">
              <a16:creationId xmlns:a16="http://schemas.microsoft.com/office/drawing/2014/main" id="{00000000-0008-0000-0700-000050020000}"/>
            </a:ext>
          </a:extLst>
        </xdr:cNvPr>
        <xdr:cNvSpPr/>
      </xdr:nvSpPr>
      <xdr:spPr>
        <a:xfrm>
          <a:off x="15430500" y="97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144271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57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63,515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138702</xdr:rowOff>
    </xdr:from>
    <xdr:to>
      <xdr:col>21</xdr:col>
      <xdr:colOff>212725</xdr:colOff>
      <xdr:row>58</xdr:row>
      <xdr:rowOff>68852</xdr:rowOff>
    </xdr:to>
    <xdr:sp macro="" textlink="">
      <xdr:nvSpPr>
        <xdr:cNvPr id="594" name="円/楕円 593">
          <a:extLst>
            <a:ext uri="{FF2B5EF4-FFF2-40B4-BE49-F238E27FC236}">
              <a16:creationId xmlns:a16="http://schemas.microsoft.com/office/drawing/2014/main" id="{00000000-0008-0000-0700-000052020000}"/>
            </a:ext>
          </a:extLst>
        </xdr:cNvPr>
        <xdr:cNvSpPr/>
      </xdr:nvSpPr>
      <xdr:spPr>
        <a:xfrm>
          <a:off x="14541500" y="991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59979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0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53,175</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101658</xdr:rowOff>
    </xdr:from>
    <xdr:to>
      <xdr:col>20</xdr:col>
      <xdr:colOff>9525</xdr:colOff>
      <xdr:row>55</xdr:row>
      <xdr:rowOff>31808</xdr:rowOff>
    </xdr:to>
    <xdr:sp macro="" textlink="">
      <xdr:nvSpPr>
        <xdr:cNvPr id="596" name="円/楕円 595">
          <a:extLst>
            <a:ext uri="{FF2B5EF4-FFF2-40B4-BE49-F238E27FC236}">
              <a16:creationId xmlns:a16="http://schemas.microsoft.com/office/drawing/2014/main" id="{00000000-0008-0000-0700-000054020000}"/>
            </a:ext>
          </a:extLst>
        </xdr:cNvPr>
        <xdr:cNvSpPr/>
      </xdr:nvSpPr>
      <xdr:spPr>
        <a:xfrm>
          <a:off x="13652500" y="935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53</xdr:row>
      <xdr:rowOff>48335</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03794" y="913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103,828</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69023</xdr:rowOff>
    </xdr:from>
    <xdr:to>
      <xdr:col>18</xdr:col>
      <xdr:colOff>492125</xdr:colOff>
      <xdr:row>55</xdr:row>
      <xdr:rowOff>170623</xdr:rowOff>
    </xdr:to>
    <xdr:sp macro="" textlink="">
      <xdr:nvSpPr>
        <xdr:cNvPr id="598" name="円/楕円 597">
          <a:extLst>
            <a:ext uri="{FF2B5EF4-FFF2-40B4-BE49-F238E27FC236}">
              <a16:creationId xmlns:a16="http://schemas.microsoft.com/office/drawing/2014/main" id="{00000000-0008-0000-0700-000056020000}"/>
            </a:ext>
          </a:extLst>
        </xdr:cNvPr>
        <xdr:cNvSpPr/>
      </xdr:nvSpPr>
      <xdr:spPr>
        <a:xfrm>
          <a:off x="12763500" y="949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15700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27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91,076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13012</xdr:rowOff>
    </xdr:from>
    <xdr:to>
      <xdr:col>23</xdr:col>
      <xdr:colOff>516889</xdr:colOff>
      <xdr:row>79</xdr:row>
      <xdr:rowOff>98879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014512"/>
          <a:ext cx="1269" cy="162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104379</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6489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131139</xdr:rowOff>
    </xdr:from>
    <xdr:ext cx="599010"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78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149,638</a:t>
          </a:r>
          <a:endParaRPr kumimoji="1" lang="ja-JP" altLang="en-US" sz="1000" b="1">
            <a:latin typeface="ＭＳ Ｐゴシック"/>
          </a:endParaRPr>
        </a:p>
      </xdr:txBody>
    </xdr:sp>
    <xdr:clientData/>
  </xdr:oneCellAnchor>
  <xdr:twoCellAnchor>
    <xdr:from>
      <xdr:col>23</xdr:col>
      <xdr:colOff>428625</xdr:colOff>
      <xdr:row>70</xdr:row>
      <xdr:rowOff>13012</xdr:rowOff>
    </xdr:from>
    <xdr:to>
      <xdr:col>23</xdr:col>
      <xdr:colOff>606425</xdr:colOff>
      <xdr:row>70</xdr:row>
      <xdr:rowOff>13012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01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37058</xdr:rowOff>
    </xdr:from>
    <xdr:to>
      <xdr:col>23</xdr:col>
      <xdr:colOff>517525</xdr:colOff>
      <xdr:row>79</xdr:row>
      <xdr:rowOff>69204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81608"/>
          <a:ext cx="838200" cy="3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21829</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394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170402</xdr:rowOff>
    </xdr:from>
    <xdr:to>
      <xdr:col>23</xdr:col>
      <xdr:colOff>568325</xdr:colOff>
      <xdr:row>79</xdr:row>
      <xdr:rowOff>100552</xdr:rowOff>
    </xdr:to>
    <xdr:sp macro="" textlink="">
      <xdr:nvSpPr>
        <xdr:cNvPr id="632" name="フローチャート : 判断 631">
          <a:extLst>
            <a:ext uri="{FF2B5EF4-FFF2-40B4-BE49-F238E27FC236}">
              <a16:creationId xmlns:a16="http://schemas.microsoft.com/office/drawing/2014/main" id="{00000000-0008-0000-0700-000078020000}"/>
            </a:ext>
          </a:extLst>
        </xdr:cNvPr>
        <xdr:cNvSpPr/>
      </xdr:nvSpPr>
      <xdr:spPr>
        <a:xfrm>
          <a:off x="162687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37058</xdr:rowOff>
    </xdr:from>
    <xdr:to>
      <xdr:col>22</xdr:col>
      <xdr:colOff>365125</xdr:colOff>
      <xdr:row>79</xdr:row>
      <xdr:rowOff>51308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581608"/>
          <a:ext cx="8890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1400</xdr:rowOff>
    </xdr:from>
    <xdr:to>
      <xdr:col>22</xdr:col>
      <xdr:colOff>415925</xdr:colOff>
      <xdr:row>79</xdr:row>
      <xdr:rowOff>103000</xdr:rowOff>
    </xdr:to>
    <xdr:sp macro="" textlink="">
      <xdr:nvSpPr>
        <xdr:cNvPr id="634" name="フローチャート : 判断 633">
          <a:extLst>
            <a:ext uri="{FF2B5EF4-FFF2-40B4-BE49-F238E27FC236}">
              <a16:creationId xmlns:a16="http://schemas.microsoft.com/office/drawing/2014/main" id="{00000000-0008-0000-0700-00007A020000}"/>
            </a:ext>
          </a:extLst>
        </xdr:cNvPr>
        <xdr:cNvSpPr/>
      </xdr:nvSpPr>
      <xdr:spPr>
        <a:xfrm>
          <a:off x="15430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94127</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7" y="1363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51308</xdr:rowOff>
    </xdr:from>
    <xdr:to>
      <xdr:col>21</xdr:col>
      <xdr:colOff>161925</xdr:colOff>
      <xdr:row>79</xdr:row>
      <xdr:rowOff>55499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3595858"/>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136275</xdr:rowOff>
    </xdr:from>
    <xdr:to>
      <xdr:col>21</xdr:col>
      <xdr:colOff>212725</xdr:colOff>
      <xdr:row>79</xdr:row>
      <xdr:rowOff>66425</xdr:rowOff>
    </xdr:to>
    <xdr:sp macro="" textlink="">
      <xdr:nvSpPr>
        <xdr:cNvPr id="637" name="フローチャート : 判断 636">
          <a:extLst>
            <a:ext uri="{FF2B5EF4-FFF2-40B4-BE49-F238E27FC236}">
              <a16:creationId xmlns:a16="http://schemas.microsoft.com/office/drawing/2014/main" id="{00000000-0008-0000-0700-00007D020000}"/>
            </a:ext>
          </a:extLst>
        </xdr:cNvPr>
        <xdr:cNvSpPr/>
      </xdr:nvSpPr>
      <xdr:spPr>
        <a:xfrm>
          <a:off x="14541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82952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7"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44036</xdr:rowOff>
    </xdr:from>
    <xdr:to>
      <xdr:col>19</xdr:col>
      <xdr:colOff>644525</xdr:colOff>
      <xdr:row>79</xdr:row>
      <xdr:rowOff>55499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245686"/>
          <a:ext cx="889000" cy="35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140390</xdr:rowOff>
    </xdr:from>
    <xdr:to>
      <xdr:col>20</xdr:col>
      <xdr:colOff>9525</xdr:colOff>
      <xdr:row>79</xdr:row>
      <xdr:rowOff>70540</xdr:rowOff>
    </xdr:to>
    <xdr:sp macro="" textlink="">
      <xdr:nvSpPr>
        <xdr:cNvPr id="640" name="フローチャート : 判断 639">
          <a:extLst>
            <a:ext uri="{FF2B5EF4-FFF2-40B4-BE49-F238E27FC236}">
              <a16:creationId xmlns:a16="http://schemas.microsoft.com/office/drawing/2014/main" id="{00000000-0008-0000-0700-000080020000}"/>
            </a:ext>
          </a:extLst>
        </xdr:cNvPr>
        <xdr:cNvSpPr/>
      </xdr:nvSpPr>
      <xdr:spPr>
        <a:xfrm>
          <a:off x="13652500" y="1351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87067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7" y="1328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124561</xdr:rowOff>
    </xdr:from>
    <xdr:to>
      <xdr:col>18</xdr:col>
      <xdr:colOff>492125</xdr:colOff>
      <xdr:row>79</xdr:row>
      <xdr:rowOff>54711</xdr:rowOff>
    </xdr:to>
    <xdr:sp macro="" textlink="">
      <xdr:nvSpPr>
        <xdr:cNvPr id="642" name="フローチャート : 判断 641">
          <a:extLst>
            <a:ext uri="{FF2B5EF4-FFF2-40B4-BE49-F238E27FC236}">
              <a16:creationId xmlns:a16="http://schemas.microsoft.com/office/drawing/2014/main" id="{00000000-0008-0000-0700-000082020000}"/>
            </a:ext>
          </a:extLst>
        </xdr:cNvPr>
        <xdr:cNvSpPr/>
      </xdr:nvSpPr>
      <xdr:spPr>
        <a:xfrm>
          <a:off x="12763500" y="134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45838</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7" y="135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18404</xdr:rowOff>
    </xdr:from>
    <xdr:to>
      <xdr:col>23</xdr:col>
      <xdr:colOff>568325</xdr:colOff>
      <xdr:row>79</xdr:row>
      <xdr:rowOff>120004</xdr:rowOff>
    </xdr:to>
    <xdr:sp macro="" textlink="">
      <xdr:nvSpPr>
        <xdr:cNvPr id="649" name="円/楕円 648">
          <a:extLst>
            <a:ext uri="{FF2B5EF4-FFF2-40B4-BE49-F238E27FC236}">
              <a16:creationId xmlns:a16="http://schemas.microsoft.com/office/drawing/2014/main" id="{00000000-0008-0000-0700-000089020000}"/>
            </a:ext>
          </a:extLst>
        </xdr:cNvPr>
        <xdr:cNvSpPr/>
      </xdr:nvSpPr>
      <xdr:spPr>
        <a:xfrm>
          <a:off x="16268700" y="1356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148828</xdr:rowOff>
    </xdr:from>
    <xdr:ext cx="469744"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52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157708</xdr:rowOff>
    </xdr:from>
    <xdr:to>
      <xdr:col>22</xdr:col>
      <xdr:colOff>415925</xdr:colOff>
      <xdr:row>79</xdr:row>
      <xdr:rowOff>87858</xdr:rowOff>
    </xdr:to>
    <xdr:sp macro="" textlink="">
      <xdr:nvSpPr>
        <xdr:cNvPr id="651" name="円/楕円 650">
          <a:extLst>
            <a:ext uri="{FF2B5EF4-FFF2-40B4-BE49-F238E27FC236}">
              <a16:creationId xmlns:a16="http://schemas.microsoft.com/office/drawing/2014/main" id="{00000000-0008-0000-0700-00008B020000}"/>
            </a:ext>
          </a:extLst>
        </xdr:cNvPr>
        <xdr:cNvSpPr/>
      </xdr:nvSpPr>
      <xdr:spPr>
        <a:xfrm>
          <a:off x="15430500" y="1353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104385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7" y="1330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5,679</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508</xdr:rowOff>
    </xdr:from>
    <xdr:to>
      <xdr:col>21</xdr:col>
      <xdr:colOff>212725</xdr:colOff>
      <xdr:row>79</xdr:row>
      <xdr:rowOff>102108</xdr:rowOff>
    </xdr:to>
    <xdr:sp macro="" textlink="">
      <xdr:nvSpPr>
        <xdr:cNvPr id="653" name="円/楕円 652">
          <a:extLst>
            <a:ext uri="{FF2B5EF4-FFF2-40B4-BE49-F238E27FC236}">
              <a16:creationId xmlns:a16="http://schemas.microsoft.com/office/drawing/2014/main" id="{00000000-0008-0000-0700-00008D020000}"/>
            </a:ext>
          </a:extLst>
        </xdr:cNvPr>
        <xdr:cNvSpPr/>
      </xdr:nvSpPr>
      <xdr:spPr>
        <a:xfrm>
          <a:off x="14541500" y="1354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93235</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7" y="1363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4699</xdr:rowOff>
    </xdr:from>
    <xdr:to>
      <xdr:col>20</xdr:col>
      <xdr:colOff>9525</xdr:colOff>
      <xdr:row>79</xdr:row>
      <xdr:rowOff>106299</xdr:rowOff>
    </xdr:to>
    <xdr:sp macro="" textlink="">
      <xdr:nvSpPr>
        <xdr:cNvPr id="655" name="円/楕円 654">
          <a:extLst>
            <a:ext uri="{FF2B5EF4-FFF2-40B4-BE49-F238E27FC236}">
              <a16:creationId xmlns:a16="http://schemas.microsoft.com/office/drawing/2014/main" id="{00000000-0008-0000-0700-00008F020000}"/>
            </a:ext>
          </a:extLst>
        </xdr:cNvPr>
        <xdr:cNvSpPr/>
      </xdr:nvSpPr>
      <xdr:spPr>
        <a:xfrm>
          <a:off x="13652500" y="1354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97426</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7" y="1364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164686</xdr:rowOff>
    </xdr:from>
    <xdr:to>
      <xdr:col>18</xdr:col>
      <xdr:colOff>492125</xdr:colOff>
      <xdr:row>77</xdr:row>
      <xdr:rowOff>94836</xdr:rowOff>
    </xdr:to>
    <xdr:sp macro="" textlink="">
      <xdr:nvSpPr>
        <xdr:cNvPr id="657" name="円/楕円 656">
          <a:extLst>
            <a:ext uri="{FF2B5EF4-FFF2-40B4-BE49-F238E27FC236}">
              <a16:creationId xmlns:a16="http://schemas.microsoft.com/office/drawing/2014/main" id="{00000000-0008-0000-0700-000091020000}"/>
            </a:ext>
          </a:extLst>
        </xdr:cNvPr>
        <xdr:cNvSpPr/>
      </xdr:nvSpPr>
      <xdr:spPr>
        <a:xfrm>
          <a:off x="12763500" y="1319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111363</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47111" y="1297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29471</xdr:rowOff>
    </xdr:from>
    <xdr:to>
      <xdr:col>23</xdr:col>
      <xdr:colOff>516889</xdr:colOff>
      <xdr:row>98</xdr:row>
      <xdr:rowOff>40106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31421"/>
          <a:ext cx="1269" cy="121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43933</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4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21,149</a:t>
          </a:r>
          <a:endParaRPr kumimoji="1" lang="ja-JP" altLang="en-US" sz="1000" b="1">
            <a:latin typeface="ＭＳ Ｐゴシック"/>
          </a:endParaRPr>
        </a:p>
      </xdr:txBody>
    </xdr:sp>
    <xdr:clientData/>
  </xdr:oneCellAnchor>
  <xdr:twoCellAnchor>
    <xdr:from>
      <xdr:col>23</xdr:col>
      <xdr:colOff>428625</xdr:colOff>
      <xdr:row>98</xdr:row>
      <xdr:rowOff>40106</xdr:rowOff>
    </xdr:from>
    <xdr:to>
      <xdr:col>23</xdr:col>
      <xdr:colOff>606425</xdr:colOff>
      <xdr:row>98</xdr:row>
      <xdr:rowOff>40106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4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147598</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06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132,376</a:t>
          </a:r>
          <a:endParaRPr kumimoji="1" lang="ja-JP" altLang="en-US" sz="1000" b="1">
            <a:latin typeface="ＭＳ Ｐゴシック"/>
          </a:endParaRPr>
        </a:p>
      </xdr:txBody>
    </xdr:sp>
    <xdr:clientData/>
  </xdr:oneCellAnchor>
  <xdr:twoCellAnchor>
    <xdr:from>
      <xdr:col>23</xdr:col>
      <xdr:colOff>428625</xdr:colOff>
      <xdr:row>91</xdr:row>
      <xdr:rowOff>29471</xdr:rowOff>
    </xdr:from>
    <xdr:to>
      <xdr:col>23</xdr:col>
      <xdr:colOff>606425</xdr:colOff>
      <xdr:row>91</xdr:row>
      <xdr:rowOff>29471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31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97789</xdr:rowOff>
    </xdr:from>
    <xdr:to>
      <xdr:col>23</xdr:col>
      <xdr:colOff>517525</xdr:colOff>
      <xdr:row>94</xdr:row>
      <xdr:rowOff>145002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214089"/>
          <a:ext cx="838200" cy="4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95318</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0401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76,512</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72441</xdr:rowOff>
    </xdr:from>
    <xdr:to>
      <xdr:col>23</xdr:col>
      <xdr:colOff>568325</xdr:colOff>
      <xdr:row>95</xdr:row>
      <xdr:rowOff>2591</xdr:rowOff>
    </xdr:to>
    <xdr:sp macro="" textlink="">
      <xdr:nvSpPr>
        <xdr:cNvPr id="691" name="フローチャート : 判断 690">
          <a:extLst>
            <a:ext uri="{FF2B5EF4-FFF2-40B4-BE49-F238E27FC236}">
              <a16:creationId xmlns:a16="http://schemas.microsoft.com/office/drawing/2014/main" id="{00000000-0008-0000-0700-0000B3020000}"/>
            </a:ext>
          </a:extLst>
        </xdr:cNvPr>
        <xdr:cNvSpPr/>
      </xdr:nvSpPr>
      <xdr:spPr>
        <a:xfrm>
          <a:off x="16268700" y="1618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97410</xdr:rowOff>
    </xdr:from>
    <xdr:to>
      <xdr:col>22</xdr:col>
      <xdr:colOff>365125</xdr:colOff>
      <xdr:row>94</xdr:row>
      <xdr:rowOff>97789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213710"/>
          <a:ext cx="8890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34896</xdr:rowOff>
    </xdr:from>
    <xdr:to>
      <xdr:col>22</xdr:col>
      <xdr:colOff>415925</xdr:colOff>
      <xdr:row>94</xdr:row>
      <xdr:rowOff>136496</xdr:rowOff>
    </xdr:to>
    <xdr:sp macro="" textlink="">
      <xdr:nvSpPr>
        <xdr:cNvPr id="693" name="フローチャート : 判断 692">
          <a:extLst>
            <a:ext uri="{FF2B5EF4-FFF2-40B4-BE49-F238E27FC236}">
              <a16:creationId xmlns:a16="http://schemas.microsoft.com/office/drawing/2014/main" id="{00000000-0008-0000-0700-0000B5020000}"/>
            </a:ext>
          </a:extLst>
        </xdr:cNvPr>
        <xdr:cNvSpPr/>
      </xdr:nvSpPr>
      <xdr:spPr>
        <a:xfrm>
          <a:off x="15430500" y="1615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153023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592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97410</xdr:rowOff>
    </xdr:from>
    <xdr:to>
      <xdr:col>21</xdr:col>
      <xdr:colOff>161925</xdr:colOff>
      <xdr:row>94</xdr:row>
      <xdr:rowOff>116295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213710"/>
          <a:ext cx="889000" cy="1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19090</xdr:rowOff>
    </xdr:from>
    <xdr:to>
      <xdr:col>21</xdr:col>
      <xdr:colOff>212725</xdr:colOff>
      <xdr:row>94</xdr:row>
      <xdr:rowOff>120690</xdr:rowOff>
    </xdr:to>
    <xdr:sp macro="" textlink="">
      <xdr:nvSpPr>
        <xdr:cNvPr id="696" name="フローチャート : 判断 695">
          <a:extLst>
            <a:ext uri="{FF2B5EF4-FFF2-40B4-BE49-F238E27FC236}">
              <a16:creationId xmlns:a16="http://schemas.microsoft.com/office/drawing/2014/main" id="{00000000-0008-0000-0700-0000B8020000}"/>
            </a:ext>
          </a:extLst>
        </xdr:cNvPr>
        <xdr:cNvSpPr/>
      </xdr:nvSpPr>
      <xdr:spPr>
        <a:xfrm>
          <a:off x="14541500" y="1613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137217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591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81,413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116295</xdr:rowOff>
    </xdr:from>
    <xdr:to>
      <xdr:col>19</xdr:col>
      <xdr:colOff>644525</xdr:colOff>
      <xdr:row>94</xdr:row>
      <xdr:rowOff>145568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232595"/>
          <a:ext cx="889000" cy="2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2783</xdr:rowOff>
    </xdr:from>
    <xdr:to>
      <xdr:col>20</xdr:col>
      <xdr:colOff>9525</xdr:colOff>
      <xdr:row>94</xdr:row>
      <xdr:rowOff>104383</xdr:rowOff>
    </xdr:to>
    <xdr:sp macro="" textlink="">
      <xdr:nvSpPr>
        <xdr:cNvPr id="699" name="フローチャート : 判断 698">
          <a:extLst>
            <a:ext uri="{FF2B5EF4-FFF2-40B4-BE49-F238E27FC236}">
              <a16:creationId xmlns:a16="http://schemas.microsoft.com/office/drawing/2014/main" id="{00000000-0008-0000-0700-0000BB020000}"/>
            </a:ext>
          </a:extLst>
        </xdr:cNvPr>
        <xdr:cNvSpPr/>
      </xdr:nvSpPr>
      <xdr:spPr>
        <a:xfrm>
          <a:off x="13652500" y="1611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120910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589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171152</xdr:rowOff>
    </xdr:from>
    <xdr:to>
      <xdr:col>18</xdr:col>
      <xdr:colOff>492125</xdr:colOff>
      <xdr:row>94</xdr:row>
      <xdr:rowOff>101302</xdr:rowOff>
    </xdr:to>
    <xdr:sp macro="" textlink="">
      <xdr:nvSpPr>
        <xdr:cNvPr id="701" name="フローチャート : 判断 700">
          <a:extLst>
            <a:ext uri="{FF2B5EF4-FFF2-40B4-BE49-F238E27FC236}">
              <a16:creationId xmlns:a16="http://schemas.microsoft.com/office/drawing/2014/main" id="{00000000-0008-0000-0700-0000BD020000}"/>
            </a:ext>
          </a:extLst>
        </xdr:cNvPr>
        <xdr:cNvSpPr/>
      </xdr:nvSpPr>
      <xdr:spPr>
        <a:xfrm>
          <a:off x="12763500" y="161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117829</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589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94202</xdr:rowOff>
    </xdr:from>
    <xdr:to>
      <xdr:col>23</xdr:col>
      <xdr:colOff>568325</xdr:colOff>
      <xdr:row>95</xdr:row>
      <xdr:rowOff>24352</xdr:rowOff>
    </xdr:to>
    <xdr:sp macro="" textlink="">
      <xdr:nvSpPr>
        <xdr:cNvPr id="708" name="円/楕円 707">
          <a:extLst>
            <a:ext uri="{FF2B5EF4-FFF2-40B4-BE49-F238E27FC236}">
              <a16:creationId xmlns:a16="http://schemas.microsoft.com/office/drawing/2014/main" id="{00000000-0008-0000-0700-0000C4020000}"/>
            </a:ext>
          </a:extLst>
        </xdr:cNvPr>
        <xdr:cNvSpPr/>
      </xdr:nvSpPr>
      <xdr:spPr>
        <a:xfrm>
          <a:off x="16268700" y="1621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72629</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18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74,513</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46989</xdr:rowOff>
    </xdr:from>
    <xdr:to>
      <xdr:col>22</xdr:col>
      <xdr:colOff>415925</xdr:colOff>
      <xdr:row>94</xdr:row>
      <xdr:rowOff>148589</xdr:rowOff>
    </xdr:to>
    <xdr:sp macro="" textlink="">
      <xdr:nvSpPr>
        <xdr:cNvPr id="710" name="円/楕円 709">
          <a:extLst>
            <a:ext uri="{FF2B5EF4-FFF2-40B4-BE49-F238E27FC236}">
              <a16:creationId xmlns:a16="http://schemas.microsoft.com/office/drawing/2014/main" id="{00000000-0008-0000-0700-0000C6020000}"/>
            </a:ext>
          </a:extLst>
        </xdr:cNvPr>
        <xdr:cNvSpPr/>
      </xdr:nvSpPr>
      <xdr:spPr>
        <a:xfrm>
          <a:off x="15430500" y="1616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139716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25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78,850</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46610</xdr:rowOff>
    </xdr:from>
    <xdr:to>
      <xdr:col>21</xdr:col>
      <xdr:colOff>212725</xdr:colOff>
      <xdr:row>94</xdr:row>
      <xdr:rowOff>148210</xdr:rowOff>
    </xdr:to>
    <xdr:sp macro="" textlink="">
      <xdr:nvSpPr>
        <xdr:cNvPr id="712" name="円/楕円 711">
          <a:extLst>
            <a:ext uri="{FF2B5EF4-FFF2-40B4-BE49-F238E27FC236}">
              <a16:creationId xmlns:a16="http://schemas.microsoft.com/office/drawing/2014/main" id="{00000000-0008-0000-0700-0000C8020000}"/>
            </a:ext>
          </a:extLst>
        </xdr:cNvPr>
        <xdr:cNvSpPr/>
      </xdr:nvSpPr>
      <xdr:spPr>
        <a:xfrm>
          <a:off x="14541500" y="1616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139337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25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78,885</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65495</xdr:rowOff>
    </xdr:from>
    <xdr:to>
      <xdr:col>20</xdr:col>
      <xdr:colOff>9525</xdr:colOff>
      <xdr:row>94</xdr:row>
      <xdr:rowOff>167095</xdr:rowOff>
    </xdr:to>
    <xdr:sp macro="" textlink="">
      <xdr:nvSpPr>
        <xdr:cNvPr id="714" name="円/楕円 713">
          <a:extLst>
            <a:ext uri="{FF2B5EF4-FFF2-40B4-BE49-F238E27FC236}">
              <a16:creationId xmlns:a16="http://schemas.microsoft.com/office/drawing/2014/main" id="{00000000-0008-0000-0700-0000CA020000}"/>
            </a:ext>
          </a:extLst>
        </xdr:cNvPr>
        <xdr:cNvSpPr/>
      </xdr:nvSpPr>
      <xdr:spPr>
        <a:xfrm>
          <a:off x="13652500" y="1618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158222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2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77,150</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94768</xdr:rowOff>
    </xdr:from>
    <xdr:to>
      <xdr:col>18</xdr:col>
      <xdr:colOff>492125</xdr:colOff>
      <xdr:row>95</xdr:row>
      <xdr:rowOff>24918</xdr:rowOff>
    </xdr:to>
    <xdr:sp macro="" textlink="">
      <xdr:nvSpPr>
        <xdr:cNvPr id="716" name="円/楕円 715">
          <a:extLst>
            <a:ext uri="{FF2B5EF4-FFF2-40B4-BE49-F238E27FC236}">
              <a16:creationId xmlns:a16="http://schemas.microsoft.com/office/drawing/2014/main" id="{00000000-0008-0000-0700-0000CC020000}"/>
            </a:ext>
          </a:extLst>
        </xdr:cNvPr>
        <xdr:cNvSpPr/>
      </xdr:nvSpPr>
      <xdr:spPr>
        <a:xfrm>
          <a:off x="12763500" y="1621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16045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30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74,461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9398</xdr:rowOff>
    </xdr:from>
    <xdr:to>
      <xdr:col>32</xdr:col>
      <xdr:colOff>186689</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243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127525</xdr:rowOff>
    </xdr:from>
    <xdr:ext cx="378565"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99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32</xdr:col>
      <xdr:colOff>98425</xdr:colOff>
      <xdr:row>31</xdr:row>
      <xdr:rowOff>9398</xdr:rowOff>
    </xdr:from>
    <xdr:to>
      <xdr:col>32</xdr:col>
      <xdr:colOff>276225</xdr:colOff>
      <xdr:row>31</xdr:row>
      <xdr:rowOff>9398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52341</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39599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29464</xdr:rowOff>
    </xdr:from>
    <xdr:to>
      <xdr:col>32</xdr:col>
      <xdr:colOff>238125</xdr:colOff>
      <xdr:row>38</xdr:row>
      <xdr:rowOff>131064</xdr:rowOff>
    </xdr:to>
    <xdr:sp macro="" textlink="">
      <xdr:nvSpPr>
        <xdr:cNvPr id="746" name="フローチャート : 判断 745">
          <a:extLst>
            <a:ext uri="{FF2B5EF4-FFF2-40B4-BE49-F238E27FC236}">
              <a16:creationId xmlns:a16="http://schemas.microsoft.com/office/drawing/2014/main" id="{00000000-0008-0000-0700-0000EA020000}"/>
            </a:ext>
          </a:extLst>
        </xdr:cNvPr>
        <xdr:cNvSpPr/>
      </xdr:nvSpPr>
      <xdr:spPr>
        <a:xfrm>
          <a:off x="221107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136906</xdr:rowOff>
    </xdr:from>
    <xdr:to>
      <xdr:col>31</xdr:col>
      <xdr:colOff>85725</xdr:colOff>
      <xdr:row>38</xdr:row>
      <xdr:rowOff>67056</xdr:rowOff>
    </xdr:to>
    <xdr:sp macro="" textlink="">
      <xdr:nvSpPr>
        <xdr:cNvPr id="748" name="フローチャート : 判断 747">
          <a:extLst>
            <a:ext uri="{FF2B5EF4-FFF2-40B4-BE49-F238E27FC236}">
              <a16:creationId xmlns:a16="http://schemas.microsoft.com/office/drawing/2014/main" id="{00000000-0008-0000-0700-0000EC020000}"/>
            </a:ext>
          </a:extLst>
        </xdr:cNvPr>
        <xdr:cNvSpPr/>
      </xdr:nvSpPr>
      <xdr:spPr>
        <a:xfrm>
          <a:off x="21272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36</xdr:row>
      <xdr:rowOff>83583</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255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54610</xdr:rowOff>
    </xdr:from>
    <xdr:to>
      <xdr:col>29</xdr:col>
      <xdr:colOff>568325</xdr:colOff>
      <xdr:row>37</xdr:row>
      <xdr:rowOff>156210</xdr:rowOff>
    </xdr:to>
    <xdr:sp macro="" textlink="">
      <xdr:nvSpPr>
        <xdr:cNvPr id="751" name="フローチャート : 判断 750">
          <a:extLst>
            <a:ext uri="{FF2B5EF4-FFF2-40B4-BE49-F238E27FC236}">
              <a16:creationId xmlns:a16="http://schemas.microsoft.com/office/drawing/2014/main" id="{00000000-0008-0000-0700-0000EF020000}"/>
            </a:ext>
          </a:extLst>
        </xdr:cNvPr>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1287</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30</xdr:row>
      <xdr:rowOff>61468</xdr:rowOff>
    </xdr:from>
    <xdr:to>
      <xdr:col>28</xdr:col>
      <xdr:colOff>365125</xdr:colOff>
      <xdr:row>30</xdr:row>
      <xdr:rowOff>163068</xdr:rowOff>
    </xdr:to>
    <xdr:sp macro="" textlink="">
      <xdr:nvSpPr>
        <xdr:cNvPr id="754" name="フローチャート : 判断 753">
          <a:extLst>
            <a:ext uri="{FF2B5EF4-FFF2-40B4-BE49-F238E27FC236}">
              <a16:creationId xmlns:a16="http://schemas.microsoft.com/office/drawing/2014/main" id="{00000000-0008-0000-0700-0000F2020000}"/>
            </a:ext>
          </a:extLst>
        </xdr:cNvPr>
        <xdr:cNvSpPr/>
      </xdr:nvSpPr>
      <xdr:spPr>
        <a:xfrm>
          <a:off x="19494500" y="520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29</xdr:row>
      <xdr:rowOff>8145</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4980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104902</xdr:rowOff>
    </xdr:from>
    <xdr:to>
      <xdr:col>27</xdr:col>
      <xdr:colOff>161925</xdr:colOff>
      <xdr:row>38</xdr:row>
      <xdr:rowOff>35052</xdr:rowOff>
    </xdr:to>
    <xdr:sp macro="" textlink="">
      <xdr:nvSpPr>
        <xdr:cNvPr id="756" name="フローチャート : 判断 755">
          <a:extLst>
            <a:ext uri="{FF2B5EF4-FFF2-40B4-BE49-F238E27FC236}">
              <a16:creationId xmlns:a16="http://schemas.microsoft.com/office/drawing/2014/main" id="{00000000-0008-0000-0700-0000F4020000}"/>
            </a:ext>
          </a:extLst>
        </xdr:cNvPr>
        <xdr:cNvSpPr/>
      </xdr:nvSpPr>
      <xdr:spPr>
        <a:xfrm>
          <a:off x="18605500" y="6448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51579</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333" y="6223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7891</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229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5" name="フローチャート :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7" name="フローチャート :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0" name="フローチャート :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3" name="フローチャート :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フローチャート :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2" name="円/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4" name="円/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6" name="円/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8" name="円/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0" name="円/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800">
              <a:solidFill>
                <a:schemeClr val="dk1"/>
              </a:solidFill>
              <a:effectLst/>
              <a:latin typeface="+mn-lt"/>
              <a:ea typeface="+mn-ea"/>
              <a:cs typeface="+mn-cs"/>
            </a:rPr>
            <a:t>歳出決算総額は、住民一人当たり</a:t>
          </a:r>
          <a:r>
            <a:rPr kumimoji="1" lang="en-US" altLang="ja-JP" sz="1800">
              <a:solidFill>
                <a:schemeClr val="dk1"/>
              </a:solidFill>
              <a:effectLst/>
              <a:latin typeface="+mn-lt"/>
              <a:ea typeface="+mn-ea"/>
              <a:cs typeface="+mn-cs"/>
            </a:rPr>
            <a:t>817,231</a:t>
          </a:r>
          <a:r>
            <a:rPr kumimoji="1" lang="ja-JP" altLang="ja-JP" sz="1800">
              <a:solidFill>
                <a:schemeClr val="dk1"/>
              </a:solidFill>
              <a:effectLst/>
              <a:latin typeface="+mn-lt"/>
              <a:ea typeface="+mn-ea"/>
              <a:cs typeface="+mn-cs"/>
            </a:rPr>
            <a:t>円となっている。</a:t>
          </a:r>
          <a:r>
            <a:rPr kumimoji="1" lang="ja-JP" altLang="en-US" sz="1800">
              <a:solidFill>
                <a:schemeClr val="dk1"/>
              </a:solidFill>
              <a:effectLst/>
              <a:latin typeface="+mn-lt"/>
              <a:ea typeface="+mn-ea"/>
              <a:cs typeface="+mn-cs"/>
            </a:rPr>
            <a:t>総務</a:t>
          </a:r>
          <a:r>
            <a:rPr kumimoji="1" lang="ja-JP" altLang="ja-JP" sz="1800">
              <a:solidFill>
                <a:schemeClr val="dk1"/>
              </a:solidFill>
              <a:effectLst/>
              <a:latin typeface="+mn-lt"/>
              <a:ea typeface="+mn-ea"/>
              <a:cs typeface="+mn-cs"/>
            </a:rPr>
            <a:t>費は住民一人当たり</a:t>
          </a:r>
          <a:r>
            <a:rPr kumimoji="1" lang="en-US" altLang="ja-JP" sz="1800">
              <a:solidFill>
                <a:schemeClr val="dk1"/>
              </a:solidFill>
              <a:effectLst/>
              <a:latin typeface="+mn-lt"/>
              <a:ea typeface="+mn-ea"/>
              <a:cs typeface="+mn-cs"/>
            </a:rPr>
            <a:t>180,960</a:t>
          </a:r>
          <a:r>
            <a:rPr kumimoji="1" lang="ja-JP" altLang="ja-JP" sz="1800">
              <a:solidFill>
                <a:schemeClr val="dk1"/>
              </a:solidFill>
              <a:effectLst/>
              <a:latin typeface="+mn-lt"/>
              <a:ea typeface="+mn-ea"/>
              <a:cs typeface="+mn-cs"/>
            </a:rPr>
            <a:t>円となっており、前年度と比較し急激な増嵩を示しているが、これは</a:t>
          </a:r>
          <a:r>
            <a:rPr kumimoji="1" lang="ja-JP" altLang="en-US" sz="1800">
              <a:solidFill>
                <a:schemeClr val="dk1"/>
              </a:solidFill>
              <a:effectLst/>
              <a:latin typeface="+mn-lt"/>
              <a:ea typeface="+mn-ea"/>
              <a:cs typeface="+mn-cs"/>
            </a:rPr>
            <a:t>ふるさと応援寄附金奨励</a:t>
          </a:r>
          <a:r>
            <a:rPr kumimoji="1" lang="ja-JP" altLang="ja-JP" sz="1800">
              <a:solidFill>
                <a:schemeClr val="dk1"/>
              </a:solidFill>
              <a:effectLst/>
              <a:latin typeface="+mn-lt"/>
              <a:ea typeface="+mn-ea"/>
              <a:cs typeface="+mn-cs"/>
            </a:rPr>
            <a:t>事業に係る経費</a:t>
          </a:r>
          <a:r>
            <a:rPr kumimoji="1" lang="ja-JP" altLang="en-US" sz="1800">
              <a:solidFill>
                <a:schemeClr val="dk1"/>
              </a:solidFill>
              <a:effectLst/>
              <a:latin typeface="+mn-lt"/>
              <a:ea typeface="+mn-ea"/>
              <a:cs typeface="+mn-cs"/>
            </a:rPr>
            <a:t>の伸張</a:t>
          </a:r>
          <a:r>
            <a:rPr kumimoji="1" lang="ja-JP" altLang="ja-JP" sz="1800">
              <a:solidFill>
                <a:schemeClr val="dk1"/>
              </a:solidFill>
              <a:effectLst/>
              <a:latin typeface="+mn-lt"/>
              <a:ea typeface="+mn-ea"/>
              <a:cs typeface="+mn-cs"/>
            </a:rPr>
            <a:t>が主な要因である。</a:t>
          </a:r>
          <a:endParaRPr lang="ja-JP" altLang="ja-JP" sz="1800">
            <a:effectLst/>
          </a:endParaRPr>
        </a:p>
        <a:p>
          <a:r>
            <a:rPr kumimoji="1" lang="ja-JP" altLang="ja-JP" sz="1800">
              <a:solidFill>
                <a:schemeClr val="dk1"/>
              </a:solidFill>
              <a:effectLst/>
              <a:latin typeface="+mn-lt"/>
              <a:ea typeface="+mn-ea"/>
              <a:cs typeface="+mn-cs"/>
            </a:rPr>
            <a:t>また、衛生費は住民一人当たり</a:t>
          </a:r>
          <a:r>
            <a:rPr kumimoji="1" lang="en-US" altLang="ja-JP" sz="1800">
              <a:solidFill>
                <a:schemeClr val="dk1"/>
              </a:solidFill>
              <a:effectLst/>
              <a:latin typeface="+mn-lt"/>
              <a:ea typeface="+mn-ea"/>
              <a:cs typeface="+mn-cs"/>
            </a:rPr>
            <a:t>116,221</a:t>
          </a:r>
          <a:r>
            <a:rPr kumimoji="1" lang="ja-JP" altLang="ja-JP" sz="1800">
              <a:solidFill>
                <a:schemeClr val="dk1"/>
              </a:solidFill>
              <a:effectLst/>
              <a:latin typeface="+mn-lt"/>
              <a:ea typeface="+mn-ea"/>
              <a:cs typeface="+mn-cs"/>
            </a:rPr>
            <a:t>円となっており、類似団体と比較して高い水準にあるのは、病院事業会計に対する繰出金が多額であることが影響していると考えられる。ついては、病院事業会計においては、普通会計からの基準外繰出を必要としない健全な財政運営を目指すよう引き続き努力していく必要がある。</a:t>
          </a:r>
          <a:endParaRPr kumimoji="1" lang="ja-JP" altLang="en-US" sz="18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北海道八雲町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300" b="0" i="0" baseline="0">
              <a:solidFill>
                <a:schemeClr val="dk1"/>
              </a:solidFill>
              <a:effectLst/>
              <a:latin typeface="+mn-lt"/>
              <a:ea typeface="+mn-ea"/>
              <a:cs typeface="+mn-cs"/>
            </a:rPr>
            <a:t>地方交付税</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減収が続いている状況にあ</a:t>
          </a:r>
          <a:r>
            <a:rPr lang="ja-JP" altLang="en-US" sz="1300" b="0" i="0" baseline="0">
              <a:solidFill>
                <a:schemeClr val="dk1"/>
              </a:solidFill>
              <a:effectLst/>
              <a:latin typeface="+mn-lt"/>
              <a:ea typeface="+mn-ea"/>
              <a:cs typeface="+mn-cs"/>
            </a:rPr>
            <a:t>り、</a:t>
          </a:r>
          <a:r>
            <a:rPr lang="ja-JP" altLang="ja-JP" sz="1300" b="0" i="0" baseline="0">
              <a:solidFill>
                <a:schemeClr val="dk1"/>
              </a:solidFill>
              <a:effectLst/>
              <a:latin typeface="+mn-lt"/>
              <a:ea typeface="+mn-ea"/>
              <a:cs typeface="+mn-cs"/>
            </a:rPr>
            <a:t>平成２</a:t>
          </a:r>
          <a:r>
            <a:rPr lang="ja-JP" altLang="en-US" sz="1300" b="0" i="0" baseline="0">
              <a:solidFill>
                <a:schemeClr val="dk1"/>
              </a:solidFill>
              <a:effectLst/>
              <a:latin typeface="+mn-lt"/>
              <a:ea typeface="+mn-ea"/>
              <a:cs typeface="+mn-cs"/>
            </a:rPr>
            <a:t>８</a:t>
          </a:r>
          <a:r>
            <a:rPr lang="ja-JP" altLang="ja-JP" sz="1300" b="0" i="0" baseline="0">
              <a:solidFill>
                <a:schemeClr val="dk1"/>
              </a:solidFill>
              <a:effectLst/>
              <a:latin typeface="+mn-lt"/>
              <a:ea typeface="+mn-ea"/>
              <a:cs typeface="+mn-cs"/>
            </a:rPr>
            <a:t>年度においても財源不足を補うため財政調整基金を取り崩しての財政運営となり、実質単年度収支は引き続きマイナスとなっている。</a:t>
          </a:r>
          <a:endParaRPr lang="ja-JP" altLang="ja-JP" sz="1300">
            <a:effectLst/>
          </a:endParaRPr>
        </a:p>
        <a:p>
          <a:pPr rtl="0"/>
          <a:r>
            <a:rPr lang="ja-JP" altLang="ja-JP" sz="1300" b="0" i="0" baseline="0">
              <a:solidFill>
                <a:schemeClr val="dk1"/>
              </a:solidFill>
              <a:effectLst/>
              <a:latin typeface="+mn-lt"/>
              <a:ea typeface="+mn-ea"/>
              <a:cs typeface="+mn-cs"/>
            </a:rPr>
            <a:t>今後においても、人件費削減や事務事業の見直しによる大胆な歳出削減により財政の健全化を図っていくこととするが、財政調整基金をはじめとする各種基金の運用による財政運営が求められるため、実質単年度収支の黒字確保が厳しい状況が続くことが考えられ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北海道八雲町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2000" b="0" i="0" baseline="0">
              <a:solidFill>
                <a:schemeClr val="dk1"/>
              </a:solidFill>
              <a:effectLst/>
              <a:latin typeface="+mn-lt"/>
              <a:ea typeface="+mn-ea"/>
              <a:cs typeface="+mn-cs"/>
            </a:rPr>
            <a:t>国民健康保険事業会計について、補助金等収入の減により</a:t>
          </a:r>
          <a:r>
            <a:rPr lang="ja-JP" altLang="ja-JP" sz="2000" b="0" i="0" baseline="0">
              <a:solidFill>
                <a:schemeClr val="dk1"/>
              </a:solidFill>
              <a:effectLst/>
              <a:latin typeface="+mn-lt"/>
              <a:ea typeface="+mn-ea"/>
              <a:cs typeface="+mn-cs"/>
            </a:rPr>
            <a:t>赤字額</a:t>
          </a:r>
          <a:r>
            <a:rPr lang="ja-JP" altLang="en-US" sz="2000" b="0" i="0" baseline="0">
              <a:solidFill>
                <a:schemeClr val="dk1"/>
              </a:solidFill>
              <a:effectLst/>
              <a:latin typeface="+mn-lt"/>
              <a:ea typeface="+mn-ea"/>
              <a:cs typeface="+mn-cs"/>
            </a:rPr>
            <a:t>が生じ、繰上充用金による補てんを行った。一般会計についても、</a:t>
          </a:r>
          <a:r>
            <a:rPr lang="ja-JP" altLang="ja-JP" sz="2000" b="0" i="0" baseline="0">
              <a:solidFill>
                <a:schemeClr val="dk1"/>
              </a:solidFill>
              <a:effectLst/>
              <a:latin typeface="+mn-lt"/>
              <a:ea typeface="+mn-ea"/>
              <a:cs typeface="+mn-cs"/>
            </a:rPr>
            <a:t>病院事業会計への資金不足解消対策等、一般会計から各会計への繰出し</a:t>
          </a:r>
          <a:r>
            <a:rPr lang="ja-JP" altLang="en-US" sz="2000" b="0" i="0" baseline="0">
              <a:solidFill>
                <a:schemeClr val="dk1"/>
              </a:solidFill>
              <a:effectLst/>
              <a:latin typeface="+mn-lt"/>
              <a:ea typeface="+mn-ea"/>
              <a:cs typeface="+mn-cs"/>
            </a:rPr>
            <a:t>が</a:t>
          </a:r>
          <a:r>
            <a:rPr lang="ja-JP" altLang="ja-JP" sz="2000" b="0" i="0" baseline="0">
              <a:solidFill>
                <a:schemeClr val="dk1"/>
              </a:solidFill>
              <a:effectLst/>
              <a:latin typeface="+mn-lt"/>
              <a:ea typeface="+mn-ea"/>
              <a:cs typeface="+mn-cs"/>
            </a:rPr>
            <a:t>多額で</a:t>
          </a:r>
          <a:r>
            <a:rPr lang="ja-JP" altLang="en-US" sz="2000" b="0" i="0" baseline="0">
              <a:solidFill>
                <a:schemeClr val="dk1"/>
              </a:solidFill>
              <a:effectLst/>
              <a:latin typeface="+mn-lt"/>
              <a:ea typeface="+mn-ea"/>
              <a:cs typeface="+mn-cs"/>
            </a:rPr>
            <a:t>あり、</a:t>
          </a:r>
          <a:r>
            <a:rPr lang="ja-JP" altLang="ja-JP" sz="2000" b="0" i="0" baseline="0">
              <a:solidFill>
                <a:schemeClr val="dk1"/>
              </a:solidFill>
              <a:effectLst/>
              <a:latin typeface="+mn-lt"/>
              <a:ea typeface="+mn-ea"/>
              <a:cs typeface="+mn-cs"/>
            </a:rPr>
            <a:t>負担</a:t>
          </a:r>
          <a:r>
            <a:rPr lang="ja-JP" altLang="en-US" sz="2000" b="0" i="0" baseline="0">
              <a:solidFill>
                <a:schemeClr val="dk1"/>
              </a:solidFill>
              <a:effectLst/>
              <a:latin typeface="+mn-lt"/>
              <a:ea typeface="+mn-ea"/>
              <a:cs typeface="+mn-cs"/>
            </a:rPr>
            <a:t>が</a:t>
          </a:r>
          <a:r>
            <a:rPr lang="ja-JP" altLang="ja-JP" sz="2000" b="0" i="0" baseline="0">
              <a:solidFill>
                <a:schemeClr val="dk1"/>
              </a:solidFill>
              <a:effectLst/>
              <a:latin typeface="+mn-lt"/>
              <a:ea typeface="+mn-ea"/>
              <a:cs typeface="+mn-cs"/>
            </a:rPr>
            <a:t>大きい。今後においては、普通会計からの基準外繰出を</a:t>
          </a:r>
          <a:r>
            <a:rPr lang="ja-JP" altLang="en-US" sz="2000" b="0" i="0" baseline="0">
              <a:solidFill>
                <a:schemeClr val="dk1"/>
              </a:solidFill>
              <a:effectLst/>
              <a:latin typeface="+mn-lt"/>
              <a:ea typeface="+mn-ea"/>
              <a:cs typeface="+mn-cs"/>
            </a:rPr>
            <a:t>可能な限り</a:t>
          </a:r>
          <a:r>
            <a:rPr lang="ja-JP" altLang="ja-JP" sz="2000" b="0" i="0" baseline="0">
              <a:solidFill>
                <a:schemeClr val="dk1"/>
              </a:solidFill>
              <a:effectLst/>
              <a:latin typeface="+mn-lt"/>
              <a:ea typeface="+mn-ea"/>
              <a:cs typeface="+mn-cs"/>
            </a:rPr>
            <a:t>行わないよう、各会計が健全な財政運営を行うとともに、普通会計においても普通交付税を含めた一般財源の確保が厳しい見込みであり、財政調整基金をはじめとする各種基金の運用による財政運営が求められるため、注視していく必要がある。</a:t>
          </a:r>
          <a:endParaRPr lang="ja-JP" altLang="ja-JP" sz="20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14814331</v>
      </c>
      <c r="BO4" s="381"/>
      <c r="BP4" s="381"/>
      <c r="BQ4" s="381"/>
      <c r="BR4" s="381"/>
      <c r="BS4" s="381"/>
      <c r="BT4" s="381"/>
      <c r="BU4" s="382"/>
      <c r="BV4" s="380">
        <v>13683267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8.4</v>
      </c>
      <c r="CU4" s="387"/>
      <c r="CV4" s="387"/>
      <c r="CW4" s="387"/>
      <c r="CX4" s="387"/>
      <c r="CY4" s="387"/>
      <c r="CZ4" s="387"/>
      <c r="DA4" s="388"/>
      <c r="DB4" s="386">
        <v>3.5</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14119295</v>
      </c>
      <c r="BO5" s="418"/>
      <c r="BP5" s="418"/>
      <c r="BQ5" s="418"/>
      <c r="BR5" s="418"/>
      <c r="BS5" s="418"/>
      <c r="BT5" s="418"/>
      <c r="BU5" s="419"/>
      <c r="BV5" s="417">
        <v>13356613</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83</v>
      </c>
      <c r="CU5" s="415"/>
      <c r="CV5" s="415"/>
      <c r="CW5" s="415"/>
      <c r="CX5" s="415"/>
      <c r="CY5" s="415"/>
      <c r="CZ5" s="415"/>
      <c r="DA5" s="416"/>
      <c r="DB5" s="414">
        <v>84.6</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695036</v>
      </c>
      <c r="BO6" s="418"/>
      <c r="BP6" s="418"/>
      <c r="BQ6" s="418"/>
      <c r="BR6" s="418"/>
      <c r="BS6" s="418"/>
      <c r="BT6" s="418"/>
      <c r="BU6" s="419"/>
      <c r="BV6" s="417">
        <v>326654</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86.5</v>
      </c>
      <c r="CU6" s="455"/>
      <c r="CV6" s="455"/>
      <c r="CW6" s="455"/>
      <c r="CX6" s="455"/>
      <c r="CY6" s="455"/>
      <c r="CZ6" s="455"/>
      <c r="DA6" s="456"/>
      <c r="DB6" s="454">
        <v>89.1</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34768</v>
      </c>
      <c r="BO7" s="418"/>
      <c r="BP7" s="418"/>
      <c r="BQ7" s="418"/>
      <c r="BR7" s="418"/>
      <c r="BS7" s="418"/>
      <c r="BT7" s="418"/>
      <c r="BU7" s="419"/>
      <c r="BV7" s="417">
        <v>40351</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7884598</v>
      </c>
      <c r="CU7" s="418"/>
      <c r="CV7" s="418"/>
      <c r="CW7" s="418"/>
      <c r="CX7" s="418"/>
      <c r="CY7" s="418"/>
      <c r="CZ7" s="418"/>
      <c r="DA7" s="419"/>
      <c r="DB7" s="417">
        <v>8129943</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660268</v>
      </c>
      <c r="BO8" s="418"/>
      <c r="BP8" s="418"/>
      <c r="BQ8" s="418"/>
      <c r="BR8" s="418"/>
      <c r="BS8" s="418"/>
      <c r="BT8" s="418"/>
      <c r="BU8" s="419"/>
      <c r="BV8" s="417">
        <v>286303</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0.27</v>
      </c>
      <c r="CU8" s="458"/>
      <c r="CV8" s="458"/>
      <c r="CW8" s="458"/>
      <c r="CX8" s="458"/>
      <c r="CY8" s="458"/>
      <c r="CZ8" s="458"/>
      <c r="DA8" s="459"/>
      <c r="DB8" s="457">
        <v>0.26</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17252</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373965</v>
      </c>
      <c r="BO9" s="418"/>
      <c r="BP9" s="418"/>
      <c r="BQ9" s="418"/>
      <c r="BR9" s="418"/>
      <c r="BS9" s="418"/>
      <c r="BT9" s="418"/>
      <c r="BU9" s="419"/>
      <c r="BV9" s="417">
        <v>-308304</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12.2</v>
      </c>
      <c r="CU9" s="415"/>
      <c r="CV9" s="415"/>
      <c r="CW9" s="415"/>
      <c r="CX9" s="415"/>
      <c r="CY9" s="415"/>
      <c r="CZ9" s="415"/>
      <c r="DA9" s="416"/>
      <c r="DB9" s="414">
        <v>14</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18896</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127</v>
      </c>
      <c r="BO10" s="418"/>
      <c r="BP10" s="418"/>
      <c r="BQ10" s="418"/>
      <c r="BR10" s="418"/>
      <c r="BS10" s="418"/>
      <c r="BT10" s="418"/>
      <c r="BU10" s="419"/>
      <c r="BV10" s="417">
        <v>700</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17277</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947000</v>
      </c>
      <c r="BO12" s="418"/>
      <c r="BP12" s="418"/>
      <c r="BQ12" s="418"/>
      <c r="BR12" s="418"/>
      <c r="BS12" s="418"/>
      <c r="BT12" s="418"/>
      <c r="BU12" s="419"/>
      <c r="BV12" s="417">
        <v>200000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17144</v>
      </c>
      <c r="S13" s="499"/>
      <c r="T13" s="499"/>
      <c r="U13" s="499"/>
      <c r="V13" s="500"/>
      <c r="W13" s="433" t="s">
        <v>124</v>
      </c>
      <c r="X13" s="434"/>
      <c r="Y13" s="434"/>
      <c r="Z13" s="434"/>
      <c r="AA13" s="434"/>
      <c r="AB13" s="424"/>
      <c r="AC13" s="468">
        <v>1773</v>
      </c>
      <c r="AD13" s="469"/>
      <c r="AE13" s="469"/>
      <c r="AF13" s="469"/>
      <c r="AG13" s="508"/>
      <c r="AH13" s="468">
        <v>1796</v>
      </c>
      <c r="AI13" s="469"/>
      <c r="AJ13" s="469"/>
      <c r="AK13" s="469"/>
      <c r="AL13" s="470"/>
      <c r="AM13" s="446" t="s">
        <v>125</v>
      </c>
      <c r="AN13" s="447"/>
      <c r="AO13" s="447"/>
      <c r="AP13" s="447"/>
      <c r="AQ13" s="447"/>
      <c r="AR13" s="447"/>
      <c r="AS13" s="447"/>
      <c r="AT13" s="448"/>
      <c r="AU13" s="449" t="s">
        <v>119</v>
      </c>
      <c r="AV13" s="450"/>
      <c r="AW13" s="450"/>
      <c r="AX13" s="450"/>
      <c r="AY13" s="451" t="s">
        <v>126</v>
      </c>
      <c r="AZ13" s="452"/>
      <c r="BA13" s="452"/>
      <c r="BB13" s="452"/>
      <c r="BC13" s="452"/>
      <c r="BD13" s="452"/>
      <c r="BE13" s="452"/>
      <c r="BF13" s="452"/>
      <c r="BG13" s="452"/>
      <c r="BH13" s="452"/>
      <c r="BI13" s="452"/>
      <c r="BJ13" s="452"/>
      <c r="BK13" s="452"/>
      <c r="BL13" s="452"/>
      <c r="BM13" s="453"/>
      <c r="BN13" s="417">
        <v>-572908</v>
      </c>
      <c r="BO13" s="418"/>
      <c r="BP13" s="418"/>
      <c r="BQ13" s="418"/>
      <c r="BR13" s="418"/>
      <c r="BS13" s="418"/>
      <c r="BT13" s="418"/>
      <c r="BU13" s="419"/>
      <c r="BV13" s="417">
        <v>-507604</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9.1999999999999993</v>
      </c>
      <c r="CU13" s="415"/>
      <c r="CV13" s="415"/>
      <c r="CW13" s="415"/>
      <c r="CX13" s="415"/>
      <c r="CY13" s="415"/>
      <c r="CZ13" s="415"/>
      <c r="DA13" s="416"/>
      <c r="DB13" s="414">
        <v>9.6</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17513</v>
      </c>
      <c r="S14" s="499"/>
      <c r="T14" s="499"/>
      <c r="U14" s="499"/>
      <c r="V14" s="500"/>
      <c r="W14" s="407"/>
      <c r="X14" s="408"/>
      <c r="Y14" s="408"/>
      <c r="Z14" s="408"/>
      <c r="AA14" s="408"/>
      <c r="AB14" s="397"/>
      <c r="AC14" s="501">
        <v>20.8</v>
      </c>
      <c r="AD14" s="502"/>
      <c r="AE14" s="502"/>
      <c r="AF14" s="502"/>
      <c r="AG14" s="503"/>
      <c r="AH14" s="501">
        <v>20</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29.5</v>
      </c>
      <c r="CU14" s="513"/>
      <c r="CV14" s="513"/>
      <c r="CW14" s="513"/>
      <c r="CX14" s="513"/>
      <c r="CY14" s="513"/>
      <c r="CZ14" s="513"/>
      <c r="DA14" s="514"/>
      <c r="DB14" s="512">
        <v>50.8</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17425</v>
      </c>
      <c r="S15" s="499"/>
      <c r="T15" s="499"/>
      <c r="U15" s="499"/>
      <c r="V15" s="500"/>
      <c r="W15" s="433" t="s">
        <v>130</v>
      </c>
      <c r="X15" s="434"/>
      <c r="Y15" s="434"/>
      <c r="Z15" s="434"/>
      <c r="AA15" s="434"/>
      <c r="AB15" s="424"/>
      <c r="AC15" s="468">
        <v>1625</v>
      </c>
      <c r="AD15" s="469"/>
      <c r="AE15" s="469"/>
      <c r="AF15" s="469"/>
      <c r="AG15" s="508"/>
      <c r="AH15" s="468">
        <v>1775</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1870135</v>
      </c>
      <c r="BO15" s="381"/>
      <c r="BP15" s="381"/>
      <c r="BQ15" s="381"/>
      <c r="BR15" s="381"/>
      <c r="BS15" s="381"/>
      <c r="BT15" s="381"/>
      <c r="BU15" s="382"/>
      <c r="BV15" s="380">
        <v>1836727</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19.100000000000001</v>
      </c>
      <c r="AD16" s="502"/>
      <c r="AE16" s="502"/>
      <c r="AF16" s="502"/>
      <c r="AG16" s="503"/>
      <c r="AH16" s="501">
        <v>19.8</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6885778</v>
      </c>
      <c r="BO16" s="418"/>
      <c r="BP16" s="418"/>
      <c r="BQ16" s="418"/>
      <c r="BR16" s="418"/>
      <c r="BS16" s="418"/>
      <c r="BT16" s="418"/>
      <c r="BU16" s="419"/>
      <c r="BV16" s="417">
        <v>6859097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5132</v>
      </c>
      <c r="AD17" s="469"/>
      <c r="AE17" s="469"/>
      <c r="AF17" s="469"/>
      <c r="AG17" s="508"/>
      <c r="AH17" s="468">
        <v>5391</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2354646</v>
      </c>
      <c r="BO17" s="418"/>
      <c r="BP17" s="418"/>
      <c r="BQ17" s="418"/>
      <c r="BR17" s="418"/>
      <c r="BS17" s="418"/>
      <c r="BT17" s="418"/>
      <c r="BU17" s="419"/>
      <c r="BV17" s="417">
        <v>2313313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956.08</v>
      </c>
      <c r="M18" s="530"/>
      <c r="N18" s="530"/>
      <c r="O18" s="530"/>
      <c r="P18" s="530"/>
      <c r="Q18" s="530"/>
      <c r="R18" s="531"/>
      <c r="S18" s="531"/>
      <c r="T18" s="531"/>
      <c r="U18" s="531"/>
      <c r="V18" s="532"/>
      <c r="W18" s="435"/>
      <c r="X18" s="436"/>
      <c r="Y18" s="436"/>
      <c r="Z18" s="436"/>
      <c r="AA18" s="436"/>
      <c r="AB18" s="427"/>
      <c r="AC18" s="533">
        <v>60.2</v>
      </c>
      <c r="AD18" s="534"/>
      <c r="AE18" s="534"/>
      <c r="AF18" s="534"/>
      <c r="AG18" s="535"/>
      <c r="AH18" s="533">
        <v>60.2</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6829798</v>
      </c>
      <c r="BO18" s="418"/>
      <c r="BP18" s="418"/>
      <c r="BQ18" s="418"/>
      <c r="BR18" s="418"/>
      <c r="BS18" s="418"/>
      <c r="BT18" s="418"/>
      <c r="BU18" s="419"/>
      <c r="BV18" s="417">
        <v>7084445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18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9960447</v>
      </c>
      <c r="BO19" s="418"/>
      <c r="BP19" s="418"/>
      <c r="BQ19" s="418"/>
      <c r="BR19" s="418"/>
      <c r="BS19" s="418"/>
      <c r="BT19" s="418"/>
      <c r="BU19" s="419"/>
      <c r="BV19" s="417">
        <v>9344413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7523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13345658</v>
      </c>
      <c r="BO23" s="418"/>
      <c r="BP23" s="418"/>
      <c r="BQ23" s="418"/>
      <c r="BR23" s="418"/>
      <c r="BS23" s="418"/>
      <c r="BT23" s="418"/>
      <c r="BU23" s="419"/>
      <c r="BV23" s="417">
        <v>13198820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8100</v>
      </c>
      <c r="R24" s="469"/>
      <c r="S24" s="469"/>
      <c r="T24" s="469"/>
      <c r="U24" s="469"/>
      <c r="V24" s="508"/>
      <c r="W24" s="563"/>
      <c r="X24" s="551"/>
      <c r="Y24" s="552"/>
      <c r="Z24" s="467" t="s">
        <v>154</v>
      </c>
      <c r="AA24" s="447"/>
      <c r="AB24" s="447"/>
      <c r="AC24" s="447"/>
      <c r="AD24" s="447"/>
      <c r="AE24" s="447"/>
      <c r="AF24" s="447"/>
      <c r="AG24" s="448"/>
      <c r="AH24" s="468">
        <v>232</v>
      </c>
      <c r="AI24" s="469"/>
      <c r="AJ24" s="469"/>
      <c r="AK24" s="469"/>
      <c r="AL24" s="508"/>
      <c r="AM24" s="468">
        <v>681384</v>
      </c>
      <c r="AN24" s="469"/>
      <c r="AO24" s="469"/>
      <c r="AP24" s="469"/>
      <c r="AQ24" s="469"/>
      <c r="AR24" s="508"/>
      <c r="AS24" s="468">
        <v>2937</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11065866</v>
      </c>
      <c r="BO24" s="418"/>
      <c r="BP24" s="418"/>
      <c r="BQ24" s="418"/>
      <c r="BR24" s="418"/>
      <c r="BS24" s="418"/>
      <c r="BT24" s="418"/>
      <c r="BU24" s="419"/>
      <c r="BV24" s="417">
        <v>11064798</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2</v>
      </c>
      <c r="M25" s="469"/>
      <c r="N25" s="469"/>
      <c r="O25" s="469"/>
      <c r="P25" s="508"/>
      <c r="Q25" s="468">
        <v>6700</v>
      </c>
      <c r="R25" s="469"/>
      <c r="S25" s="469"/>
      <c r="T25" s="469"/>
      <c r="U25" s="469"/>
      <c r="V25" s="508"/>
      <c r="W25" s="563"/>
      <c r="X25" s="551"/>
      <c r="Y25" s="552"/>
      <c r="Z25" s="467" t="s">
        <v>157</v>
      </c>
      <c r="AA25" s="447"/>
      <c r="AB25" s="447"/>
      <c r="AC25" s="447"/>
      <c r="AD25" s="447"/>
      <c r="AE25" s="447"/>
      <c r="AF25" s="447"/>
      <c r="AG25" s="448"/>
      <c r="AH25" s="468">
        <v>53</v>
      </c>
      <c r="AI25" s="469"/>
      <c r="AJ25" s="469"/>
      <c r="AK25" s="469"/>
      <c r="AL25" s="508"/>
      <c r="AM25" s="468">
        <v>156615</v>
      </c>
      <c r="AN25" s="469"/>
      <c r="AO25" s="469"/>
      <c r="AP25" s="469"/>
      <c r="AQ25" s="469"/>
      <c r="AR25" s="508"/>
      <c r="AS25" s="468">
        <v>2955</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402985</v>
      </c>
      <c r="BO25" s="381"/>
      <c r="BP25" s="381"/>
      <c r="BQ25" s="381"/>
      <c r="BR25" s="381"/>
      <c r="BS25" s="381"/>
      <c r="BT25" s="381"/>
      <c r="BU25" s="382"/>
      <c r="BV25" s="380">
        <v>722441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6020</v>
      </c>
      <c r="R26" s="469"/>
      <c r="S26" s="469"/>
      <c r="T26" s="469"/>
      <c r="U26" s="469"/>
      <c r="V26" s="508"/>
      <c r="W26" s="563"/>
      <c r="X26" s="551"/>
      <c r="Y26" s="552"/>
      <c r="Z26" s="467" t="s">
        <v>160</v>
      </c>
      <c r="AA26" s="573"/>
      <c r="AB26" s="573"/>
      <c r="AC26" s="573"/>
      <c r="AD26" s="573"/>
      <c r="AE26" s="573"/>
      <c r="AF26" s="573"/>
      <c r="AG26" s="574"/>
      <c r="AH26" s="468">
        <v>4</v>
      </c>
      <c r="AI26" s="469"/>
      <c r="AJ26" s="469"/>
      <c r="AK26" s="469"/>
      <c r="AL26" s="508"/>
      <c r="AM26" s="468">
        <v>13156</v>
      </c>
      <c r="AN26" s="469"/>
      <c r="AO26" s="469"/>
      <c r="AP26" s="469"/>
      <c r="AQ26" s="469"/>
      <c r="AR26" s="508"/>
      <c r="AS26" s="468">
        <v>3289</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2950</v>
      </c>
      <c r="R27" s="469"/>
      <c r="S27" s="469"/>
      <c r="T27" s="469"/>
      <c r="U27" s="469"/>
      <c r="V27" s="508"/>
      <c r="W27" s="563"/>
      <c r="X27" s="551"/>
      <c r="Y27" s="552"/>
      <c r="Z27" s="467" t="s">
        <v>163</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303474</v>
      </c>
      <c r="BO27" s="587"/>
      <c r="BP27" s="587"/>
      <c r="BQ27" s="587"/>
      <c r="BR27" s="587"/>
      <c r="BS27" s="587"/>
      <c r="BT27" s="587"/>
      <c r="BU27" s="588"/>
      <c r="BV27" s="586">
        <v>303469</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2300</v>
      </c>
      <c r="R28" s="469"/>
      <c r="S28" s="469"/>
      <c r="T28" s="469"/>
      <c r="U28" s="469"/>
      <c r="V28" s="508"/>
      <c r="W28" s="563"/>
      <c r="X28" s="551"/>
      <c r="Y28" s="552"/>
      <c r="Z28" s="467" t="s">
        <v>166</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1616385</v>
      </c>
      <c r="BO28" s="381"/>
      <c r="BP28" s="381"/>
      <c r="BQ28" s="381"/>
      <c r="BR28" s="381"/>
      <c r="BS28" s="381"/>
      <c r="BT28" s="381"/>
      <c r="BU28" s="382"/>
      <c r="BV28" s="380">
        <v>2373258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14</v>
      </c>
      <c r="M29" s="469"/>
      <c r="N29" s="469"/>
      <c r="O29" s="469"/>
      <c r="P29" s="508"/>
      <c r="Q29" s="468">
        <v>1950</v>
      </c>
      <c r="R29" s="469"/>
      <c r="S29" s="469"/>
      <c r="T29" s="469"/>
      <c r="U29" s="469"/>
      <c r="V29" s="508"/>
      <c r="W29" s="564"/>
      <c r="X29" s="565"/>
      <c r="Y29" s="566"/>
      <c r="Z29" s="467" t="s">
        <v>170</v>
      </c>
      <c r="AA29" s="447"/>
      <c r="AB29" s="447"/>
      <c r="AC29" s="447"/>
      <c r="AD29" s="447"/>
      <c r="AE29" s="447"/>
      <c r="AF29" s="447"/>
      <c r="AG29" s="448"/>
      <c r="AH29" s="468">
        <v>232</v>
      </c>
      <c r="AI29" s="469"/>
      <c r="AJ29" s="469"/>
      <c r="AK29" s="469"/>
      <c r="AL29" s="508"/>
      <c r="AM29" s="468">
        <v>681384</v>
      </c>
      <c r="AN29" s="469"/>
      <c r="AO29" s="469"/>
      <c r="AP29" s="469"/>
      <c r="AQ29" s="469"/>
      <c r="AR29" s="508"/>
      <c r="AS29" s="468">
        <v>2937</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544214</v>
      </c>
      <c r="BO29" s="418"/>
      <c r="BP29" s="418"/>
      <c r="BQ29" s="418"/>
      <c r="BR29" s="418"/>
      <c r="BS29" s="418"/>
      <c r="BT29" s="418"/>
      <c r="BU29" s="419"/>
      <c r="BV29" s="417">
        <v>544114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97.8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4807119</v>
      </c>
      <c r="BO30" s="587"/>
      <c r="BP30" s="587"/>
      <c r="BQ30" s="587"/>
      <c r="BR30" s="587"/>
      <c r="BS30" s="587"/>
      <c r="BT30" s="587"/>
      <c r="BU30" s="588"/>
      <c r="BV30" s="586">
        <v>3570295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IF('各会計、関係団体の財政状況及び健全化判断比率'!B32="","",'各会計、関係団体の財政状況及び健全化判断比率'!B32)</f>
        <v>八雲町病院事業会計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IF('各会計、関係団体の財政状況及び健全化判断比率'!B34="","",'各会計、関係団体の財政状況及び健全化判断比率'!B34)</f>
        <v>八雲町八雲地域簡易水道事業特別会計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12</v>
      </c>
      <c r="BX34" s="598"/>
      <c r="BY34" s="599" t="str">
        <f>IF('各会計、関係団体の財政状況及び健全化判断比率'!B68="","",'各会計、関係団体の財政状況及び健全化判断比率'!B68)</f>
        <v>山越郡衛生処理組合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介護保険（保険）事業特別会計</v>
      </c>
      <c r="X35" s="599"/>
      <c r="Y35" s="599"/>
      <c r="Z35" s="599"/>
      <c r="AA35" s="599"/>
      <c r="AB35" s="599"/>
      <c r="AC35" s="599"/>
      <c r="AD35" s="599"/>
      <c r="AE35" s="599"/>
      <c r="AF35" s="599"/>
      <c r="AG35" s="599"/>
      <c r="AH35" s="599"/>
      <c r="AI35" s="599"/>
      <c r="AJ35" s="599"/>
      <c r="AK35" s="599"/>
      <c r="AL35" s="167"/>
      <c r="AM35" s="598">
        <f t="shared" ref="AM35:AM43" si="0">IF(AO35="","",AM34+1)</f>
        <v>7</v>
      </c>
      <c r="AN35" s="598"/>
      <c r="AO35" s="599" t="str">
        <f>IF('各会計、関係団体の財政状況及び健全化判断比率'!B33="","",'各会計、関係団体の財政状況及び健全化判断比率'!B33)</f>
        <v>八雲町水道事業会計</v>
      </c>
      <c r="AP35" s="599"/>
      <c r="AQ35" s="599"/>
      <c r="AR35" s="599"/>
      <c r="AS35" s="599"/>
      <c r="AT35" s="599"/>
      <c r="AU35" s="599"/>
      <c r="AV35" s="599"/>
      <c r="AW35" s="599"/>
      <c r="AX35" s="599"/>
      <c r="AY35" s="599"/>
      <c r="AZ35" s="599"/>
      <c r="BA35" s="599"/>
      <c r="BB35" s="599"/>
      <c r="BC35" s="599"/>
      <c r="BD35" s="167"/>
      <c r="BE35" s="598">
        <f t="shared" ref="BE35:BE43" si="1">IF(BG35="","",BE34+1)</f>
        <v>9</v>
      </c>
      <c r="BF35" s="598"/>
      <c r="BG35" s="599" t="str">
        <f>IF('各会計、関係団体の財政状況及び健全化判断比率'!B35="","",'各会計、関係団体の財政状況及び健全化判断比率'!B35)</f>
        <v>八雲町熊石地域簡易水道事業特別会計</v>
      </c>
      <c r="BH35" s="599"/>
      <c r="BI35" s="599"/>
      <c r="BJ35" s="599"/>
      <c r="BK35" s="599"/>
      <c r="BL35" s="599"/>
      <c r="BM35" s="599"/>
      <c r="BN35" s="599"/>
      <c r="BO35" s="599"/>
      <c r="BP35" s="599"/>
      <c r="BQ35" s="599"/>
      <c r="BR35" s="599"/>
      <c r="BS35" s="599"/>
      <c r="BT35" s="599"/>
      <c r="BU35" s="599"/>
      <c r="BV35" s="167"/>
      <c r="BW35" s="598">
        <f t="shared" ref="BW35:BW43" si="2">IF(BY35="","",BW34+1)</f>
        <v>13</v>
      </c>
      <c r="BX35" s="598"/>
      <c r="BY35" s="599" t="str">
        <f>IF('各会計、関係団体の財政状況及び健全化判断比率'!B69="","",'各会計、関係団体の財政状況及び健全化判断比率'!B69)</f>
        <v>渡島・檜山地方税滞納整理機構</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10</v>
      </c>
      <c r="BF36" s="598"/>
      <c r="BG36" s="599" t="str">
        <f>IF('各会計、関係団体の財政状況及び健全化判断比率'!B36="","",'各会計、関係団体の財政状況及び健全化判断比率'!B36)</f>
        <v>八雲町下水道事業特別会計</v>
      </c>
      <c r="BH36" s="599"/>
      <c r="BI36" s="599"/>
      <c r="BJ36" s="599"/>
      <c r="BK36" s="599"/>
      <c r="BL36" s="599"/>
      <c r="BM36" s="599"/>
      <c r="BN36" s="599"/>
      <c r="BO36" s="599"/>
      <c r="BP36" s="599"/>
      <c r="BQ36" s="599"/>
      <c r="BR36" s="599"/>
      <c r="BS36" s="599"/>
      <c r="BT36" s="599"/>
      <c r="BU36" s="599"/>
      <c r="BV36" s="167"/>
      <c r="BW36" s="598">
        <f t="shared" si="2"/>
        <v>14</v>
      </c>
      <c r="BX36" s="598"/>
      <c r="BY36" s="599" t="str">
        <f>IF('各会計、関係団体の財政状況及び健全化判断比率'!B70="","",'各会計、関係団体の財政状況及び健全化判断比率'!B70)</f>
        <v>渡島廃棄物処理広域連合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介護保険（サービス）事業特別会計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11</v>
      </c>
      <c r="BF37" s="598"/>
      <c r="BG37" s="599" t="str">
        <f>IF('各会計、関係団体の財政状況及び健全化判断比率'!B37="","",'各会計、関係団体の財政状況及び健全化判断比率'!B37)</f>
        <v>八雲町農業集落排水事業特別会計</v>
      </c>
      <c r="BH37" s="599"/>
      <c r="BI37" s="599"/>
      <c r="BJ37" s="599"/>
      <c r="BK37" s="599"/>
      <c r="BL37" s="599"/>
      <c r="BM37" s="599"/>
      <c r="BN37" s="599"/>
      <c r="BO37" s="599"/>
      <c r="BP37" s="599"/>
      <c r="BQ37" s="599"/>
      <c r="BR37" s="599"/>
      <c r="BS37" s="599"/>
      <c r="BT37" s="599"/>
      <c r="BU37" s="599"/>
      <c r="BV37" s="167"/>
      <c r="BW37" s="598">
        <f t="shared" si="2"/>
        <v>15</v>
      </c>
      <c r="BX37" s="598"/>
      <c r="BY37" s="599" t="str">
        <f>IF('各会計、関係団体の財政状況及び健全化判断比率'!B71="","",'各会計、関係団体の財政状況及び健全化判断比率'!B71)</f>
        <v>南部檜山衛生処理組合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2" t="s">
        <v>531</v>
      </c>
      <c r="D34" s="1182"/>
      <c r="E34" s="1183"/>
      <c r="F34" s="32">
        <v>0.21</v>
      </c>
      <c r="G34" s="33" t="s">
        <v>532</v>
      </c>
      <c r="H34" s="33">
        <v>0.45</v>
      </c>
      <c r="I34" s="33">
        <v>0.04</v>
      </c>
      <c r="J34" s="34" t="s">
        <v>533</v>
      </c>
      <c r="K34" s="22"/>
      <c r="L34" s="22"/>
      <c r="M34" s="22"/>
      <c r="N34" s="22"/>
      <c r="O34" s="22"/>
      <c r="P34" s="22"/>
    </row>
    <row r="35" spans="1:16" ht="39" customHeight="1" x14ac:dyDescent="0.15">
      <c r="A35" s="22"/>
      <c r="B35" s="35"/>
      <c r="C35" s="1176" t="s">
        <v>534</v>
      </c>
      <c r="D35" s="1177"/>
      <c r="E35" s="1178"/>
      <c r="F35" s="36">
        <v>0</v>
      </c>
      <c r="G35" s="37">
        <v>0</v>
      </c>
      <c r="H35" s="37">
        <v>0</v>
      </c>
      <c r="I35" s="37">
        <v>0.02</v>
      </c>
      <c r="J35" s="38" t="s">
        <v>535</v>
      </c>
      <c r="K35" s="22"/>
      <c r="L35" s="22"/>
      <c r="M35" s="22"/>
      <c r="N35" s="22"/>
      <c r="O35" s="22"/>
      <c r="P35" s="22"/>
    </row>
    <row r="36" spans="1:16" ht="39" customHeight="1" x14ac:dyDescent="0.15">
      <c r="A36" s="22"/>
      <c r="B36" s="35"/>
      <c r="C36" s="1176" t="s">
        <v>536</v>
      </c>
      <c r="D36" s="1177"/>
      <c r="E36" s="1178"/>
      <c r="F36" s="36">
        <v>3.66</v>
      </c>
      <c r="G36" s="37">
        <v>4.28</v>
      </c>
      <c r="H36" s="37">
        <v>7.53</v>
      </c>
      <c r="I36" s="37">
        <v>8.6199999999999992</v>
      </c>
      <c r="J36" s="38">
        <v>9.59</v>
      </c>
      <c r="K36" s="22"/>
      <c r="L36" s="22"/>
      <c r="M36" s="22"/>
      <c r="N36" s="22"/>
      <c r="O36" s="22"/>
      <c r="P36" s="22"/>
    </row>
    <row r="37" spans="1:16" ht="39" customHeight="1" x14ac:dyDescent="0.15">
      <c r="A37" s="22"/>
      <c r="B37" s="35"/>
      <c r="C37" s="1176" t="s">
        <v>537</v>
      </c>
      <c r="D37" s="1177"/>
      <c r="E37" s="1178"/>
      <c r="F37" s="36">
        <v>12.3</v>
      </c>
      <c r="G37" s="37">
        <v>4.5</v>
      </c>
      <c r="H37" s="37">
        <v>7.49</v>
      </c>
      <c r="I37" s="37">
        <v>3.52</v>
      </c>
      <c r="J37" s="38">
        <v>8.3699999999999992</v>
      </c>
      <c r="K37" s="22"/>
      <c r="L37" s="22"/>
      <c r="M37" s="22"/>
      <c r="N37" s="22"/>
      <c r="O37" s="22"/>
      <c r="P37" s="22"/>
    </row>
    <row r="38" spans="1:16" ht="39" customHeight="1" x14ac:dyDescent="0.15">
      <c r="A38" s="22"/>
      <c r="B38" s="35"/>
      <c r="C38" s="1176" t="s">
        <v>538</v>
      </c>
      <c r="D38" s="1177"/>
      <c r="E38" s="1178"/>
      <c r="F38" s="36">
        <v>4.4000000000000004</v>
      </c>
      <c r="G38" s="37">
        <v>4.5199999999999996</v>
      </c>
      <c r="H38" s="37">
        <v>5.1100000000000003</v>
      </c>
      <c r="I38" s="37">
        <v>5.13</v>
      </c>
      <c r="J38" s="38">
        <v>5.81</v>
      </c>
      <c r="K38" s="22"/>
      <c r="L38" s="22"/>
      <c r="M38" s="22"/>
      <c r="N38" s="22"/>
      <c r="O38" s="22"/>
      <c r="P38" s="22"/>
    </row>
    <row r="39" spans="1:16" ht="39" customHeight="1" x14ac:dyDescent="0.15">
      <c r="A39" s="22"/>
      <c r="B39" s="35"/>
      <c r="C39" s="1176" t="s">
        <v>539</v>
      </c>
      <c r="D39" s="1177"/>
      <c r="E39" s="1178"/>
      <c r="F39" s="36">
        <v>0.18</v>
      </c>
      <c r="G39" s="37">
        <v>0.09</v>
      </c>
      <c r="H39" s="37">
        <v>0.2</v>
      </c>
      <c r="I39" s="37">
        <v>0.65</v>
      </c>
      <c r="J39" s="38">
        <v>0.14000000000000001</v>
      </c>
      <c r="K39" s="22"/>
      <c r="L39" s="22"/>
      <c r="M39" s="22"/>
      <c r="N39" s="22"/>
      <c r="O39" s="22"/>
      <c r="P39" s="22"/>
    </row>
    <row r="40" spans="1:16" ht="39" customHeight="1" x14ac:dyDescent="0.15">
      <c r="A40" s="22"/>
      <c r="B40" s="35"/>
      <c r="C40" s="1176" t="s">
        <v>540</v>
      </c>
      <c r="D40" s="1177"/>
      <c r="E40" s="1178"/>
      <c r="F40" s="36">
        <v>0</v>
      </c>
      <c r="G40" s="37">
        <v>0</v>
      </c>
      <c r="H40" s="37">
        <v>0</v>
      </c>
      <c r="I40" s="37">
        <v>0</v>
      </c>
      <c r="J40" s="38">
        <v>0</v>
      </c>
      <c r="K40" s="22"/>
      <c r="L40" s="22"/>
      <c r="M40" s="22"/>
      <c r="N40" s="22"/>
      <c r="O40" s="22"/>
      <c r="P40" s="22"/>
    </row>
    <row r="41" spans="1:16" ht="39" customHeight="1" x14ac:dyDescent="0.15">
      <c r="A41" s="22"/>
      <c r="B41" s="35"/>
      <c r="C41" s="1176" t="s">
        <v>541</v>
      </c>
      <c r="D41" s="1177"/>
      <c r="E41" s="1178"/>
      <c r="F41" s="36">
        <v>0</v>
      </c>
      <c r="G41" s="37">
        <v>0</v>
      </c>
      <c r="H41" s="37">
        <v>0</v>
      </c>
      <c r="I41" s="37">
        <v>0</v>
      </c>
      <c r="J41" s="38">
        <v>0</v>
      </c>
      <c r="K41" s="22"/>
      <c r="L41" s="22"/>
      <c r="M41" s="22"/>
      <c r="N41" s="22"/>
      <c r="O41" s="22"/>
      <c r="P41" s="22"/>
    </row>
    <row r="42" spans="1:16" ht="39" customHeight="1" x14ac:dyDescent="0.15">
      <c r="A42" s="22"/>
      <c r="B42" s="39"/>
      <c r="C42" s="1176" t="s">
        <v>542</v>
      </c>
      <c r="D42" s="1177"/>
      <c r="E42" s="1178"/>
      <c r="F42" s="36" t="s">
        <v>483</v>
      </c>
      <c r="G42" s="37" t="s">
        <v>483</v>
      </c>
      <c r="H42" s="37" t="s">
        <v>483</v>
      </c>
      <c r="I42" s="37" t="s">
        <v>483</v>
      </c>
      <c r="J42" s="38" t="s">
        <v>483</v>
      </c>
      <c r="K42" s="22"/>
      <c r="L42" s="22"/>
      <c r="M42" s="22"/>
      <c r="N42" s="22"/>
      <c r="O42" s="22"/>
      <c r="P42" s="22"/>
    </row>
    <row r="43" spans="1:16" ht="39" customHeight="1" thickBot="1" x14ac:dyDescent="0.2">
      <c r="A43" s="22"/>
      <c r="B43" s="40"/>
      <c r="C43" s="1179" t="s">
        <v>543</v>
      </c>
      <c r="D43" s="1180"/>
      <c r="E43" s="1181"/>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2" t="s">
        <v>11</v>
      </c>
      <c r="C45" s="1193"/>
      <c r="D45" s="58"/>
      <c r="E45" s="1198" t="s">
        <v>12</v>
      </c>
      <c r="F45" s="1198"/>
      <c r="G45" s="1198"/>
      <c r="H45" s="1198"/>
      <c r="I45" s="1198"/>
      <c r="J45" s="1199"/>
      <c r="K45" s="59">
        <v>1361</v>
      </c>
      <c r="L45" s="60">
        <v>1382</v>
      </c>
      <c r="M45" s="60">
        <v>1408</v>
      </c>
      <c r="N45" s="60">
        <v>1380</v>
      </c>
      <c r="O45" s="61">
        <v>1287</v>
      </c>
      <c r="P45" s="48"/>
      <c r="Q45" s="48"/>
      <c r="R45" s="48"/>
      <c r="S45" s="48"/>
      <c r="T45" s="48"/>
      <c r="U45" s="48"/>
    </row>
    <row r="46" spans="1:21" ht="30.75" customHeight="1" x14ac:dyDescent="0.15">
      <c r="A46" s="48"/>
      <c r="B46" s="1194"/>
      <c r="C46" s="1195"/>
      <c r="D46" s="62"/>
      <c r="E46" s="1186" t="s">
        <v>13</v>
      </c>
      <c r="F46" s="1186"/>
      <c r="G46" s="1186"/>
      <c r="H46" s="1186"/>
      <c r="I46" s="1186"/>
      <c r="J46" s="1187"/>
      <c r="K46" s="63" t="s">
        <v>483</v>
      </c>
      <c r="L46" s="64" t="s">
        <v>483</v>
      </c>
      <c r="M46" s="64" t="s">
        <v>483</v>
      </c>
      <c r="N46" s="64" t="s">
        <v>483</v>
      </c>
      <c r="O46" s="65" t="s">
        <v>483</v>
      </c>
      <c r="P46" s="48"/>
      <c r="Q46" s="48"/>
      <c r="R46" s="48"/>
      <c r="S46" s="48"/>
      <c r="T46" s="48"/>
      <c r="U46" s="48"/>
    </row>
    <row r="47" spans="1:21" ht="30.75" customHeight="1" x14ac:dyDescent="0.15">
      <c r="A47" s="48"/>
      <c r="B47" s="1194"/>
      <c r="C47" s="1195"/>
      <c r="D47" s="62"/>
      <c r="E47" s="1186" t="s">
        <v>14</v>
      </c>
      <c r="F47" s="1186"/>
      <c r="G47" s="1186"/>
      <c r="H47" s="1186"/>
      <c r="I47" s="1186"/>
      <c r="J47" s="1187"/>
      <c r="K47" s="63" t="s">
        <v>483</v>
      </c>
      <c r="L47" s="64" t="s">
        <v>483</v>
      </c>
      <c r="M47" s="64" t="s">
        <v>483</v>
      </c>
      <c r="N47" s="64" t="s">
        <v>483</v>
      </c>
      <c r="O47" s="65" t="s">
        <v>483</v>
      </c>
      <c r="P47" s="48"/>
      <c r="Q47" s="48"/>
      <c r="R47" s="48"/>
      <c r="S47" s="48"/>
      <c r="T47" s="48"/>
      <c r="U47" s="48"/>
    </row>
    <row r="48" spans="1:21" ht="30.75" customHeight="1" x14ac:dyDescent="0.15">
      <c r="A48" s="48"/>
      <c r="B48" s="1194"/>
      <c r="C48" s="1195"/>
      <c r="D48" s="62"/>
      <c r="E48" s="1186" t="s">
        <v>15</v>
      </c>
      <c r="F48" s="1186"/>
      <c r="G48" s="1186"/>
      <c r="H48" s="1186"/>
      <c r="I48" s="1186"/>
      <c r="J48" s="1187"/>
      <c r="K48" s="63">
        <v>674</v>
      </c>
      <c r="L48" s="64">
        <v>582</v>
      </c>
      <c r="M48" s="64">
        <v>576</v>
      </c>
      <c r="N48" s="64">
        <v>605</v>
      </c>
      <c r="O48" s="65">
        <v>609</v>
      </c>
      <c r="P48" s="48"/>
      <c r="Q48" s="48"/>
      <c r="R48" s="48"/>
      <c r="S48" s="48"/>
      <c r="T48" s="48"/>
      <c r="U48" s="48"/>
    </row>
    <row r="49" spans="1:21" ht="30.75" customHeight="1" x14ac:dyDescent="0.15">
      <c r="A49" s="48"/>
      <c r="B49" s="1194"/>
      <c r="C49" s="1195"/>
      <c r="D49" s="62"/>
      <c r="E49" s="1186" t="s">
        <v>16</v>
      </c>
      <c r="F49" s="1186"/>
      <c r="G49" s="1186"/>
      <c r="H49" s="1186"/>
      <c r="I49" s="1186"/>
      <c r="J49" s="1187"/>
      <c r="K49" s="63">
        <v>49</v>
      </c>
      <c r="L49" s="64">
        <v>48</v>
      </c>
      <c r="M49" s="64">
        <v>49</v>
      </c>
      <c r="N49" s="64">
        <v>49</v>
      </c>
      <c r="O49" s="65">
        <v>49</v>
      </c>
      <c r="P49" s="48"/>
      <c r="Q49" s="48"/>
      <c r="R49" s="48"/>
      <c r="S49" s="48"/>
      <c r="T49" s="48"/>
      <c r="U49" s="48"/>
    </row>
    <row r="50" spans="1:21" ht="30.75" customHeight="1" x14ac:dyDescent="0.15">
      <c r="A50" s="48"/>
      <c r="B50" s="1194"/>
      <c r="C50" s="1195"/>
      <c r="D50" s="62"/>
      <c r="E50" s="1186" t="s">
        <v>17</v>
      </c>
      <c r="F50" s="1186"/>
      <c r="G50" s="1186"/>
      <c r="H50" s="1186"/>
      <c r="I50" s="1186"/>
      <c r="J50" s="1187"/>
      <c r="K50" s="63">
        <v>62</v>
      </c>
      <c r="L50" s="64">
        <v>19</v>
      </c>
      <c r="M50" s="64">
        <v>20</v>
      </c>
      <c r="N50" s="64">
        <v>16</v>
      </c>
      <c r="O50" s="65">
        <v>14</v>
      </c>
      <c r="P50" s="48"/>
      <c r="Q50" s="48"/>
      <c r="R50" s="48"/>
      <c r="S50" s="48"/>
      <c r="T50" s="48"/>
      <c r="U50" s="48"/>
    </row>
    <row r="51" spans="1:21" ht="30.75" customHeight="1" x14ac:dyDescent="0.15">
      <c r="A51" s="48"/>
      <c r="B51" s="1196"/>
      <c r="C51" s="1197"/>
      <c r="D51" s="66"/>
      <c r="E51" s="1186" t="s">
        <v>18</v>
      </c>
      <c r="F51" s="1186"/>
      <c r="G51" s="1186"/>
      <c r="H51" s="1186"/>
      <c r="I51" s="1186"/>
      <c r="J51" s="1187"/>
      <c r="K51" s="63" t="s">
        <v>483</v>
      </c>
      <c r="L51" s="64" t="s">
        <v>483</v>
      </c>
      <c r="M51" s="64" t="s">
        <v>483</v>
      </c>
      <c r="N51" s="64" t="s">
        <v>483</v>
      </c>
      <c r="O51" s="65" t="s">
        <v>483</v>
      </c>
      <c r="P51" s="48"/>
      <c r="Q51" s="48"/>
      <c r="R51" s="48"/>
      <c r="S51" s="48"/>
      <c r="T51" s="48"/>
      <c r="U51" s="48"/>
    </row>
    <row r="52" spans="1:21" ht="30.75" customHeight="1" x14ac:dyDescent="0.15">
      <c r="A52" s="48"/>
      <c r="B52" s="1184" t="s">
        <v>19</v>
      </c>
      <c r="C52" s="1185"/>
      <c r="D52" s="66"/>
      <c r="E52" s="1186" t="s">
        <v>20</v>
      </c>
      <c r="F52" s="1186"/>
      <c r="G52" s="1186"/>
      <c r="H52" s="1186"/>
      <c r="I52" s="1186"/>
      <c r="J52" s="1187"/>
      <c r="K52" s="63">
        <v>1327</v>
      </c>
      <c r="L52" s="64">
        <v>1351</v>
      </c>
      <c r="M52" s="64">
        <v>1402</v>
      </c>
      <c r="N52" s="64">
        <v>1400</v>
      </c>
      <c r="O52" s="65">
        <v>1393</v>
      </c>
      <c r="P52" s="48"/>
      <c r="Q52" s="48"/>
      <c r="R52" s="48"/>
      <c r="S52" s="48"/>
      <c r="T52" s="48"/>
      <c r="U52" s="48"/>
    </row>
    <row r="53" spans="1:21" ht="30.75" customHeight="1" thickBot="1" x14ac:dyDescent="0.2">
      <c r="A53" s="48"/>
      <c r="B53" s="1188" t="s">
        <v>21</v>
      </c>
      <c r="C53" s="1189"/>
      <c r="D53" s="67"/>
      <c r="E53" s="1190" t="s">
        <v>22</v>
      </c>
      <c r="F53" s="1190"/>
      <c r="G53" s="1190"/>
      <c r="H53" s="1190"/>
      <c r="I53" s="1190"/>
      <c r="J53" s="1191"/>
      <c r="K53" s="68">
        <v>819</v>
      </c>
      <c r="L53" s="69">
        <v>680</v>
      </c>
      <c r="M53" s="69">
        <v>651</v>
      </c>
      <c r="N53" s="69">
        <v>650</v>
      </c>
      <c r="O53" s="70">
        <v>566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00" t="s">
        <v>24</v>
      </c>
      <c r="C41" s="1201"/>
      <c r="D41" s="81"/>
      <c r="E41" s="1206" t="s">
        <v>25</v>
      </c>
      <c r="F41" s="1206"/>
      <c r="G41" s="1206"/>
      <c r="H41" s="1207"/>
      <c r="I41" s="82">
        <v>13197</v>
      </c>
      <c r="J41" s="83">
        <v>12830</v>
      </c>
      <c r="K41" s="83">
        <v>12875</v>
      </c>
      <c r="L41" s="83">
        <v>13199</v>
      </c>
      <c r="M41" s="84">
        <v>13346</v>
      </c>
    </row>
    <row r="42" spans="2:13" ht="27.75" customHeight="1" x14ac:dyDescent="0.15">
      <c r="B42" s="1202"/>
      <c r="C42" s="1203"/>
      <c r="D42" s="85"/>
      <c r="E42" s="1208" t="s">
        <v>26</v>
      </c>
      <c r="F42" s="1208"/>
      <c r="G42" s="1208"/>
      <c r="H42" s="1209"/>
      <c r="I42" s="86">
        <v>113</v>
      </c>
      <c r="J42" s="87">
        <v>99</v>
      </c>
      <c r="K42" s="87">
        <v>84</v>
      </c>
      <c r="L42" s="87">
        <v>70</v>
      </c>
      <c r="M42" s="88">
        <v>58</v>
      </c>
    </row>
    <row r="43" spans="2:13" ht="27.75" customHeight="1" x14ac:dyDescent="0.15">
      <c r="B43" s="1202"/>
      <c r="C43" s="1203"/>
      <c r="D43" s="85"/>
      <c r="E43" s="1208" t="s">
        <v>27</v>
      </c>
      <c r="F43" s="1208"/>
      <c r="G43" s="1208"/>
      <c r="H43" s="1209"/>
      <c r="I43" s="86">
        <v>7448</v>
      </c>
      <c r="J43" s="87">
        <v>7407</v>
      </c>
      <c r="K43" s="87">
        <v>7399</v>
      </c>
      <c r="L43" s="87">
        <v>8435</v>
      </c>
      <c r="M43" s="88">
        <v>8826</v>
      </c>
    </row>
    <row r="44" spans="2:13" ht="27.75" customHeight="1" x14ac:dyDescent="0.15">
      <c r="B44" s="1202"/>
      <c r="C44" s="1203"/>
      <c r="D44" s="85"/>
      <c r="E44" s="1208" t="s">
        <v>28</v>
      </c>
      <c r="F44" s="1208"/>
      <c r="G44" s="1208"/>
      <c r="H44" s="1209"/>
      <c r="I44" s="86">
        <v>225</v>
      </c>
      <c r="J44" s="87">
        <v>180</v>
      </c>
      <c r="K44" s="87">
        <v>136</v>
      </c>
      <c r="L44" s="87">
        <v>89</v>
      </c>
      <c r="M44" s="88">
        <v>39</v>
      </c>
    </row>
    <row r="45" spans="2:13" ht="27.75" customHeight="1" x14ac:dyDescent="0.15">
      <c r="B45" s="1202"/>
      <c r="C45" s="1203"/>
      <c r="D45" s="85"/>
      <c r="E45" s="1208" t="s">
        <v>29</v>
      </c>
      <c r="F45" s="1208"/>
      <c r="G45" s="1208"/>
      <c r="H45" s="1209"/>
      <c r="I45" s="86">
        <v>1868</v>
      </c>
      <c r="J45" s="87">
        <v>1618</v>
      </c>
      <c r="K45" s="87">
        <v>1426</v>
      </c>
      <c r="L45" s="87">
        <v>1144</v>
      </c>
      <c r="M45" s="88">
        <v>1070</v>
      </c>
    </row>
    <row r="46" spans="2:13" ht="27.75" customHeight="1" x14ac:dyDescent="0.15">
      <c r="B46" s="1202"/>
      <c r="C46" s="1203"/>
      <c r="D46" s="89"/>
      <c r="E46" s="1208" t="s">
        <v>30</v>
      </c>
      <c r="F46" s="1208"/>
      <c r="G46" s="1208"/>
      <c r="H46" s="1209"/>
      <c r="I46" s="86" t="s">
        <v>483</v>
      </c>
      <c r="J46" s="87" t="s">
        <v>483</v>
      </c>
      <c r="K46" s="87" t="s">
        <v>483</v>
      </c>
      <c r="L46" s="87" t="s">
        <v>483</v>
      </c>
      <c r="M46" s="88" t="s">
        <v>483</v>
      </c>
    </row>
    <row r="47" spans="2:13" ht="27.75" customHeight="1" x14ac:dyDescent="0.15">
      <c r="B47" s="1202"/>
      <c r="C47" s="1203"/>
      <c r="D47" s="90"/>
      <c r="E47" s="1210" t="s">
        <v>31</v>
      </c>
      <c r="F47" s="1211"/>
      <c r="G47" s="1211"/>
      <c r="H47" s="1212"/>
      <c r="I47" s="86" t="s">
        <v>483</v>
      </c>
      <c r="J47" s="87" t="s">
        <v>483</v>
      </c>
      <c r="K47" s="87" t="s">
        <v>483</v>
      </c>
      <c r="L47" s="87" t="s">
        <v>483</v>
      </c>
      <c r="M47" s="88" t="s">
        <v>483</v>
      </c>
    </row>
    <row r="48" spans="2:13" ht="27.75" customHeight="1" x14ac:dyDescent="0.15">
      <c r="B48" s="1202"/>
      <c r="C48" s="1203"/>
      <c r="D48" s="85"/>
      <c r="E48" s="1208" t="s">
        <v>32</v>
      </c>
      <c r="F48" s="1208"/>
      <c r="G48" s="1208"/>
      <c r="H48" s="1209"/>
      <c r="I48" s="86" t="s">
        <v>483</v>
      </c>
      <c r="J48" s="87" t="s">
        <v>483</v>
      </c>
      <c r="K48" s="87" t="s">
        <v>483</v>
      </c>
      <c r="L48" s="87" t="s">
        <v>483</v>
      </c>
      <c r="M48" s="88" t="s">
        <v>483</v>
      </c>
    </row>
    <row r="49" spans="2:13" ht="27.75" customHeight="1" x14ac:dyDescent="0.15">
      <c r="B49" s="1204"/>
      <c r="C49" s="1205"/>
      <c r="D49" s="85"/>
      <c r="E49" s="1208" t="s">
        <v>33</v>
      </c>
      <c r="F49" s="1208"/>
      <c r="G49" s="1208"/>
      <c r="H49" s="1209"/>
      <c r="I49" s="86" t="s">
        <v>483</v>
      </c>
      <c r="J49" s="87" t="s">
        <v>483</v>
      </c>
      <c r="K49" s="87" t="s">
        <v>483</v>
      </c>
      <c r="L49" s="87" t="s">
        <v>483</v>
      </c>
      <c r="M49" s="88" t="s">
        <v>483</v>
      </c>
    </row>
    <row r="50" spans="2:13" ht="27.75" customHeight="1" x14ac:dyDescent="0.15">
      <c r="B50" s="1213" t="s">
        <v>34</v>
      </c>
      <c r="C50" s="1214"/>
      <c r="D50" s="91"/>
      <c r="E50" s="1208" t="s">
        <v>35</v>
      </c>
      <c r="F50" s="1208"/>
      <c r="G50" s="1208"/>
      <c r="H50" s="1209"/>
      <c r="I50" s="86">
        <v>3628</v>
      </c>
      <c r="J50" s="87">
        <v>4964</v>
      </c>
      <c r="K50" s="87">
        <v>5097</v>
      </c>
      <c r="L50" s="87">
        <v>3378</v>
      </c>
      <c r="M50" s="88">
        <v>4987</v>
      </c>
    </row>
    <row r="51" spans="2:13" ht="27.75" customHeight="1" x14ac:dyDescent="0.15">
      <c r="B51" s="1202"/>
      <c r="C51" s="1203"/>
      <c r="D51" s="85"/>
      <c r="E51" s="1208" t="s">
        <v>36</v>
      </c>
      <c r="F51" s="1208"/>
      <c r="G51" s="1208"/>
      <c r="H51" s="1209"/>
      <c r="I51" s="86">
        <v>958</v>
      </c>
      <c r="J51" s="87">
        <v>839</v>
      </c>
      <c r="K51" s="87">
        <v>729</v>
      </c>
      <c r="L51" s="87">
        <v>613</v>
      </c>
      <c r="M51" s="88">
        <v>521</v>
      </c>
    </row>
    <row r="52" spans="2:13" ht="27.75" customHeight="1" x14ac:dyDescent="0.15">
      <c r="B52" s="1204"/>
      <c r="C52" s="1205"/>
      <c r="D52" s="85"/>
      <c r="E52" s="1208" t="s">
        <v>37</v>
      </c>
      <c r="F52" s="1208"/>
      <c r="G52" s="1208"/>
      <c r="H52" s="1209"/>
      <c r="I52" s="86">
        <v>13615</v>
      </c>
      <c r="J52" s="87">
        <v>13613</v>
      </c>
      <c r="K52" s="87">
        <v>14088</v>
      </c>
      <c r="L52" s="87">
        <v>15488</v>
      </c>
      <c r="M52" s="88">
        <v>15888</v>
      </c>
    </row>
    <row r="53" spans="2:13" ht="27.75" customHeight="1" thickBot="1" x14ac:dyDescent="0.2">
      <c r="B53" s="1215" t="s">
        <v>21</v>
      </c>
      <c r="C53" s="1216"/>
      <c r="D53" s="92"/>
      <c r="E53" s="1217" t="s">
        <v>38</v>
      </c>
      <c r="F53" s="1217"/>
      <c r="G53" s="1217"/>
      <c r="H53" s="1218"/>
      <c r="I53" s="93">
        <v>4651</v>
      </c>
      <c r="J53" s="94">
        <v>2718</v>
      </c>
      <c r="K53" s="94">
        <v>2007</v>
      </c>
      <c r="L53" s="94">
        <v>3458</v>
      </c>
      <c r="M53" s="95">
        <v>1942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552</v>
      </c>
      <c r="I42" s="354"/>
      <c r="J42" s="354"/>
      <c r="K42" s="354"/>
      <c r="L42" s="246"/>
      <c r="M42" s="246"/>
      <c r="N42" s="246"/>
      <c r="O42" s="246"/>
    </row>
    <row r="43" spans="2:17" x14ac:dyDescent="0.15">
      <c r="B43" s="250"/>
      <c r="C43" s="246"/>
      <c r="D43" s="246"/>
      <c r="E43" s="246"/>
      <c r="F43" s="246"/>
      <c r="G43" s="1233" t="s">
        <v>553</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554</v>
      </c>
    </row>
    <row r="50" spans="1:17" x14ac:dyDescent="0.15">
      <c r="B50" s="250"/>
      <c r="C50" s="246"/>
      <c r="D50" s="246"/>
      <c r="E50" s="246"/>
      <c r="F50" s="246"/>
      <c r="G50" s="1242"/>
      <c r="H50" s="1243"/>
      <c r="I50" s="1243"/>
      <c r="J50" s="1244"/>
      <c r="K50" s="356" t="s">
        <v>522</v>
      </c>
      <c r="L50" s="356" t="s">
        <v>523</v>
      </c>
      <c r="M50" s="356" t="s">
        <v>524</v>
      </c>
      <c r="N50" s="356" t="s">
        <v>525</v>
      </c>
      <c r="O50" s="356" t="s">
        <v>526</v>
      </c>
    </row>
    <row r="51" spans="1:17" x14ac:dyDescent="0.15">
      <c r="B51" s="250"/>
      <c r="C51" s="246"/>
      <c r="D51" s="246"/>
      <c r="E51" s="246"/>
      <c r="F51" s="246"/>
      <c r="G51" s="1245" t="s">
        <v>555</v>
      </c>
      <c r="H51" s="1246"/>
      <c r="I51" s="1251" t="s">
        <v>556</v>
      </c>
      <c r="J51" s="1251"/>
      <c r="K51" s="1253"/>
      <c r="L51" s="1253"/>
      <c r="M51" s="1253"/>
      <c r="N51" s="1219">
        <v>50.8</v>
      </c>
      <c r="O51" s="1253"/>
    </row>
    <row r="52" spans="1:17" x14ac:dyDescent="0.15">
      <c r="B52" s="250"/>
      <c r="C52" s="246"/>
      <c r="D52" s="246"/>
      <c r="E52" s="246"/>
      <c r="F52" s="246"/>
      <c r="G52" s="1247"/>
      <c r="H52" s="1248"/>
      <c r="I52" s="1252"/>
      <c r="J52" s="1252"/>
      <c r="K52" s="1219"/>
      <c r="L52" s="1219"/>
      <c r="M52" s="1219"/>
      <c r="N52" s="1219"/>
      <c r="O52" s="1219"/>
    </row>
    <row r="53" spans="1:17" x14ac:dyDescent="0.15">
      <c r="A53" s="357"/>
      <c r="B53" s="250"/>
      <c r="C53" s="246"/>
      <c r="D53" s="246"/>
      <c r="E53" s="246"/>
      <c r="F53" s="246"/>
      <c r="G53" s="1247"/>
      <c r="H53" s="1248"/>
      <c r="I53" s="1231" t="s">
        <v>557</v>
      </c>
      <c r="J53" s="1231"/>
      <c r="K53" s="1254"/>
      <c r="L53" s="1254"/>
      <c r="M53" s="1254"/>
      <c r="N53" s="1223">
        <v>52.5</v>
      </c>
      <c r="O53" s="1254"/>
    </row>
    <row r="54" spans="1:17" x14ac:dyDescent="0.15">
      <c r="A54" s="357"/>
      <c r="B54" s="250"/>
      <c r="C54" s="246"/>
      <c r="D54" s="246"/>
      <c r="E54" s="246"/>
      <c r="F54" s="246"/>
      <c r="G54" s="1249"/>
      <c r="H54" s="1250"/>
      <c r="I54" s="1231"/>
      <c r="J54" s="1231"/>
      <c r="K54" s="1224"/>
      <c r="L54" s="1224"/>
      <c r="M54" s="1224"/>
      <c r="N54" s="1224"/>
      <c r="O54" s="1224"/>
    </row>
    <row r="55" spans="1:17" x14ac:dyDescent="0.15">
      <c r="A55" s="357"/>
      <c r="B55" s="250"/>
      <c r="C55" s="246"/>
      <c r="D55" s="246"/>
      <c r="E55" s="246"/>
      <c r="F55" s="246"/>
      <c r="G55" s="1225" t="s">
        <v>558</v>
      </c>
      <c r="H55" s="1226"/>
      <c r="I55" s="1231" t="s">
        <v>556</v>
      </c>
      <c r="J55" s="1231"/>
      <c r="K55" s="1253"/>
      <c r="L55" s="1253"/>
      <c r="M55" s="1253"/>
      <c r="N55" s="1219">
        <v>37.200000000000003</v>
      </c>
      <c r="O55" s="1253"/>
    </row>
    <row r="56" spans="1:17" x14ac:dyDescent="0.15">
      <c r="A56" s="357"/>
      <c r="B56" s="250"/>
      <c r="C56" s="246"/>
      <c r="D56" s="246"/>
      <c r="E56" s="246"/>
      <c r="F56" s="246"/>
      <c r="G56" s="1227"/>
      <c r="H56" s="1228"/>
      <c r="I56" s="1231"/>
      <c r="J56" s="1231"/>
      <c r="K56" s="1219"/>
      <c r="L56" s="1219"/>
      <c r="M56" s="1219"/>
      <c r="N56" s="1219"/>
      <c r="O56" s="1219"/>
    </row>
    <row r="57" spans="1:17" s="357" customFormat="1" x14ac:dyDescent="0.15">
      <c r="B57" s="358"/>
      <c r="C57" s="354"/>
      <c r="D57" s="354"/>
      <c r="E57" s="354"/>
      <c r="F57" s="354"/>
      <c r="G57" s="1227"/>
      <c r="H57" s="1228"/>
      <c r="I57" s="1221" t="s">
        <v>557</v>
      </c>
      <c r="J57" s="1221"/>
      <c r="K57" s="1254"/>
      <c r="L57" s="1254"/>
      <c r="M57" s="1254"/>
      <c r="N57" s="1223">
        <v>55.8</v>
      </c>
      <c r="O57" s="1254"/>
      <c r="P57" s="359"/>
      <c r="Q57" s="358"/>
    </row>
    <row r="58" spans="1:17" s="357" customFormat="1" x14ac:dyDescent="0.15">
      <c r="A58" s="245"/>
      <c r="B58" s="358"/>
      <c r="C58" s="354"/>
      <c r="D58" s="354"/>
      <c r="E58" s="354"/>
      <c r="F58" s="354"/>
      <c r="G58" s="1229"/>
      <c r="H58" s="1230"/>
      <c r="I58" s="1221"/>
      <c r="J58" s="1221"/>
      <c r="K58" s="1224"/>
      <c r="L58" s="1224"/>
      <c r="M58" s="1224"/>
      <c r="N58" s="1224"/>
      <c r="O58" s="122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559</v>
      </c>
      <c r="C63" s="246"/>
      <c r="D63" s="246"/>
      <c r="E63" s="246"/>
      <c r="F63" s="246"/>
      <c r="G63" s="246"/>
      <c r="H63" s="246"/>
      <c r="I63" s="246"/>
      <c r="J63" s="246"/>
      <c r="K63" s="246"/>
      <c r="L63" s="246"/>
      <c r="M63" s="246"/>
      <c r="N63" s="246"/>
      <c r="O63" s="246"/>
    </row>
    <row r="64" spans="1:17" x14ac:dyDescent="0.15">
      <c r="B64" s="250"/>
      <c r="C64" s="246"/>
      <c r="D64" s="246"/>
      <c r="E64" s="246"/>
      <c r="F64" s="246"/>
      <c r="G64" s="353" t="s">
        <v>552</v>
      </c>
      <c r="I64" s="354"/>
      <c r="J64" s="354"/>
      <c r="K64" s="354"/>
      <c r="L64" s="246"/>
      <c r="M64" s="246"/>
      <c r="N64" s="246"/>
      <c r="O64" s="246"/>
    </row>
    <row r="65" spans="2:30" x14ac:dyDescent="0.15">
      <c r="B65" s="250"/>
      <c r="C65" s="246"/>
      <c r="D65" s="246"/>
      <c r="E65" s="246"/>
      <c r="F65" s="246"/>
      <c r="G65" s="1233" t="s">
        <v>560</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561</v>
      </c>
      <c r="I71" s="370"/>
      <c r="J71" s="366"/>
      <c r="K71" s="366"/>
      <c r="L71" s="367"/>
      <c r="M71" s="366"/>
      <c r="N71" s="367"/>
      <c r="O71" s="368"/>
    </row>
    <row r="72" spans="2:30" x14ac:dyDescent="0.15">
      <c r="B72" s="250"/>
      <c r="C72" s="246"/>
      <c r="D72" s="246"/>
      <c r="E72" s="246"/>
      <c r="F72" s="246"/>
      <c r="G72" s="1242"/>
      <c r="H72" s="1243"/>
      <c r="I72" s="1243"/>
      <c r="J72" s="1244"/>
      <c r="K72" s="356" t="s">
        <v>522</v>
      </c>
      <c r="L72" s="356" t="s">
        <v>523</v>
      </c>
      <c r="M72" s="356" t="s">
        <v>524</v>
      </c>
      <c r="N72" s="356" t="s">
        <v>525</v>
      </c>
      <c r="O72" s="356" t="s">
        <v>526</v>
      </c>
    </row>
    <row r="73" spans="2:30" x14ac:dyDescent="0.15">
      <c r="B73" s="250"/>
      <c r="C73" s="246"/>
      <c r="D73" s="246"/>
      <c r="E73" s="246"/>
      <c r="F73" s="246"/>
      <c r="G73" s="1245" t="s">
        <v>555</v>
      </c>
      <c r="H73" s="1246"/>
      <c r="I73" s="1251" t="s">
        <v>556</v>
      </c>
      <c r="J73" s="1251"/>
      <c r="K73" s="1232">
        <v>66.8</v>
      </c>
      <c r="L73" s="1232">
        <v>39.200000000000003</v>
      </c>
      <c r="M73" s="1219">
        <v>29.8</v>
      </c>
      <c r="N73" s="1219">
        <v>50.8</v>
      </c>
      <c r="O73" s="1219">
        <v>29.5</v>
      </c>
      <c r="S73" s="245">
        <v>9.9</v>
      </c>
    </row>
    <row r="74" spans="2:30" x14ac:dyDescent="0.15">
      <c r="B74" s="250"/>
      <c r="C74" s="246"/>
      <c r="D74" s="246"/>
      <c r="E74" s="246"/>
      <c r="F74" s="246"/>
      <c r="G74" s="1247"/>
      <c r="H74" s="1248"/>
      <c r="I74" s="1252"/>
      <c r="J74" s="1252"/>
      <c r="K74" s="1232"/>
      <c r="L74" s="1232"/>
      <c r="M74" s="1219"/>
      <c r="N74" s="1219"/>
      <c r="O74" s="1219"/>
    </row>
    <row r="75" spans="2:30" x14ac:dyDescent="0.15">
      <c r="B75" s="250"/>
      <c r="C75" s="246"/>
      <c r="D75" s="246"/>
      <c r="E75" s="246"/>
      <c r="F75" s="246"/>
      <c r="G75" s="1247"/>
      <c r="H75" s="1248"/>
      <c r="I75" s="1231" t="s">
        <v>562</v>
      </c>
      <c r="J75" s="1231"/>
      <c r="K75" s="1223">
        <v>13.3</v>
      </c>
      <c r="L75" s="1223">
        <v>11.8</v>
      </c>
      <c r="M75" s="1223">
        <v>10.4</v>
      </c>
      <c r="N75" s="1223">
        <v>9.6</v>
      </c>
      <c r="O75" s="1223">
        <v>9.1999999999999993</v>
      </c>
      <c r="U75" s="245">
        <v>81.2</v>
      </c>
      <c r="W75" s="245">
        <v>87.2</v>
      </c>
      <c r="Y75" s="245">
        <v>99.8</v>
      </c>
      <c r="AA75" s="245">
        <v>109.5</v>
      </c>
      <c r="AC75" s="245">
        <v>115.2</v>
      </c>
    </row>
    <row r="76" spans="2:30" x14ac:dyDescent="0.15">
      <c r="B76" s="250"/>
      <c r="C76" s="246"/>
      <c r="D76" s="246"/>
      <c r="E76" s="246"/>
      <c r="F76" s="246"/>
      <c r="G76" s="1249"/>
      <c r="H76" s="1250"/>
      <c r="I76" s="1231"/>
      <c r="J76" s="1231"/>
      <c r="K76" s="1224"/>
      <c r="L76" s="1224"/>
      <c r="M76" s="1224"/>
      <c r="N76" s="1224"/>
      <c r="O76" s="1224"/>
    </row>
    <row r="77" spans="2:30" x14ac:dyDescent="0.15">
      <c r="B77" s="250"/>
      <c r="C77" s="246"/>
      <c r="D77" s="246"/>
      <c r="E77" s="246"/>
      <c r="F77" s="246"/>
      <c r="G77" s="1225" t="s">
        <v>558</v>
      </c>
      <c r="H77" s="1226"/>
      <c r="I77" s="1231" t="s">
        <v>556</v>
      </c>
      <c r="J77" s="1231"/>
      <c r="K77" s="1232">
        <v>72</v>
      </c>
      <c r="L77" s="1232">
        <v>58.8</v>
      </c>
      <c r="M77" s="1219">
        <v>49.7</v>
      </c>
      <c r="N77" s="1219">
        <v>37.200000000000003</v>
      </c>
      <c r="O77" s="1219">
        <v>24</v>
      </c>
      <c r="R77" s="245">
        <v>12.3</v>
      </c>
      <c r="T77" s="245">
        <v>11.1</v>
      </c>
    </row>
    <row r="78" spans="2:30" x14ac:dyDescent="0.15">
      <c r="B78" s="250"/>
      <c r="C78" s="246"/>
      <c r="D78" s="246"/>
      <c r="E78" s="246"/>
      <c r="F78" s="246"/>
      <c r="G78" s="1227"/>
      <c r="H78" s="1228"/>
      <c r="I78" s="1231"/>
      <c r="J78" s="1231"/>
      <c r="K78" s="1232"/>
      <c r="L78" s="1232"/>
      <c r="M78" s="1219"/>
      <c r="N78" s="1219"/>
      <c r="O78" s="1219"/>
    </row>
    <row r="79" spans="2:30" x14ac:dyDescent="0.15">
      <c r="B79" s="250"/>
      <c r="C79" s="246"/>
      <c r="D79" s="246"/>
      <c r="E79" s="246"/>
      <c r="F79" s="246"/>
      <c r="G79" s="1227"/>
      <c r="H79" s="1228"/>
      <c r="I79" s="1220" t="s">
        <v>562</v>
      </c>
      <c r="J79" s="1221"/>
      <c r="K79" s="1222">
        <v>13.3</v>
      </c>
      <c r="L79" s="1222">
        <v>12.4</v>
      </c>
      <c r="M79" s="1222">
        <v>11.2</v>
      </c>
      <c r="N79" s="1222">
        <v>10.1</v>
      </c>
      <c r="O79" s="1222">
        <v>9.1</v>
      </c>
      <c r="V79" s="245">
        <v>53.5</v>
      </c>
      <c r="X79" s="245">
        <v>48.2</v>
      </c>
      <c r="Z79" s="245">
        <v>34.200000000000003</v>
      </c>
      <c r="AB79" s="245">
        <v>30.3</v>
      </c>
      <c r="AD79" s="245">
        <v>28.9</v>
      </c>
    </row>
    <row r="80" spans="2:30" x14ac:dyDescent="0.15">
      <c r="B80" s="250"/>
      <c r="C80" s="246"/>
      <c r="D80" s="246"/>
      <c r="E80" s="246"/>
      <c r="F80" s="246"/>
      <c r="G80" s="1229"/>
      <c r="H80" s="1230"/>
      <c r="I80" s="1221"/>
      <c r="J80" s="1221"/>
      <c r="K80" s="1222"/>
      <c r="L80" s="1222"/>
      <c r="M80" s="1222"/>
      <c r="N80" s="1222"/>
      <c r="O80" s="1222"/>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521</v>
      </c>
      <c r="G2" s="113"/>
      <c r="H2" s="114"/>
    </row>
    <row r="3" spans="1:8" x14ac:dyDescent="0.15">
      <c r="A3" s="110" t="s">
        <v>514</v>
      </c>
      <c r="B3" s="115"/>
      <c r="C3" s="116"/>
      <c r="D3" s="117">
        <v>89804</v>
      </c>
      <c r="E3" s="118"/>
      <c r="F3" s="119">
        <v>79181</v>
      </c>
      <c r="G3" s="120"/>
      <c r="H3" s="121"/>
    </row>
    <row r="4" spans="1:8" x14ac:dyDescent="0.15">
      <c r="A4" s="122"/>
      <c r="B4" s="123"/>
      <c r="C4" s="124"/>
      <c r="D4" s="125">
        <v>20664</v>
      </c>
      <c r="E4" s="126"/>
      <c r="F4" s="127">
        <v>40448</v>
      </c>
      <c r="G4" s="128"/>
      <c r="H4" s="129"/>
    </row>
    <row r="5" spans="1:8" x14ac:dyDescent="0.15">
      <c r="A5" s="110" t="s">
        <v>516</v>
      </c>
      <c r="B5" s="115"/>
      <c r="C5" s="116"/>
      <c r="D5" s="117">
        <v>102279</v>
      </c>
      <c r="E5" s="118"/>
      <c r="F5" s="119">
        <v>118124</v>
      </c>
      <c r="G5" s="120"/>
      <c r="H5" s="121"/>
    </row>
    <row r="6" spans="1:8" x14ac:dyDescent="0.15">
      <c r="A6" s="122"/>
      <c r="B6" s="123"/>
      <c r="C6" s="124"/>
      <c r="D6" s="125">
        <v>49855</v>
      </c>
      <c r="E6" s="126"/>
      <c r="F6" s="127">
        <v>54614</v>
      </c>
      <c r="G6" s="128"/>
      <c r="H6" s="129"/>
    </row>
    <row r="7" spans="1:8" x14ac:dyDescent="0.15">
      <c r="A7" s="110" t="s">
        <v>517</v>
      </c>
      <c r="B7" s="115"/>
      <c r="C7" s="116"/>
      <c r="D7" s="117">
        <v>100980</v>
      </c>
      <c r="E7" s="118"/>
      <c r="F7" s="119">
        <v>101693</v>
      </c>
      <c r="G7" s="120"/>
      <c r="H7" s="121"/>
    </row>
    <row r="8" spans="1:8" x14ac:dyDescent="0.15">
      <c r="A8" s="122"/>
      <c r="B8" s="123"/>
      <c r="C8" s="124"/>
      <c r="D8" s="125">
        <v>61741</v>
      </c>
      <c r="E8" s="126"/>
      <c r="F8" s="127">
        <v>51066</v>
      </c>
      <c r="G8" s="128"/>
      <c r="H8" s="129"/>
    </row>
    <row r="9" spans="1:8" x14ac:dyDescent="0.15">
      <c r="A9" s="110" t="s">
        <v>518</v>
      </c>
      <c r="B9" s="115"/>
      <c r="C9" s="116"/>
      <c r="D9" s="117">
        <v>135493</v>
      </c>
      <c r="E9" s="118"/>
      <c r="F9" s="119">
        <v>96635</v>
      </c>
      <c r="G9" s="120"/>
      <c r="H9" s="121"/>
    </row>
    <row r="10" spans="1:8" x14ac:dyDescent="0.15">
      <c r="A10" s="122"/>
      <c r="B10" s="123"/>
      <c r="C10" s="124"/>
      <c r="D10" s="125">
        <v>68597</v>
      </c>
      <c r="E10" s="126"/>
      <c r="F10" s="127">
        <v>44408</v>
      </c>
      <c r="G10" s="128"/>
      <c r="H10" s="129"/>
    </row>
    <row r="11" spans="1:8" x14ac:dyDescent="0.15">
      <c r="A11" s="110" t="s">
        <v>519</v>
      </c>
      <c r="B11" s="115"/>
      <c r="C11" s="116"/>
      <c r="D11" s="117">
        <v>123606</v>
      </c>
      <c r="E11" s="118"/>
      <c r="F11" s="119">
        <v>97062</v>
      </c>
      <c r="G11" s="120"/>
      <c r="H11" s="121"/>
    </row>
    <row r="12" spans="1:8" x14ac:dyDescent="0.15">
      <c r="A12" s="122"/>
      <c r="B12" s="123"/>
      <c r="C12" s="130"/>
      <c r="D12" s="125">
        <v>56131</v>
      </c>
      <c r="E12" s="126"/>
      <c r="F12" s="127">
        <v>50112</v>
      </c>
      <c r="G12" s="128"/>
      <c r="H12" s="129"/>
    </row>
    <row r="13" spans="1:8" x14ac:dyDescent="0.15">
      <c r="A13" s="110"/>
      <c r="B13" s="115"/>
      <c r="C13" s="131"/>
      <c r="D13" s="132">
        <v>110432</v>
      </c>
      <c r="E13" s="133"/>
      <c r="F13" s="134">
        <v>98539</v>
      </c>
      <c r="G13" s="135"/>
      <c r="H13" s="121"/>
    </row>
    <row r="14" spans="1:8" x14ac:dyDescent="0.15">
      <c r="A14" s="122"/>
      <c r="B14" s="123"/>
      <c r="C14" s="124"/>
      <c r="D14" s="125">
        <v>51398</v>
      </c>
      <c r="E14" s="126"/>
      <c r="F14" s="127">
        <v>48130</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12.31</v>
      </c>
      <c r="C19" s="136">
        <f>ROUND(VALUE(SUBSTITUTE(実質収支比率等に係る経年分析!G$48,"▲","-")),2)</f>
        <v>4.5</v>
      </c>
      <c r="D19" s="136">
        <f>ROUND(VALUE(SUBSTITUTE(実質収支比率等に係る経年分析!H$48,"▲","-")),2)</f>
        <v>7.5</v>
      </c>
      <c r="E19" s="136">
        <f>ROUND(VALUE(SUBSTITUTE(実質収支比率等に係る経年分析!I$48,"▲","-")),2)</f>
        <v>3.52</v>
      </c>
      <c r="F19" s="136">
        <f>ROUND(VALUE(SUBSTITUTE(実質収支比率等に係る経年分析!J$48,"▲","-")),2)</f>
        <v>8.3699999999999992</v>
      </c>
    </row>
    <row r="20" spans="1:11" x14ac:dyDescent="0.15">
      <c r="A20" s="136" t="s">
        <v>43</v>
      </c>
      <c r="B20" s="136">
        <f>ROUND(VALUE(SUBSTITUTE(実質収支比率等に係る経年分析!F$47,"▲","-")),2)</f>
        <v>28.27</v>
      </c>
      <c r="C20" s="136">
        <f>ROUND(VALUE(SUBSTITUTE(実質収支比率等に係る経年分析!G$47,"▲","-")),2)</f>
        <v>25.95</v>
      </c>
      <c r="D20" s="136">
        <f>ROUND(VALUE(SUBSTITUTE(実質収支比率等に係る経年分析!H$47,"▲","-")),2)</f>
        <v>25.66</v>
      </c>
      <c r="E20" s="136">
        <f>ROUND(VALUE(SUBSTITUTE(実質収支比率等に係る経年分析!I$47,"▲","-")),2)</f>
        <v>29.19</v>
      </c>
      <c r="F20" s="136">
        <f>ROUND(VALUE(SUBSTITUTE(実質収支比率等に係る経年分析!J$47,"▲","-")),2)</f>
        <v>20.5</v>
      </c>
    </row>
    <row r="21" spans="1:11" x14ac:dyDescent="0.15">
      <c r="A21" s="136" t="s">
        <v>44</v>
      </c>
      <c r="B21" s="136">
        <f>IF(ISNUMBER(VALUE(SUBSTITUTE(実質収支比率等に係る経年分析!F$49,"▲","-"))),ROUND(VALUE(SUBSTITUTE(実質収支比率等に係る経年分析!F$49,"▲","-")),2),NA())</f>
        <v>10.25</v>
      </c>
      <c r="C21" s="136">
        <f>IF(ISNUMBER(VALUE(SUBSTITUTE(実質収支比率等に係る経年分析!G$49,"▲","-"))),ROUND(VALUE(SUBSTITUTE(実質収支比率等に係る経年分析!G$49,"▲","-")),2),NA())</f>
        <v>-21.02</v>
      </c>
      <c r="D21" s="136">
        <f>IF(ISNUMBER(VALUE(SUBSTITUTE(実質収支比率等に係る経年分析!H$49,"▲","-"))),ROUND(VALUE(SUBSTITUTE(実質収支比率等に係る経年分析!H$49,"▲","-")),2),NA())</f>
        <v>-1.65</v>
      </c>
      <c r="E21" s="136">
        <f>IF(ISNUMBER(VALUE(SUBSTITUTE(実質収支比率等に係る経年分析!I$49,"▲","-"))),ROUND(VALUE(SUBSTITUTE(実質収支比率等に係る経年分析!I$49,"▲","-")),2),NA())</f>
        <v>-6.24</v>
      </c>
      <c r="F21" s="136">
        <f>IF(ISNUMBER(VALUE(SUBSTITUTE(実質収支比率等に係る経年分析!J$49,"▲","-"))),ROUND(VALUE(SUBSTITUTE(実質収支比率等に係る経年分析!J$49,"▲","-")),2),NA())</f>
        <v>-7.27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八雲町八雲地域簡易水道事業特別会計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介護保険（サービス）事業特別会計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介護保険（保険）事業特別会計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0.65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0.14000000000000001</v>
      </c>
    </row>
    <row r="32" spans="1:11" x14ac:dyDescent="0.15">
      <c r="A32" s="137" t="str">
        <f>IF(連結実質赤字比率に係る赤字・黒字の構成分析!C$38="",NA(),連結実質赤字比率に係る赤字・黒字の構成分析!C$38)</f>
        <v>八雲町水道事業会計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4.4000000000000004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4.5199999999999996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5.1100000000000003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5.13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5.81</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12.3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4.5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7.49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3.52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8.3699999999999992</v>
      </c>
    </row>
    <row r="34" spans="1:16" x14ac:dyDescent="0.15">
      <c r="A34" s="137" t="str">
        <f>IF(連結実質赤字比率に係る赤字・黒字の構成分析!C$36="",NA(),連結実質赤字比率に係る赤字・黒字の構成分析!C$36)</f>
        <v>八雲町病院事業会計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3.66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4.28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7.53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8.6199999999999992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9.59</v>
      </c>
    </row>
    <row r="35" spans="1:16" x14ac:dyDescent="0.15">
      <c r="A35" s="137" t="str">
        <f>IF(連結実質赤字比率に係る赤字・黒字の構成分析!C$35="",NA(),連結実質赤字比率に係る赤字・黒字の構成分析!C$35)</f>
        <v>後期高齢者医療事業特別会計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0.02</v>
      </c>
      <c r="J35" s="137">
        <f>IF(ROUND(VALUE(SUBSTITUTE(連結実質赤字比率に係る赤字・黒字の構成分析!J$35,"▲", "-")), 2) &lt; 0, ABS(ROUND(VALUE(SUBSTITUTE(連結実質赤字比率に係る赤字・黒字の構成分析!J$35,"▲", "-")), 2)), NA())</f>
        <v>0.01</v>
      </c>
      <c r="K35" s="137" t="e">
        <f>IF(ROUND(VALUE(SUBSTITUTE(連結実質赤字比率に係る赤字・黒字の構成分析!J$35,"▲", "-")), 2) &gt;= 0, ABS(ROUND(VALUE(SUBSTITUTE(連結実質赤字比率に係る赤字・黒字の構成分析!J$35,"▲", "-")), 2)), NA())</f>
        <v>#N/A</v>
      </c>
    </row>
    <row r="36" spans="1:16" x14ac:dyDescent="0.15">
      <c r="A36" s="137" t="str">
        <f>IF(連結実質赤字比率に係る赤字・黒字の構成分析!C$34="",NA(),連結実質赤字比率に係る赤字・黒字の構成分析!C$34)</f>
        <v>国民健康保険事業特別会計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0.21</v>
      </c>
      <c r="D36" s="137">
        <f>IF(ROUND(VALUE(SUBSTITUTE(連結実質赤字比率に係る赤字・黒字の構成分析!G$34,"▲", "-")), 2) &lt; 0, ABS(ROUND(VALUE(SUBSTITUTE(連結実質赤字比率に係る赤字・黒字の構成分析!G$34,"▲", "-")), 2)), NA())</f>
        <v>0.4</v>
      </c>
      <c r="E36" s="137" t="e">
        <f>IF(ROUND(VALUE(SUBSTITUTE(連結実質赤字比率に係る赤字・黒字の構成分析!G$34,"▲", "-")), 2) &gt;= 0, ABS(ROUND(VALUE(SUBSTITUTE(連結実質赤字比率に係る赤字・黒字の構成分析!G$34,"▲", "-")), 2)), NA())</f>
        <v>#N/A</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0.45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0.04</v>
      </c>
      <c r="J36" s="137">
        <f>IF(ROUND(VALUE(SUBSTITUTE(連結実質赤字比率に係る赤字・黒字の構成分析!J$34,"▲", "-")), 2) &lt; 0, ABS(ROUND(VALUE(SUBSTITUTE(連結実質赤字比率に係る赤字・黒字の構成分析!J$34,"▲", "-")), 2)), NA())</f>
        <v>0.69</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1327</v>
      </c>
      <c r="E42" s="138"/>
      <c r="F42" s="138"/>
      <c r="G42" s="138">
        <f>'実質公債費比率（分子）の構造'!L$52</f>
        <v>1351</v>
      </c>
      <c r="H42" s="138"/>
      <c r="I42" s="138"/>
      <c r="J42" s="138">
        <f>'実質公債費比率（分子）の構造'!M$52</f>
        <v>1402</v>
      </c>
      <c r="K42" s="138"/>
      <c r="L42" s="138"/>
      <c r="M42" s="138">
        <f>'実質公債費比率（分子）の構造'!N$52</f>
        <v>1400</v>
      </c>
      <c r="N42" s="138"/>
      <c r="O42" s="138"/>
      <c r="P42" s="138">
        <f>'実質公債費比率（分子）の構造'!O$52</f>
        <v>1393</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62</v>
      </c>
      <c r="C44" s="138"/>
      <c r="D44" s="138"/>
      <c r="E44" s="138">
        <f>'実質公債費比率（分子）の構造'!L$50</f>
        <v>19</v>
      </c>
      <c r="F44" s="138"/>
      <c r="G44" s="138"/>
      <c r="H44" s="138">
        <f>'実質公債費比率（分子）の構造'!M$50</f>
        <v>20</v>
      </c>
      <c r="I44" s="138"/>
      <c r="J44" s="138"/>
      <c r="K44" s="138">
        <f>'実質公債費比率（分子）の構造'!N$50</f>
        <v>16</v>
      </c>
      <c r="L44" s="138"/>
      <c r="M44" s="138"/>
      <c r="N44" s="138">
        <f>'実質公債費比率（分子）の構造'!O$50</f>
        <v>14</v>
      </c>
      <c r="O44" s="138"/>
      <c r="P44" s="138"/>
    </row>
    <row r="45" spans="1:16" x14ac:dyDescent="0.15">
      <c r="A45" s="138" t="s">
        <v>54</v>
      </c>
      <c r="B45" s="138">
        <f>'実質公債費比率（分子）の構造'!K$49</f>
        <v>49</v>
      </c>
      <c r="C45" s="138"/>
      <c r="D45" s="138"/>
      <c r="E45" s="138">
        <f>'実質公債費比率（分子）の構造'!L$49</f>
        <v>48</v>
      </c>
      <c r="F45" s="138"/>
      <c r="G45" s="138"/>
      <c r="H45" s="138">
        <f>'実質公債費比率（分子）の構造'!M$49</f>
        <v>49</v>
      </c>
      <c r="I45" s="138"/>
      <c r="J45" s="138"/>
      <c r="K45" s="138">
        <f>'実質公債費比率（分子）の構造'!N$49</f>
        <v>49</v>
      </c>
      <c r="L45" s="138"/>
      <c r="M45" s="138"/>
      <c r="N45" s="138">
        <f>'実質公債費比率（分子）の構造'!O$49</f>
        <v>49</v>
      </c>
      <c r="O45" s="138"/>
      <c r="P45" s="138"/>
    </row>
    <row r="46" spans="1:16" x14ac:dyDescent="0.15">
      <c r="A46" s="138" t="s">
        <v>55</v>
      </c>
      <c r="B46" s="138">
        <f>'実質公債費比率（分子）の構造'!K$48</f>
        <v>674</v>
      </c>
      <c r="C46" s="138"/>
      <c r="D46" s="138"/>
      <c r="E46" s="138">
        <f>'実質公債費比率（分子）の構造'!L$48</f>
        <v>582</v>
      </c>
      <c r="F46" s="138"/>
      <c r="G46" s="138"/>
      <c r="H46" s="138">
        <f>'実質公債費比率（分子）の構造'!M$48</f>
        <v>576</v>
      </c>
      <c r="I46" s="138"/>
      <c r="J46" s="138"/>
      <c r="K46" s="138">
        <f>'実質公債費比率（分子）の構造'!N$48</f>
        <v>605</v>
      </c>
      <c r="L46" s="138"/>
      <c r="M46" s="138"/>
      <c r="N46" s="138">
        <f>'実質公債費比率（分子）の構造'!O$48</f>
        <v>609</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1361</v>
      </c>
      <c r="C49" s="138"/>
      <c r="D49" s="138"/>
      <c r="E49" s="138">
        <f>'実質公債費比率（分子）の構造'!L$45</f>
        <v>1382</v>
      </c>
      <c r="F49" s="138"/>
      <c r="G49" s="138"/>
      <c r="H49" s="138">
        <f>'実質公債費比率（分子）の構造'!M$45</f>
        <v>1408</v>
      </c>
      <c r="I49" s="138"/>
      <c r="J49" s="138"/>
      <c r="K49" s="138">
        <f>'実質公債費比率（分子）の構造'!N$45</f>
        <v>1380</v>
      </c>
      <c r="L49" s="138"/>
      <c r="M49" s="138"/>
      <c r="N49" s="138">
        <f>'実質公債費比率（分子）の構造'!O$45</f>
        <v>1287</v>
      </c>
      <c r="O49" s="138"/>
      <c r="P49" s="138"/>
    </row>
    <row r="50" spans="1:16" x14ac:dyDescent="0.15">
      <c r="A50" s="138" t="s">
        <v>59</v>
      </c>
      <c r="B50" s="138" t="e">
        <f>NA()</f>
        <v>#N/A</v>
      </c>
      <c r="C50" s="138">
        <f>IF(ISNUMBER('実質公債費比率（分子）の構造'!K$53),'実質公債費比率（分子）の構造'!K$53,NA())</f>
        <v>819</v>
      </c>
      <c r="D50" s="138" t="e">
        <f>NA()</f>
        <v>#N/A</v>
      </c>
      <c r="E50" s="138" t="e">
        <f>NA()</f>
        <v>#N/A</v>
      </c>
      <c r="F50" s="138">
        <f>IF(ISNUMBER('実質公債費比率（分子）の構造'!L$53),'実質公債費比率（分子）の構造'!L$53,NA())</f>
        <v>680</v>
      </c>
      <c r="G50" s="138" t="e">
        <f>NA()</f>
        <v>#N/A</v>
      </c>
      <c r="H50" s="138" t="e">
        <f>NA()</f>
        <v>#N/A</v>
      </c>
      <c r="I50" s="138">
        <f>IF(ISNUMBER('実質公債費比率（分子）の構造'!M$53),'実質公債費比率（分子）の構造'!M$53,NA())</f>
        <v>651</v>
      </c>
      <c r="J50" s="138" t="e">
        <f>NA()</f>
        <v>#N/A</v>
      </c>
      <c r="K50" s="138" t="e">
        <f>NA()</f>
        <v>#N/A</v>
      </c>
      <c r="L50" s="138">
        <f>IF(ISNUMBER('実質公債費比率（分子）の構造'!N$53),'実質公債費比率（分子）の構造'!N$53,NA())</f>
        <v>650</v>
      </c>
      <c r="M50" s="138" t="e">
        <f>NA()</f>
        <v>#N/A</v>
      </c>
      <c r="N50" s="138" t="e">
        <f>NA()</f>
        <v>#N/A</v>
      </c>
      <c r="O50" s="138">
        <f>IF(ISNUMBER('実質公債費比率（分子）の構造'!O$53),'実質公債費比率（分子）の構造'!O$53,NA())</f>
        <v>566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13615</v>
      </c>
      <c r="E56" s="137"/>
      <c r="F56" s="137"/>
      <c r="G56" s="137">
        <f>'将来負担比率（分子）の構造'!J$52</f>
        <v>13613</v>
      </c>
      <c r="H56" s="137"/>
      <c r="I56" s="137"/>
      <c r="J56" s="137">
        <f>'将来負担比率（分子）の構造'!K$52</f>
        <v>14088</v>
      </c>
      <c r="K56" s="137"/>
      <c r="L56" s="137"/>
      <c r="M56" s="137">
        <f>'将来負担比率（分子）の構造'!L$52</f>
        <v>15488</v>
      </c>
      <c r="N56" s="137"/>
      <c r="O56" s="137"/>
      <c r="P56" s="137">
        <f>'将来負担比率（分子）の構造'!M$52</f>
        <v>15888</v>
      </c>
    </row>
    <row r="57" spans="1:16" x14ac:dyDescent="0.15">
      <c r="A57" s="137" t="s">
        <v>36</v>
      </c>
      <c r="B57" s="137"/>
      <c r="C57" s="137"/>
      <c r="D57" s="137">
        <f>'将来負担比率（分子）の構造'!I$51</f>
        <v>958</v>
      </c>
      <c r="E57" s="137"/>
      <c r="F57" s="137"/>
      <c r="G57" s="137">
        <f>'将来負担比率（分子）の構造'!J$51</f>
        <v>839</v>
      </c>
      <c r="H57" s="137"/>
      <c r="I57" s="137"/>
      <c r="J57" s="137">
        <f>'将来負担比率（分子）の構造'!K$51</f>
        <v>729</v>
      </c>
      <c r="K57" s="137"/>
      <c r="L57" s="137"/>
      <c r="M57" s="137">
        <f>'将来負担比率（分子）の構造'!L$51</f>
        <v>613</v>
      </c>
      <c r="N57" s="137"/>
      <c r="O57" s="137"/>
      <c r="P57" s="137">
        <f>'将来負担比率（分子）の構造'!M$51</f>
        <v>521</v>
      </c>
    </row>
    <row r="58" spans="1:16" x14ac:dyDescent="0.15">
      <c r="A58" s="137" t="s">
        <v>35</v>
      </c>
      <c r="B58" s="137"/>
      <c r="C58" s="137"/>
      <c r="D58" s="137">
        <f>'将来負担比率（分子）の構造'!I$50</f>
        <v>3628</v>
      </c>
      <c r="E58" s="137"/>
      <c r="F58" s="137"/>
      <c r="G58" s="137">
        <f>'将来負担比率（分子）の構造'!J$50</f>
        <v>4964</v>
      </c>
      <c r="H58" s="137"/>
      <c r="I58" s="137"/>
      <c r="J58" s="137">
        <f>'将来負担比率（分子）の構造'!K$50</f>
        <v>5097</v>
      </c>
      <c r="K58" s="137"/>
      <c r="L58" s="137"/>
      <c r="M58" s="137">
        <f>'将来負担比率（分子）の構造'!L$50</f>
        <v>3378</v>
      </c>
      <c r="N58" s="137"/>
      <c r="O58" s="137"/>
      <c r="P58" s="137">
        <f>'将来負担比率（分子）の構造'!M$50</f>
        <v>4987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1868</v>
      </c>
      <c r="C62" s="137"/>
      <c r="D62" s="137"/>
      <c r="E62" s="137">
        <f>'将来負担比率（分子）の構造'!J$45</f>
        <v>1618</v>
      </c>
      <c r="F62" s="137"/>
      <c r="G62" s="137"/>
      <c r="H62" s="137">
        <f>'将来負担比率（分子）の構造'!K$45</f>
        <v>1426</v>
      </c>
      <c r="I62" s="137"/>
      <c r="J62" s="137"/>
      <c r="K62" s="137">
        <f>'将来負担比率（分子）の構造'!L$45</f>
        <v>1144</v>
      </c>
      <c r="L62" s="137"/>
      <c r="M62" s="137"/>
      <c r="N62" s="137">
        <f>'将来負担比率（分子）の構造'!M$45</f>
        <v>1070</v>
      </c>
      <c r="O62" s="137"/>
      <c r="P62" s="137"/>
    </row>
    <row r="63" spans="1:16" x14ac:dyDescent="0.15">
      <c r="A63" s="137" t="s">
        <v>28</v>
      </c>
      <c r="B63" s="137">
        <f>'将来負担比率（分子）の構造'!I$44</f>
        <v>225</v>
      </c>
      <c r="C63" s="137"/>
      <c r="D63" s="137"/>
      <c r="E63" s="137">
        <f>'将来負担比率（分子）の構造'!J$44</f>
        <v>180</v>
      </c>
      <c r="F63" s="137"/>
      <c r="G63" s="137"/>
      <c r="H63" s="137">
        <f>'将来負担比率（分子）の構造'!K$44</f>
        <v>136</v>
      </c>
      <c r="I63" s="137"/>
      <c r="J63" s="137"/>
      <c r="K63" s="137">
        <f>'将来負担比率（分子）の構造'!L$44</f>
        <v>89</v>
      </c>
      <c r="L63" s="137"/>
      <c r="M63" s="137"/>
      <c r="N63" s="137">
        <f>'将来負担比率（分子）の構造'!M$44</f>
        <v>39</v>
      </c>
      <c r="O63" s="137"/>
      <c r="P63" s="137"/>
    </row>
    <row r="64" spans="1:16" x14ac:dyDescent="0.15">
      <c r="A64" s="137" t="s">
        <v>27</v>
      </c>
      <c r="B64" s="137">
        <f>'将来負担比率（分子）の構造'!I$43</f>
        <v>7448</v>
      </c>
      <c r="C64" s="137"/>
      <c r="D64" s="137"/>
      <c r="E64" s="137">
        <f>'将来負担比率（分子）の構造'!J$43</f>
        <v>7407</v>
      </c>
      <c r="F64" s="137"/>
      <c r="G64" s="137"/>
      <c r="H64" s="137">
        <f>'将来負担比率（分子）の構造'!K$43</f>
        <v>7399</v>
      </c>
      <c r="I64" s="137"/>
      <c r="J64" s="137"/>
      <c r="K64" s="137">
        <f>'将来負担比率（分子）の構造'!L$43</f>
        <v>8435</v>
      </c>
      <c r="L64" s="137"/>
      <c r="M64" s="137"/>
      <c r="N64" s="137">
        <f>'将来負担比率（分子）の構造'!M$43</f>
        <v>8826</v>
      </c>
      <c r="O64" s="137"/>
      <c r="P64" s="137"/>
    </row>
    <row r="65" spans="1:16" x14ac:dyDescent="0.15">
      <c r="A65" s="137" t="s">
        <v>26</v>
      </c>
      <c r="B65" s="137">
        <f>'将来負担比率（分子）の構造'!I$42</f>
        <v>113</v>
      </c>
      <c r="C65" s="137"/>
      <c r="D65" s="137"/>
      <c r="E65" s="137">
        <f>'将来負担比率（分子）の構造'!J$42</f>
        <v>99</v>
      </c>
      <c r="F65" s="137"/>
      <c r="G65" s="137"/>
      <c r="H65" s="137">
        <f>'将来負担比率（分子）の構造'!K$42</f>
        <v>84</v>
      </c>
      <c r="I65" s="137"/>
      <c r="J65" s="137"/>
      <c r="K65" s="137">
        <f>'将来負担比率（分子）の構造'!L$42</f>
        <v>70</v>
      </c>
      <c r="L65" s="137"/>
      <c r="M65" s="137"/>
      <c r="N65" s="137">
        <f>'将来負担比率（分子）の構造'!M$42</f>
        <v>58</v>
      </c>
      <c r="O65" s="137"/>
      <c r="P65" s="137"/>
    </row>
    <row r="66" spans="1:16" x14ac:dyDescent="0.15">
      <c r="A66" s="137" t="s">
        <v>25</v>
      </c>
      <c r="B66" s="137">
        <f>'将来負担比率（分子）の構造'!I$41</f>
        <v>13197</v>
      </c>
      <c r="C66" s="137"/>
      <c r="D66" s="137"/>
      <c r="E66" s="137">
        <f>'将来負担比率（分子）の構造'!J$41</f>
        <v>12830</v>
      </c>
      <c r="F66" s="137"/>
      <c r="G66" s="137"/>
      <c r="H66" s="137">
        <f>'将来負担比率（分子）の構造'!K$41</f>
        <v>12875</v>
      </c>
      <c r="I66" s="137"/>
      <c r="J66" s="137"/>
      <c r="K66" s="137">
        <f>'将来負担比率（分子）の構造'!L$41</f>
        <v>13199</v>
      </c>
      <c r="L66" s="137"/>
      <c r="M66" s="137"/>
      <c r="N66" s="137">
        <f>'将来負担比率（分子）の構造'!M$41</f>
        <v>13346</v>
      </c>
      <c r="O66" s="137"/>
      <c r="P66" s="137"/>
    </row>
    <row r="67" spans="1:16" x14ac:dyDescent="0.15">
      <c r="A67" s="137" t="s">
        <v>63</v>
      </c>
      <c r="B67" s="137" t="e">
        <f>NA()</f>
        <v>#N/A</v>
      </c>
      <c r="C67" s="137">
        <f>IF(ISNUMBER('将来負担比率（分子）の構造'!I$53), IF('将来負担比率（分子）の構造'!I$53 &lt; 0, 0, '将来負担比率（分子）の構造'!I$53), NA())</f>
        <v>4651</v>
      </c>
      <c r="D67" s="137" t="e">
        <f>NA()</f>
        <v>#N/A</v>
      </c>
      <c r="E67" s="137" t="e">
        <f>NA()</f>
        <v>#N/A</v>
      </c>
      <c r="F67" s="137">
        <f>IF(ISNUMBER('将来負担比率（分子）の構造'!J$53), IF('将来負担比率（分子）の構造'!J$53 &lt; 0, 0, '将来負担比率（分子）の構造'!J$53), NA())</f>
        <v>2718</v>
      </c>
      <c r="G67" s="137" t="e">
        <f>NA()</f>
        <v>#N/A</v>
      </c>
      <c r="H67" s="137" t="e">
        <f>NA()</f>
        <v>#N/A</v>
      </c>
      <c r="I67" s="137">
        <f>IF(ISNUMBER('将来負担比率（分子）の構造'!K$53), IF('将来負担比率（分子）の構造'!K$53 &lt; 0, 0, '将来負担比率（分子）の構造'!K$53), NA())</f>
        <v>2007</v>
      </c>
      <c r="J67" s="137" t="e">
        <f>NA()</f>
        <v>#N/A</v>
      </c>
      <c r="K67" s="137" t="e">
        <f>NA()</f>
        <v>#N/A</v>
      </c>
      <c r="L67" s="137">
        <f>IF(ISNUMBER('将来負担比率（分子）の構造'!L$53), IF('将来負担比率（分子）の構造'!L$53 &lt; 0, 0, '将来負担比率（分子）の構造'!L$53), NA())</f>
        <v>3458</v>
      </c>
      <c r="M67" s="137" t="e">
        <f>NA()</f>
        <v>#N/A</v>
      </c>
      <c r="N67" s="137" t="e">
        <f>NA()</f>
        <v>#N/A</v>
      </c>
      <c r="O67" s="137">
        <f>IF(ISNUMBER('将来負担比率（分子）の構造'!M$53), IF('将来負担比率（分子）の構造'!M$53 &lt; 0, 0, '将来負担比率（分子）の構造'!M$53), NA())</f>
        <v>1942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2078758</v>
      </c>
      <c r="S5" s="615"/>
      <c r="T5" s="615"/>
      <c r="U5" s="615"/>
      <c r="V5" s="615"/>
      <c r="W5" s="615"/>
      <c r="X5" s="615"/>
      <c r="Y5" s="616"/>
      <c r="Z5" s="617">
        <v>14</v>
      </c>
      <c r="AA5" s="617"/>
      <c r="AB5" s="617"/>
      <c r="AC5" s="617"/>
      <c r="AD5" s="618">
        <v>2078758</v>
      </c>
      <c r="AE5" s="618"/>
      <c r="AF5" s="618"/>
      <c r="AG5" s="618"/>
      <c r="AH5" s="618"/>
      <c r="AI5" s="618"/>
      <c r="AJ5" s="618"/>
      <c r="AK5" s="618"/>
      <c r="AL5" s="619">
        <v>26.3</v>
      </c>
      <c r="AM5" s="620"/>
      <c r="AN5" s="620"/>
      <c r="AO5" s="621"/>
      <c r="AP5" s="611" t="s">
        <v>209</v>
      </c>
      <c r="AQ5" s="612"/>
      <c r="AR5" s="612"/>
      <c r="AS5" s="612"/>
      <c r="AT5" s="612"/>
      <c r="AU5" s="612"/>
      <c r="AV5" s="612"/>
      <c r="AW5" s="612"/>
      <c r="AX5" s="612"/>
      <c r="AY5" s="612"/>
      <c r="AZ5" s="612"/>
      <c r="BA5" s="612"/>
      <c r="BB5" s="612"/>
      <c r="BC5" s="612"/>
      <c r="BD5" s="612"/>
      <c r="BE5" s="612"/>
      <c r="BF5" s="613"/>
      <c r="BG5" s="625">
        <v>2074501</v>
      </c>
      <c r="BH5" s="626"/>
      <c r="BI5" s="626"/>
      <c r="BJ5" s="626"/>
      <c r="BK5" s="626"/>
      <c r="BL5" s="626"/>
      <c r="BM5" s="626"/>
      <c r="BN5" s="627"/>
      <c r="BO5" s="628">
        <v>99.8</v>
      </c>
      <c r="BP5" s="628"/>
      <c r="BQ5" s="628"/>
      <c r="BR5" s="628"/>
      <c r="BS5" s="629">
        <v>28351</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135789</v>
      </c>
      <c r="S6" s="626"/>
      <c r="T6" s="626"/>
      <c r="U6" s="626"/>
      <c r="V6" s="626"/>
      <c r="W6" s="626"/>
      <c r="X6" s="626"/>
      <c r="Y6" s="627"/>
      <c r="Z6" s="628">
        <v>0.9</v>
      </c>
      <c r="AA6" s="628"/>
      <c r="AB6" s="628"/>
      <c r="AC6" s="628"/>
      <c r="AD6" s="629">
        <v>135789</v>
      </c>
      <c r="AE6" s="629"/>
      <c r="AF6" s="629"/>
      <c r="AG6" s="629"/>
      <c r="AH6" s="629"/>
      <c r="AI6" s="629"/>
      <c r="AJ6" s="629"/>
      <c r="AK6" s="629"/>
      <c r="AL6" s="630">
        <v>1.7</v>
      </c>
      <c r="AM6" s="631"/>
      <c r="AN6" s="631"/>
      <c r="AO6" s="632"/>
      <c r="AP6" s="622" t="s">
        <v>214</v>
      </c>
      <c r="AQ6" s="623"/>
      <c r="AR6" s="623"/>
      <c r="AS6" s="623"/>
      <c r="AT6" s="623"/>
      <c r="AU6" s="623"/>
      <c r="AV6" s="623"/>
      <c r="AW6" s="623"/>
      <c r="AX6" s="623"/>
      <c r="AY6" s="623"/>
      <c r="AZ6" s="623"/>
      <c r="BA6" s="623"/>
      <c r="BB6" s="623"/>
      <c r="BC6" s="623"/>
      <c r="BD6" s="623"/>
      <c r="BE6" s="623"/>
      <c r="BF6" s="624"/>
      <c r="BG6" s="625">
        <v>2074501</v>
      </c>
      <c r="BH6" s="626"/>
      <c r="BI6" s="626"/>
      <c r="BJ6" s="626"/>
      <c r="BK6" s="626"/>
      <c r="BL6" s="626"/>
      <c r="BM6" s="626"/>
      <c r="BN6" s="627"/>
      <c r="BO6" s="628">
        <v>99.8</v>
      </c>
      <c r="BP6" s="628"/>
      <c r="BQ6" s="628"/>
      <c r="BR6" s="628"/>
      <c r="BS6" s="629">
        <v>28351</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89130</v>
      </c>
      <c r="CS6" s="626"/>
      <c r="CT6" s="626"/>
      <c r="CU6" s="626"/>
      <c r="CV6" s="626"/>
      <c r="CW6" s="626"/>
      <c r="CX6" s="626"/>
      <c r="CY6" s="627"/>
      <c r="CZ6" s="628">
        <v>0.6</v>
      </c>
      <c r="DA6" s="628"/>
      <c r="DB6" s="628"/>
      <c r="DC6" s="628"/>
      <c r="DD6" s="634" t="s">
        <v>216</v>
      </c>
      <c r="DE6" s="626"/>
      <c r="DF6" s="626"/>
      <c r="DG6" s="626"/>
      <c r="DH6" s="626"/>
      <c r="DI6" s="626"/>
      <c r="DJ6" s="626"/>
      <c r="DK6" s="626"/>
      <c r="DL6" s="626"/>
      <c r="DM6" s="626"/>
      <c r="DN6" s="626"/>
      <c r="DO6" s="626"/>
      <c r="DP6" s="627"/>
      <c r="DQ6" s="634">
        <v>89130</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1985</v>
      </c>
      <c r="S7" s="626"/>
      <c r="T7" s="626"/>
      <c r="U7" s="626"/>
      <c r="V7" s="626"/>
      <c r="W7" s="626"/>
      <c r="X7" s="626"/>
      <c r="Y7" s="627"/>
      <c r="Z7" s="628">
        <v>0</v>
      </c>
      <c r="AA7" s="628"/>
      <c r="AB7" s="628"/>
      <c r="AC7" s="628"/>
      <c r="AD7" s="629">
        <v>1985</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1103725</v>
      </c>
      <c r="BH7" s="626"/>
      <c r="BI7" s="626"/>
      <c r="BJ7" s="626"/>
      <c r="BK7" s="626"/>
      <c r="BL7" s="626"/>
      <c r="BM7" s="626"/>
      <c r="BN7" s="627"/>
      <c r="BO7" s="628">
        <v>53.1</v>
      </c>
      <c r="BP7" s="628"/>
      <c r="BQ7" s="628"/>
      <c r="BR7" s="628"/>
      <c r="BS7" s="629">
        <v>28351</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3126442</v>
      </c>
      <c r="CS7" s="626"/>
      <c r="CT7" s="626"/>
      <c r="CU7" s="626"/>
      <c r="CV7" s="626"/>
      <c r="CW7" s="626"/>
      <c r="CX7" s="626"/>
      <c r="CY7" s="627"/>
      <c r="CZ7" s="628">
        <v>22.1</v>
      </c>
      <c r="DA7" s="628"/>
      <c r="DB7" s="628"/>
      <c r="DC7" s="628"/>
      <c r="DD7" s="634">
        <v>3998</v>
      </c>
      <c r="DE7" s="626"/>
      <c r="DF7" s="626"/>
      <c r="DG7" s="626"/>
      <c r="DH7" s="626"/>
      <c r="DI7" s="626"/>
      <c r="DJ7" s="626"/>
      <c r="DK7" s="626"/>
      <c r="DL7" s="626"/>
      <c r="DM7" s="626"/>
      <c r="DN7" s="626"/>
      <c r="DO7" s="626"/>
      <c r="DP7" s="627"/>
      <c r="DQ7" s="634">
        <v>1771132</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3698</v>
      </c>
      <c r="S8" s="626"/>
      <c r="T8" s="626"/>
      <c r="U8" s="626"/>
      <c r="V8" s="626"/>
      <c r="W8" s="626"/>
      <c r="X8" s="626"/>
      <c r="Y8" s="627"/>
      <c r="Z8" s="628">
        <v>0</v>
      </c>
      <c r="AA8" s="628"/>
      <c r="AB8" s="628"/>
      <c r="AC8" s="628"/>
      <c r="AD8" s="629">
        <v>3698</v>
      </c>
      <c r="AE8" s="629"/>
      <c r="AF8" s="629"/>
      <c r="AG8" s="629"/>
      <c r="AH8" s="629"/>
      <c r="AI8" s="629"/>
      <c r="AJ8" s="629"/>
      <c r="AK8" s="629"/>
      <c r="AL8" s="630">
        <v>0</v>
      </c>
      <c r="AM8" s="631"/>
      <c r="AN8" s="631"/>
      <c r="AO8" s="632"/>
      <c r="AP8" s="622" t="s">
        <v>221</v>
      </c>
      <c r="AQ8" s="623"/>
      <c r="AR8" s="623"/>
      <c r="AS8" s="623"/>
      <c r="AT8" s="623"/>
      <c r="AU8" s="623"/>
      <c r="AV8" s="623"/>
      <c r="AW8" s="623"/>
      <c r="AX8" s="623"/>
      <c r="AY8" s="623"/>
      <c r="AZ8" s="623"/>
      <c r="BA8" s="623"/>
      <c r="BB8" s="623"/>
      <c r="BC8" s="623"/>
      <c r="BD8" s="623"/>
      <c r="BE8" s="623"/>
      <c r="BF8" s="624"/>
      <c r="BG8" s="625">
        <v>28555</v>
      </c>
      <c r="BH8" s="626"/>
      <c r="BI8" s="626"/>
      <c r="BJ8" s="626"/>
      <c r="BK8" s="626"/>
      <c r="BL8" s="626"/>
      <c r="BM8" s="626"/>
      <c r="BN8" s="627"/>
      <c r="BO8" s="628">
        <v>1.4</v>
      </c>
      <c r="BP8" s="628"/>
      <c r="BQ8" s="628"/>
      <c r="BR8" s="628"/>
      <c r="BS8" s="634" t="s">
        <v>222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2737498</v>
      </c>
      <c r="CS8" s="626"/>
      <c r="CT8" s="626"/>
      <c r="CU8" s="626"/>
      <c r="CV8" s="626"/>
      <c r="CW8" s="626"/>
      <c r="CX8" s="626"/>
      <c r="CY8" s="627"/>
      <c r="CZ8" s="628">
        <v>19.399999999999999</v>
      </c>
      <c r="DA8" s="628"/>
      <c r="DB8" s="628"/>
      <c r="DC8" s="628"/>
      <c r="DD8" s="634">
        <v>257126</v>
      </c>
      <c r="DE8" s="626"/>
      <c r="DF8" s="626"/>
      <c r="DG8" s="626"/>
      <c r="DH8" s="626"/>
      <c r="DI8" s="626"/>
      <c r="DJ8" s="626"/>
      <c r="DK8" s="626"/>
      <c r="DL8" s="626"/>
      <c r="DM8" s="626"/>
      <c r="DN8" s="626"/>
      <c r="DO8" s="626"/>
      <c r="DP8" s="627"/>
      <c r="DQ8" s="634">
        <v>1365210</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2241</v>
      </c>
      <c r="S9" s="626"/>
      <c r="T9" s="626"/>
      <c r="U9" s="626"/>
      <c r="V9" s="626"/>
      <c r="W9" s="626"/>
      <c r="X9" s="626"/>
      <c r="Y9" s="627"/>
      <c r="Z9" s="628">
        <v>0</v>
      </c>
      <c r="AA9" s="628"/>
      <c r="AB9" s="628"/>
      <c r="AC9" s="628"/>
      <c r="AD9" s="629">
        <v>2241</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921035</v>
      </c>
      <c r="BH9" s="626"/>
      <c r="BI9" s="626"/>
      <c r="BJ9" s="626"/>
      <c r="BK9" s="626"/>
      <c r="BL9" s="626"/>
      <c r="BM9" s="626"/>
      <c r="BN9" s="627"/>
      <c r="BO9" s="628">
        <v>44.3</v>
      </c>
      <c r="BP9" s="628"/>
      <c r="BQ9" s="628"/>
      <c r="BR9" s="628"/>
      <c r="BS9" s="634" t="s">
        <v>222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2007957</v>
      </c>
      <c r="CS9" s="626"/>
      <c r="CT9" s="626"/>
      <c r="CU9" s="626"/>
      <c r="CV9" s="626"/>
      <c r="CW9" s="626"/>
      <c r="CX9" s="626"/>
      <c r="CY9" s="627"/>
      <c r="CZ9" s="628">
        <v>14.2</v>
      </c>
      <c r="DA9" s="628"/>
      <c r="DB9" s="628"/>
      <c r="DC9" s="628"/>
      <c r="DD9" s="634">
        <v>25481</v>
      </c>
      <c r="DE9" s="626"/>
      <c r="DF9" s="626"/>
      <c r="DG9" s="626"/>
      <c r="DH9" s="626"/>
      <c r="DI9" s="626"/>
      <c r="DJ9" s="626"/>
      <c r="DK9" s="626"/>
      <c r="DL9" s="626"/>
      <c r="DM9" s="626"/>
      <c r="DN9" s="626"/>
      <c r="DO9" s="626"/>
      <c r="DP9" s="627"/>
      <c r="DQ9" s="634">
        <v>1909421</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323641</v>
      </c>
      <c r="S10" s="626"/>
      <c r="T10" s="626"/>
      <c r="U10" s="626"/>
      <c r="V10" s="626"/>
      <c r="W10" s="626"/>
      <c r="X10" s="626"/>
      <c r="Y10" s="627"/>
      <c r="Z10" s="628">
        <v>2.2000000000000002</v>
      </c>
      <c r="AA10" s="628"/>
      <c r="AB10" s="628"/>
      <c r="AC10" s="628"/>
      <c r="AD10" s="629">
        <v>323641</v>
      </c>
      <c r="AE10" s="629"/>
      <c r="AF10" s="629"/>
      <c r="AG10" s="629"/>
      <c r="AH10" s="629"/>
      <c r="AI10" s="629"/>
      <c r="AJ10" s="629"/>
      <c r="AK10" s="629"/>
      <c r="AL10" s="630">
        <v>4.0999999999999996</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65857</v>
      </c>
      <c r="BH10" s="626"/>
      <c r="BI10" s="626"/>
      <c r="BJ10" s="626"/>
      <c r="BK10" s="626"/>
      <c r="BL10" s="626"/>
      <c r="BM10" s="626"/>
      <c r="BN10" s="627"/>
      <c r="BO10" s="628">
        <v>3.2</v>
      </c>
      <c r="BP10" s="628"/>
      <c r="BQ10" s="628"/>
      <c r="BR10" s="628"/>
      <c r="BS10" s="634">
        <v>10839</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67265</v>
      </c>
      <c r="CS10" s="626"/>
      <c r="CT10" s="626"/>
      <c r="CU10" s="626"/>
      <c r="CV10" s="626"/>
      <c r="CW10" s="626"/>
      <c r="CX10" s="626"/>
      <c r="CY10" s="627"/>
      <c r="CZ10" s="628">
        <v>0.5</v>
      </c>
      <c r="DA10" s="628"/>
      <c r="DB10" s="628"/>
      <c r="DC10" s="628"/>
      <c r="DD10" s="634" t="s">
        <v>222</v>
      </c>
      <c r="DE10" s="626"/>
      <c r="DF10" s="626"/>
      <c r="DG10" s="626"/>
      <c r="DH10" s="626"/>
      <c r="DI10" s="626"/>
      <c r="DJ10" s="626"/>
      <c r="DK10" s="626"/>
      <c r="DL10" s="626"/>
      <c r="DM10" s="626"/>
      <c r="DN10" s="626"/>
      <c r="DO10" s="626"/>
      <c r="DP10" s="627"/>
      <c r="DQ10" s="634">
        <v>28015</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t="s">
        <v>222</v>
      </c>
      <c r="S11" s="626"/>
      <c r="T11" s="626"/>
      <c r="U11" s="626"/>
      <c r="V11" s="626"/>
      <c r="W11" s="626"/>
      <c r="X11" s="626"/>
      <c r="Y11" s="627"/>
      <c r="Z11" s="628" t="s">
        <v>222</v>
      </c>
      <c r="AA11" s="628"/>
      <c r="AB11" s="628"/>
      <c r="AC11" s="628"/>
      <c r="AD11" s="629" t="s">
        <v>222</v>
      </c>
      <c r="AE11" s="629"/>
      <c r="AF11" s="629"/>
      <c r="AG11" s="629"/>
      <c r="AH11" s="629"/>
      <c r="AI11" s="629"/>
      <c r="AJ11" s="629"/>
      <c r="AK11" s="629"/>
      <c r="AL11" s="630" t="s">
        <v>222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88278</v>
      </c>
      <c r="BH11" s="626"/>
      <c r="BI11" s="626"/>
      <c r="BJ11" s="626"/>
      <c r="BK11" s="626"/>
      <c r="BL11" s="626"/>
      <c r="BM11" s="626"/>
      <c r="BN11" s="627"/>
      <c r="BO11" s="628">
        <v>4.2</v>
      </c>
      <c r="BP11" s="628"/>
      <c r="BQ11" s="628"/>
      <c r="BR11" s="628"/>
      <c r="BS11" s="634">
        <v>17512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711906</v>
      </c>
      <c r="CS11" s="626"/>
      <c r="CT11" s="626"/>
      <c r="CU11" s="626"/>
      <c r="CV11" s="626"/>
      <c r="CW11" s="626"/>
      <c r="CX11" s="626"/>
      <c r="CY11" s="627"/>
      <c r="CZ11" s="628">
        <v>5</v>
      </c>
      <c r="DA11" s="628"/>
      <c r="DB11" s="628"/>
      <c r="DC11" s="628"/>
      <c r="DD11" s="634">
        <v>335481</v>
      </c>
      <c r="DE11" s="626"/>
      <c r="DF11" s="626"/>
      <c r="DG11" s="626"/>
      <c r="DH11" s="626"/>
      <c r="DI11" s="626"/>
      <c r="DJ11" s="626"/>
      <c r="DK11" s="626"/>
      <c r="DL11" s="626"/>
      <c r="DM11" s="626"/>
      <c r="DN11" s="626"/>
      <c r="DO11" s="626"/>
      <c r="DP11" s="627"/>
      <c r="DQ11" s="634">
        <v>247005</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222</v>
      </c>
      <c r="S12" s="626"/>
      <c r="T12" s="626"/>
      <c r="U12" s="626"/>
      <c r="V12" s="626"/>
      <c r="W12" s="626"/>
      <c r="X12" s="626"/>
      <c r="Y12" s="627"/>
      <c r="Z12" s="628" t="s">
        <v>222</v>
      </c>
      <c r="AA12" s="628"/>
      <c r="AB12" s="628"/>
      <c r="AC12" s="628"/>
      <c r="AD12" s="629" t="s">
        <v>222</v>
      </c>
      <c r="AE12" s="629"/>
      <c r="AF12" s="629"/>
      <c r="AG12" s="629"/>
      <c r="AH12" s="629"/>
      <c r="AI12" s="629"/>
      <c r="AJ12" s="629"/>
      <c r="AK12" s="629"/>
      <c r="AL12" s="630" t="s">
        <v>222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756483</v>
      </c>
      <c r="BH12" s="626"/>
      <c r="BI12" s="626"/>
      <c r="BJ12" s="626"/>
      <c r="BK12" s="626"/>
      <c r="BL12" s="626"/>
      <c r="BM12" s="626"/>
      <c r="BN12" s="627"/>
      <c r="BO12" s="628">
        <v>36.4</v>
      </c>
      <c r="BP12" s="628"/>
      <c r="BQ12" s="628"/>
      <c r="BR12" s="628"/>
      <c r="BS12" s="634" t="s">
        <v>222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359069</v>
      </c>
      <c r="CS12" s="626"/>
      <c r="CT12" s="626"/>
      <c r="CU12" s="626"/>
      <c r="CV12" s="626"/>
      <c r="CW12" s="626"/>
      <c r="CX12" s="626"/>
      <c r="CY12" s="627"/>
      <c r="CZ12" s="628">
        <v>2.5</v>
      </c>
      <c r="DA12" s="628"/>
      <c r="DB12" s="628"/>
      <c r="DC12" s="628"/>
      <c r="DD12" s="634">
        <v>14430</v>
      </c>
      <c r="DE12" s="626"/>
      <c r="DF12" s="626"/>
      <c r="DG12" s="626"/>
      <c r="DH12" s="626"/>
      <c r="DI12" s="626"/>
      <c r="DJ12" s="626"/>
      <c r="DK12" s="626"/>
      <c r="DL12" s="626"/>
      <c r="DM12" s="626"/>
      <c r="DN12" s="626"/>
      <c r="DO12" s="626"/>
      <c r="DP12" s="627"/>
      <c r="DQ12" s="634">
        <v>164347</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23277</v>
      </c>
      <c r="S13" s="626"/>
      <c r="T13" s="626"/>
      <c r="U13" s="626"/>
      <c r="V13" s="626"/>
      <c r="W13" s="626"/>
      <c r="X13" s="626"/>
      <c r="Y13" s="627"/>
      <c r="Z13" s="628">
        <v>0.2</v>
      </c>
      <c r="AA13" s="628"/>
      <c r="AB13" s="628"/>
      <c r="AC13" s="628"/>
      <c r="AD13" s="629">
        <v>23277</v>
      </c>
      <c r="AE13" s="629"/>
      <c r="AF13" s="629"/>
      <c r="AG13" s="629"/>
      <c r="AH13" s="629"/>
      <c r="AI13" s="629"/>
      <c r="AJ13" s="629"/>
      <c r="AK13" s="629"/>
      <c r="AL13" s="630">
        <v>0.3</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740679</v>
      </c>
      <c r="BH13" s="626"/>
      <c r="BI13" s="626"/>
      <c r="BJ13" s="626"/>
      <c r="BK13" s="626"/>
      <c r="BL13" s="626"/>
      <c r="BM13" s="626"/>
      <c r="BN13" s="627"/>
      <c r="BO13" s="628">
        <v>35.6</v>
      </c>
      <c r="BP13" s="628"/>
      <c r="BQ13" s="628"/>
      <c r="BR13" s="628"/>
      <c r="BS13" s="634" t="s">
        <v>222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1600912</v>
      </c>
      <c r="CS13" s="626"/>
      <c r="CT13" s="626"/>
      <c r="CU13" s="626"/>
      <c r="CV13" s="626"/>
      <c r="CW13" s="626"/>
      <c r="CX13" s="626"/>
      <c r="CY13" s="627"/>
      <c r="CZ13" s="628">
        <v>11.3</v>
      </c>
      <c r="DA13" s="628"/>
      <c r="DB13" s="628"/>
      <c r="DC13" s="628"/>
      <c r="DD13" s="634">
        <v>729859</v>
      </c>
      <c r="DE13" s="626"/>
      <c r="DF13" s="626"/>
      <c r="DG13" s="626"/>
      <c r="DH13" s="626"/>
      <c r="DI13" s="626"/>
      <c r="DJ13" s="626"/>
      <c r="DK13" s="626"/>
      <c r="DL13" s="626"/>
      <c r="DM13" s="626"/>
      <c r="DN13" s="626"/>
      <c r="DO13" s="626"/>
      <c r="DP13" s="627"/>
      <c r="DQ13" s="634">
        <v>1045884</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222</v>
      </c>
      <c r="S14" s="626"/>
      <c r="T14" s="626"/>
      <c r="U14" s="626"/>
      <c r="V14" s="626"/>
      <c r="W14" s="626"/>
      <c r="X14" s="626"/>
      <c r="Y14" s="627"/>
      <c r="Z14" s="628" t="s">
        <v>222</v>
      </c>
      <c r="AA14" s="628"/>
      <c r="AB14" s="628"/>
      <c r="AC14" s="628"/>
      <c r="AD14" s="629" t="s">
        <v>222</v>
      </c>
      <c r="AE14" s="629"/>
      <c r="AF14" s="629"/>
      <c r="AG14" s="629"/>
      <c r="AH14" s="629"/>
      <c r="AI14" s="629"/>
      <c r="AJ14" s="629"/>
      <c r="AK14" s="629"/>
      <c r="AL14" s="630" t="s">
        <v>222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34539</v>
      </c>
      <c r="BH14" s="626"/>
      <c r="BI14" s="626"/>
      <c r="BJ14" s="626"/>
      <c r="BK14" s="626"/>
      <c r="BL14" s="626"/>
      <c r="BM14" s="626"/>
      <c r="BN14" s="627"/>
      <c r="BO14" s="628">
        <v>1.7</v>
      </c>
      <c r="BP14" s="628"/>
      <c r="BQ14" s="628"/>
      <c r="BR14" s="628"/>
      <c r="BS14" s="634" t="s">
        <v>222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497414</v>
      </c>
      <c r="CS14" s="626"/>
      <c r="CT14" s="626"/>
      <c r="CU14" s="626"/>
      <c r="CV14" s="626"/>
      <c r="CW14" s="626"/>
      <c r="CX14" s="626"/>
      <c r="CY14" s="627"/>
      <c r="CZ14" s="628">
        <v>3.5</v>
      </c>
      <c r="DA14" s="628"/>
      <c r="DB14" s="628"/>
      <c r="DC14" s="628"/>
      <c r="DD14" s="634">
        <v>61925</v>
      </c>
      <c r="DE14" s="626"/>
      <c r="DF14" s="626"/>
      <c r="DG14" s="626"/>
      <c r="DH14" s="626"/>
      <c r="DI14" s="626"/>
      <c r="DJ14" s="626"/>
      <c r="DK14" s="626"/>
      <c r="DL14" s="626"/>
      <c r="DM14" s="626"/>
      <c r="DN14" s="626"/>
      <c r="DO14" s="626"/>
      <c r="DP14" s="627"/>
      <c r="DQ14" s="634">
        <v>431565</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4518</v>
      </c>
      <c r="S15" s="626"/>
      <c r="T15" s="626"/>
      <c r="U15" s="626"/>
      <c r="V15" s="626"/>
      <c r="W15" s="626"/>
      <c r="X15" s="626"/>
      <c r="Y15" s="627"/>
      <c r="Z15" s="628">
        <v>0</v>
      </c>
      <c r="AA15" s="628"/>
      <c r="AB15" s="628"/>
      <c r="AC15" s="628"/>
      <c r="AD15" s="629">
        <v>4518</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179754</v>
      </c>
      <c r="BH15" s="626"/>
      <c r="BI15" s="626"/>
      <c r="BJ15" s="626"/>
      <c r="BK15" s="626"/>
      <c r="BL15" s="626"/>
      <c r="BM15" s="626"/>
      <c r="BN15" s="627"/>
      <c r="BO15" s="628">
        <v>8.6</v>
      </c>
      <c r="BP15" s="628"/>
      <c r="BQ15" s="628"/>
      <c r="BR15" s="628"/>
      <c r="BS15" s="634" t="s">
        <v>222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1587244</v>
      </c>
      <c r="CS15" s="626"/>
      <c r="CT15" s="626"/>
      <c r="CU15" s="626"/>
      <c r="CV15" s="626"/>
      <c r="CW15" s="626"/>
      <c r="CX15" s="626"/>
      <c r="CY15" s="627"/>
      <c r="CZ15" s="628">
        <v>11.2</v>
      </c>
      <c r="DA15" s="628"/>
      <c r="DB15" s="628"/>
      <c r="DC15" s="628"/>
      <c r="DD15" s="634">
        <v>707242</v>
      </c>
      <c r="DE15" s="626"/>
      <c r="DF15" s="626"/>
      <c r="DG15" s="626"/>
      <c r="DH15" s="626"/>
      <c r="DI15" s="626"/>
      <c r="DJ15" s="626"/>
      <c r="DK15" s="626"/>
      <c r="DL15" s="626"/>
      <c r="DM15" s="626"/>
      <c r="DN15" s="626"/>
      <c r="DO15" s="626"/>
      <c r="DP15" s="627"/>
      <c r="DQ15" s="634">
        <v>956884</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5819625</v>
      </c>
      <c r="S16" s="626"/>
      <c r="T16" s="626"/>
      <c r="U16" s="626"/>
      <c r="V16" s="626"/>
      <c r="W16" s="626"/>
      <c r="X16" s="626"/>
      <c r="Y16" s="627"/>
      <c r="Z16" s="628">
        <v>39.299999999999997</v>
      </c>
      <c r="AA16" s="628"/>
      <c r="AB16" s="628"/>
      <c r="AC16" s="628"/>
      <c r="AD16" s="629">
        <v>5200266</v>
      </c>
      <c r="AE16" s="629"/>
      <c r="AF16" s="629"/>
      <c r="AG16" s="629"/>
      <c r="AH16" s="629"/>
      <c r="AI16" s="629"/>
      <c r="AJ16" s="629"/>
      <c r="AK16" s="629"/>
      <c r="AL16" s="630">
        <v>65.8</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222</v>
      </c>
      <c r="BH16" s="626"/>
      <c r="BI16" s="626"/>
      <c r="BJ16" s="626"/>
      <c r="BK16" s="626"/>
      <c r="BL16" s="626"/>
      <c r="BM16" s="626"/>
      <c r="BN16" s="627"/>
      <c r="BO16" s="628" t="s">
        <v>222</v>
      </c>
      <c r="BP16" s="628"/>
      <c r="BQ16" s="628"/>
      <c r="BR16" s="628"/>
      <c r="BS16" s="634" t="s">
        <v>222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47101</v>
      </c>
      <c r="CS16" s="626"/>
      <c r="CT16" s="626"/>
      <c r="CU16" s="626"/>
      <c r="CV16" s="626"/>
      <c r="CW16" s="626"/>
      <c r="CX16" s="626"/>
      <c r="CY16" s="627"/>
      <c r="CZ16" s="628">
        <v>0.3</v>
      </c>
      <c r="DA16" s="628"/>
      <c r="DB16" s="628"/>
      <c r="DC16" s="628"/>
      <c r="DD16" s="634" t="s">
        <v>222</v>
      </c>
      <c r="DE16" s="626"/>
      <c r="DF16" s="626"/>
      <c r="DG16" s="626"/>
      <c r="DH16" s="626"/>
      <c r="DI16" s="626"/>
      <c r="DJ16" s="626"/>
      <c r="DK16" s="626"/>
      <c r="DL16" s="626"/>
      <c r="DM16" s="626"/>
      <c r="DN16" s="626"/>
      <c r="DO16" s="626"/>
      <c r="DP16" s="627"/>
      <c r="DQ16" s="634">
        <v>45196</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5200266</v>
      </c>
      <c r="S17" s="626"/>
      <c r="T17" s="626"/>
      <c r="U17" s="626"/>
      <c r="V17" s="626"/>
      <c r="W17" s="626"/>
      <c r="X17" s="626"/>
      <c r="Y17" s="627"/>
      <c r="Z17" s="628">
        <v>35.1</v>
      </c>
      <c r="AA17" s="628"/>
      <c r="AB17" s="628"/>
      <c r="AC17" s="628"/>
      <c r="AD17" s="629">
        <v>5200266</v>
      </c>
      <c r="AE17" s="629"/>
      <c r="AF17" s="629"/>
      <c r="AG17" s="629"/>
      <c r="AH17" s="629"/>
      <c r="AI17" s="629"/>
      <c r="AJ17" s="629"/>
      <c r="AK17" s="629"/>
      <c r="AL17" s="630">
        <v>65.8</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222</v>
      </c>
      <c r="BH17" s="626"/>
      <c r="BI17" s="626"/>
      <c r="BJ17" s="626"/>
      <c r="BK17" s="626"/>
      <c r="BL17" s="626"/>
      <c r="BM17" s="626"/>
      <c r="BN17" s="627"/>
      <c r="BO17" s="628" t="s">
        <v>222</v>
      </c>
      <c r="BP17" s="628"/>
      <c r="BQ17" s="628"/>
      <c r="BR17" s="628"/>
      <c r="BS17" s="634" t="s">
        <v>222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1287357</v>
      </c>
      <c r="CS17" s="626"/>
      <c r="CT17" s="626"/>
      <c r="CU17" s="626"/>
      <c r="CV17" s="626"/>
      <c r="CW17" s="626"/>
      <c r="CX17" s="626"/>
      <c r="CY17" s="627"/>
      <c r="CZ17" s="628">
        <v>9.1</v>
      </c>
      <c r="DA17" s="628"/>
      <c r="DB17" s="628"/>
      <c r="DC17" s="628"/>
      <c r="DD17" s="634" t="s">
        <v>222</v>
      </c>
      <c r="DE17" s="626"/>
      <c r="DF17" s="626"/>
      <c r="DG17" s="626"/>
      <c r="DH17" s="626"/>
      <c r="DI17" s="626"/>
      <c r="DJ17" s="626"/>
      <c r="DK17" s="626"/>
      <c r="DL17" s="626"/>
      <c r="DM17" s="626"/>
      <c r="DN17" s="626"/>
      <c r="DO17" s="626"/>
      <c r="DP17" s="627"/>
      <c r="DQ17" s="634">
        <v>1211622</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619104</v>
      </c>
      <c r="S18" s="626"/>
      <c r="T18" s="626"/>
      <c r="U18" s="626"/>
      <c r="V18" s="626"/>
      <c r="W18" s="626"/>
      <c r="X18" s="626"/>
      <c r="Y18" s="627"/>
      <c r="Z18" s="628">
        <v>4.2</v>
      </c>
      <c r="AA18" s="628"/>
      <c r="AB18" s="628"/>
      <c r="AC18" s="628"/>
      <c r="AD18" s="629" t="s">
        <v>222</v>
      </c>
      <c r="AE18" s="629"/>
      <c r="AF18" s="629"/>
      <c r="AG18" s="629"/>
      <c r="AH18" s="629"/>
      <c r="AI18" s="629"/>
      <c r="AJ18" s="629"/>
      <c r="AK18" s="629"/>
      <c r="AL18" s="630" t="s">
        <v>222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222</v>
      </c>
      <c r="BH18" s="626"/>
      <c r="BI18" s="626"/>
      <c r="BJ18" s="626"/>
      <c r="BK18" s="626"/>
      <c r="BL18" s="626"/>
      <c r="BM18" s="626"/>
      <c r="BN18" s="627"/>
      <c r="BO18" s="628" t="s">
        <v>222</v>
      </c>
      <c r="BP18" s="628"/>
      <c r="BQ18" s="628"/>
      <c r="BR18" s="628"/>
      <c r="BS18" s="634" t="s">
        <v>222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222</v>
      </c>
      <c r="CS18" s="626"/>
      <c r="CT18" s="626"/>
      <c r="CU18" s="626"/>
      <c r="CV18" s="626"/>
      <c r="CW18" s="626"/>
      <c r="CX18" s="626"/>
      <c r="CY18" s="627"/>
      <c r="CZ18" s="628" t="s">
        <v>222</v>
      </c>
      <c r="DA18" s="628"/>
      <c r="DB18" s="628"/>
      <c r="DC18" s="628"/>
      <c r="DD18" s="634" t="s">
        <v>222</v>
      </c>
      <c r="DE18" s="626"/>
      <c r="DF18" s="626"/>
      <c r="DG18" s="626"/>
      <c r="DH18" s="626"/>
      <c r="DI18" s="626"/>
      <c r="DJ18" s="626"/>
      <c r="DK18" s="626"/>
      <c r="DL18" s="626"/>
      <c r="DM18" s="626"/>
      <c r="DN18" s="626"/>
      <c r="DO18" s="626"/>
      <c r="DP18" s="627"/>
      <c r="DQ18" s="634" t="s">
        <v>222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v>255</v>
      </c>
      <c r="S19" s="626"/>
      <c r="T19" s="626"/>
      <c r="U19" s="626"/>
      <c r="V19" s="626"/>
      <c r="W19" s="626"/>
      <c r="X19" s="626"/>
      <c r="Y19" s="627"/>
      <c r="Z19" s="628">
        <v>0</v>
      </c>
      <c r="AA19" s="628"/>
      <c r="AB19" s="628"/>
      <c r="AC19" s="628"/>
      <c r="AD19" s="629" t="s">
        <v>222</v>
      </c>
      <c r="AE19" s="629"/>
      <c r="AF19" s="629"/>
      <c r="AG19" s="629"/>
      <c r="AH19" s="629"/>
      <c r="AI19" s="629"/>
      <c r="AJ19" s="629"/>
      <c r="AK19" s="629"/>
      <c r="AL19" s="630" t="s">
        <v>222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4257</v>
      </c>
      <c r="BH19" s="626"/>
      <c r="BI19" s="626"/>
      <c r="BJ19" s="626"/>
      <c r="BK19" s="626"/>
      <c r="BL19" s="626"/>
      <c r="BM19" s="626"/>
      <c r="BN19" s="627"/>
      <c r="BO19" s="628">
        <v>0.2</v>
      </c>
      <c r="BP19" s="628"/>
      <c r="BQ19" s="628"/>
      <c r="BR19" s="628"/>
      <c r="BS19" s="634" t="s">
        <v>222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222</v>
      </c>
      <c r="CS19" s="626"/>
      <c r="CT19" s="626"/>
      <c r="CU19" s="626"/>
      <c r="CV19" s="626"/>
      <c r="CW19" s="626"/>
      <c r="CX19" s="626"/>
      <c r="CY19" s="627"/>
      <c r="CZ19" s="628" t="s">
        <v>222</v>
      </c>
      <c r="DA19" s="628"/>
      <c r="DB19" s="628"/>
      <c r="DC19" s="628"/>
      <c r="DD19" s="634" t="s">
        <v>222</v>
      </c>
      <c r="DE19" s="626"/>
      <c r="DF19" s="626"/>
      <c r="DG19" s="626"/>
      <c r="DH19" s="626"/>
      <c r="DI19" s="626"/>
      <c r="DJ19" s="626"/>
      <c r="DK19" s="626"/>
      <c r="DL19" s="626"/>
      <c r="DM19" s="626"/>
      <c r="DN19" s="626"/>
      <c r="DO19" s="626"/>
      <c r="DP19" s="627"/>
      <c r="DQ19" s="634" t="s">
        <v>222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8393532</v>
      </c>
      <c r="S20" s="626"/>
      <c r="T20" s="626"/>
      <c r="U20" s="626"/>
      <c r="V20" s="626"/>
      <c r="W20" s="626"/>
      <c r="X20" s="626"/>
      <c r="Y20" s="627"/>
      <c r="Z20" s="628">
        <v>56.7</v>
      </c>
      <c r="AA20" s="628"/>
      <c r="AB20" s="628"/>
      <c r="AC20" s="628"/>
      <c r="AD20" s="629">
        <v>7774173</v>
      </c>
      <c r="AE20" s="629"/>
      <c r="AF20" s="629"/>
      <c r="AG20" s="629"/>
      <c r="AH20" s="629"/>
      <c r="AI20" s="629"/>
      <c r="AJ20" s="629"/>
      <c r="AK20" s="629"/>
      <c r="AL20" s="630">
        <v>98.4</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4257</v>
      </c>
      <c r="BH20" s="626"/>
      <c r="BI20" s="626"/>
      <c r="BJ20" s="626"/>
      <c r="BK20" s="626"/>
      <c r="BL20" s="626"/>
      <c r="BM20" s="626"/>
      <c r="BN20" s="627"/>
      <c r="BO20" s="628">
        <v>0.2</v>
      </c>
      <c r="BP20" s="628"/>
      <c r="BQ20" s="628"/>
      <c r="BR20" s="628"/>
      <c r="BS20" s="634" t="s">
        <v>222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14119295</v>
      </c>
      <c r="CS20" s="626"/>
      <c r="CT20" s="626"/>
      <c r="CU20" s="626"/>
      <c r="CV20" s="626"/>
      <c r="CW20" s="626"/>
      <c r="CX20" s="626"/>
      <c r="CY20" s="627"/>
      <c r="CZ20" s="628">
        <v>100</v>
      </c>
      <c r="DA20" s="628"/>
      <c r="DB20" s="628"/>
      <c r="DC20" s="628"/>
      <c r="DD20" s="634">
        <v>2135542</v>
      </c>
      <c r="DE20" s="626"/>
      <c r="DF20" s="626"/>
      <c r="DG20" s="626"/>
      <c r="DH20" s="626"/>
      <c r="DI20" s="626"/>
      <c r="DJ20" s="626"/>
      <c r="DK20" s="626"/>
      <c r="DL20" s="626"/>
      <c r="DM20" s="626"/>
      <c r="DN20" s="626"/>
      <c r="DO20" s="626"/>
      <c r="DP20" s="627"/>
      <c r="DQ20" s="634">
        <v>9265411</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2236</v>
      </c>
      <c r="S21" s="626"/>
      <c r="T21" s="626"/>
      <c r="U21" s="626"/>
      <c r="V21" s="626"/>
      <c r="W21" s="626"/>
      <c r="X21" s="626"/>
      <c r="Y21" s="627"/>
      <c r="Z21" s="628">
        <v>0</v>
      </c>
      <c r="AA21" s="628"/>
      <c r="AB21" s="628"/>
      <c r="AC21" s="628"/>
      <c r="AD21" s="629">
        <v>2236</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4257</v>
      </c>
      <c r="BH21" s="626"/>
      <c r="BI21" s="626"/>
      <c r="BJ21" s="626"/>
      <c r="BK21" s="626"/>
      <c r="BL21" s="626"/>
      <c r="BM21" s="626"/>
      <c r="BN21" s="627"/>
      <c r="BO21" s="628">
        <v>0.2</v>
      </c>
      <c r="BP21" s="628"/>
      <c r="BQ21" s="628"/>
      <c r="BR21" s="628"/>
      <c r="BS21" s="634" t="s">
        <v>222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111232</v>
      </c>
      <c r="S22" s="626"/>
      <c r="T22" s="626"/>
      <c r="U22" s="626"/>
      <c r="V22" s="626"/>
      <c r="W22" s="626"/>
      <c r="X22" s="626"/>
      <c r="Y22" s="627"/>
      <c r="Z22" s="628">
        <v>0.8</v>
      </c>
      <c r="AA22" s="628"/>
      <c r="AB22" s="628"/>
      <c r="AC22" s="628"/>
      <c r="AD22" s="629" t="s">
        <v>222</v>
      </c>
      <c r="AE22" s="629"/>
      <c r="AF22" s="629"/>
      <c r="AG22" s="629"/>
      <c r="AH22" s="629"/>
      <c r="AI22" s="629"/>
      <c r="AJ22" s="629"/>
      <c r="AK22" s="629"/>
      <c r="AL22" s="630" t="s">
        <v>222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222</v>
      </c>
      <c r="BH22" s="626"/>
      <c r="BI22" s="626"/>
      <c r="BJ22" s="626"/>
      <c r="BK22" s="626"/>
      <c r="BL22" s="626"/>
      <c r="BM22" s="626"/>
      <c r="BN22" s="627"/>
      <c r="BO22" s="628" t="s">
        <v>222</v>
      </c>
      <c r="BP22" s="628"/>
      <c r="BQ22" s="628"/>
      <c r="BR22" s="628"/>
      <c r="BS22" s="634" t="s">
        <v>222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193734</v>
      </c>
      <c r="S23" s="626"/>
      <c r="T23" s="626"/>
      <c r="U23" s="626"/>
      <c r="V23" s="626"/>
      <c r="W23" s="626"/>
      <c r="X23" s="626"/>
      <c r="Y23" s="627"/>
      <c r="Z23" s="628">
        <v>1.3</v>
      </c>
      <c r="AA23" s="628"/>
      <c r="AB23" s="628"/>
      <c r="AC23" s="628"/>
      <c r="AD23" s="629">
        <v>7758</v>
      </c>
      <c r="AE23" s="629"/>
      <c r="AF23" s="629"/>
      <c r="AG23" s="629"/>
      <c r="AH23" s="629"/>
      <c r="AI23" s="629"/>
      <c r="AJ23" s="629"/>
      <c r="AK23" s="629"/>
      <c r="AL23" s="630">
        <v>0.1</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222</v>
      </c>
      <c r="BH23" s="626"/>
      <c r="BI23" s="626"/>
      <c r="BJ23" s="626"/>
      <c r="BK23" s="626"/>
      <c r="BL23" s="626"/>
      <c r="BM23" s="626"/>
      <c r="BN23" s="627"/>
      <c r="BO23" s="628" t="s">
        <v>222</v>
      </c>
      <c r="BP23" s="628"/>
      <c r="BQ23" s="628"/>
      <c r="BR23" s="628"/>
      <c r="BS23" s="634" t="s">
        <v>222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75786</v>
      </c>
      <c r="S24" s="626"/>
      <c r="T24" s="626"/>
      <c r="U24" s="626"/>
      <c r="V24" s="626"/>
      <c r="W24" s="626"/>
      <c r="X24" s="626"/>
      <c r="Y24" s="627"/>
      <c r="Z24" s="628">
        <v>0.5</v>
      </c>
      <c r="AA24" s="628"/>
      <c r="AB24" s="628"/>
      <c r="AC24" s="628"/>
      <c r="AD24" s="629">
        <v>4621</v>
      </c>
      <c r="AE24" s="629"/>
      <c r="AF24" s="629"/>
      <c r="AG24" s="629"/>
      <c r="AH24" s="629"/>
      <c r="AI24" s="629"/>
      <c r="AJ24" s="629"/>
      <c r="AK24" s="629"/>
      <c r="AL24" s="630">
        <v>0.1</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222</v>
      </c>
      <c r="BH24" s="626"/>
      <c r="BI24" s="626"/>
      <c r="BJ24" s="626"/>
      <c r="BK24" s="626"/>
      <c r="BL24" s="626"/>
      <c r="BM24" s="626"/>
      <c r="BN24" s="627"/>
      <c r="BO24" s="628" t="s">
        <v>222</v>
      </c>
      <c r="BP24" s="628"/>
      <c r="BQ24" s="628"/>
      <c r="BR24" s="628"/>
      <c r="BS24" s="634" t="s">
        <v>222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4522443</v>
      </c>
      <c r="CS24" s="615"/>
      <c r="CT24" s="615"/>
      <c r="CU24" s="615"/>
      <c r="CV24" s="615"/>
      <c r="CW24" s="615"/>
      <c r="CX24" s="615"/>
      <c r="CY24" s="616"/>
      <c r="CZ24" s="652">
        <v>32</v>
      </c>
      <c r="DA24" s="653"/>
      <c r="DB24" s="653"/>
      <c r="DC24" s="654"/>
      <c r="DD24" s="651">
        <v>3424772</v>
      </c>
      <c r="DE24" s="615"/>
      <c r="DF24" s="615"/>
      <c r="DG24" s="615"/>
      <c r="DH24" s="615"/>
      <c r="DI24" s="615"/>
      <c r="DJ24" s="615"/>
      <c r="DK24" s="616"/>
      <c r="DL24" s="651">
        <v>3414539</v>
      </c>
      <c r="DM24" s="615"/>
      <c r="DN24" s="615"/>
      <c r="DO24" s="615"/>
      <c r="DP24" s="615"/>
      <c r="DQ24" s="615"/>
      <c r="DR24" s="615"/>
      <c r="DS24" s="615"/>
      <c r="DT24" s="615"/>
      <c r="DU24" s="615"/>
      <c r="DV24" s="616"/>
      <c r="DW24" s="619">
        <v>41.5</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1217181</v>
      </c>
      <c r="S25" s="626"/>
      <c r="T25" s="626"/>
      <c r="U25" s="626"/>
      <c r="V25" s="626"/>
      <c r="W25" s="626"/>
      <c r="X25" s="626"/>
      <c r="Y25" s="627"/>
      <c r="Z25" s="628">
        <v>8.1999999999999993</v>
      </c>
      <c r="AA25" s="628"/>
      <c r="AB25" s="628"/>
      <c r="AC25" s="628"/>
      <c r="AD25" s="629" t="s">
        <v>222</v>
      </c>
      <c r="AE25" s="629"/>
      <c r="AF25" s="629"/>
      <c r="AG25" s="629"/>
      <c r="AH25" s="629"/>
      <c r="AI25" s="629"/>
      <c r="AJ25" s="629"/>
      <c r="AK25" s="629"/>
      <c r="AL25" s="630" t="s">
        <v>222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222</v>
      </c>
      <c r="BH25" s="626"/>
      <c r="BI25" s="626"/>
      <c r="BJ25" s="626"/>
      <c r="BK25" s="626"/>
      <c r="BL25" s="626"/>
      <c r="BM25" s="626"/>
      <c r="BN25" s="627"/>
      <c r="BO25" s="628" t="s">
        <v>222</v>
      </c>
      <c r="BP25" s="628"/>
      <c r="BQ25" s="628"/>
      <c r="BR25" s="628"/>
      <c r="BS25" s="634" t="s">
        <v>222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1981110</v>
      </c>
      <c r="CS25" s="657"/>
      <c r="CT25" s="657"/>
      <c r="CU25" s="657"/>
      <c r="CV25" s="657"/>
      <c r="CW25" s="657"/>
      <c r="CX25" s="657"/>
      <c r="CY25" s="658"/>
      <c r="CZ25" s="659">
        <v>14</v>
      </c>
      <c r="DA25" s="660"/>
      <c r="DB25" s="660"/>
      <c r="DC25" s="661"/>
      <c r="DD25" s="634">
        <v>1875586</v>
      </c>
      <c r="DE25" s="657"/>
      <c r="DF25" s="657"/>
      <c r="DG25" s="657"/>
      <c r="DH25" s="657"/>
      <c r="DI25" s="657"/>
      <c r="DJ25" s="657"/>
      <c r="DK25" s="658"/>
      <c r="DL25" s="634">
        <v>1875586</v>
      </c>
      <c r="DM25" s="657"/>
      <c r="DN25" s="657"/>
      <c r="DO25" s="657"/>
      <c r="DP25" s="657"/>
      <c r="DQ25" s="657"/>
      <c r="DR25" s="657"/>
      <c r="DS25" s="657"/>
      <c r="DT25" s="657"/>
      <c r="DU25" s="657"/>
      <c r="DV25" s="658"/>
      <c r="DW25" s="630">
        <v>22.8</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v>75598</v>
      </c>
      <c r="S26" s="626"/>
      <c r="T26" s="626"/>
      <c r="U26" s="626"/>
      <c r="V26" s="626"/>
      <c r="W26" s="626"/>
      <c r="X26" s="626"/>
      <c r="Y26" s="627"/>
      <c r="Z26" s="628">
        <v>0.5</v>
      </c>
      <c r="AA26" s="628"/>
      <c r="AB26" s="628"/>
      <c r="AC26" s="628"/>
      <c r="AD26" s="629">
        <v>75598</v>
      </c>
      <c r="AE26" s="629"/>
      <c r="AF26" s="629"/>
      <c r="AG26" s="629"/>
      <c r="AH26" s="629"/>
      <c r="AI26" s="629"/>
      <c r="AJ26" s="629"/>
      <c r="AK26" s="629"/>
      <c r="AL26" s="630">
        <v>1</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222</v>
      </c>
      <c r="BH26" s="626"/>
      <c r="BI26" s="626"/>
      <c r="BJ26" s="626"/>
      <c r="BK26" s="626"/>
      <c r="BL26" s="626"/>
      <c r="BM26" s="626"/>
      <c r="BN26" s="627"/>
      <c r="BO26" s="628" t="s">
        <v>222</v>
      </c>
      <c r="BP26" s="628"/>
      <c r="BQ26" s="628"/>
      <c r="BR26" s="628"/>
      <c r="BS26" s="634" t="s">
        <v>222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1322539</v>
      </c>
      <c r="CS26" s="626"/>
      <c r="CT26" s="626"/>
      <c r="CU26" s="626"/>
      <c r="CV26" s="626"/>
      <c r="CW26" s="626"/>
      <c r="CX26" s="626"/>
      <c r="CY26" s="627"/>
      <c r="CZ26" s="659">
        <v>9.4</v>
      </c>
      <c r="DA26" s="660"/>
      <c r="DB26" s="660"/>
      <c r="DC26" s="661"/>
      <c r="DD26" s="634">
        <v>1232060</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602578</v>
      </c>
      <c r="S27" s="626"/>
      <c r="T27" s="626"/>
      <c r="U27" s="626"/>
      <c r="V27" s="626"/>
      <c r="W27" s="626"/>
      <c r="X27" s="626"/>
      <c r="Y27" s="627"/>
      <c r="Z27" s="628">
        <v>4.0999999999999996</v>
      </c>
      <c r="AA27" s="628"/>
      <c r="AB27" s="628"/>
      <c r="AC27" s="628"/>
      <c r="AD27" s="629" t="s">
        <v>222</v>
      </c>
      <c r="AE27" s="629"/>
      <c r="AF27" s="629"/>
      <c r="AG27" s="629"/>
      <c r="AH27" s="629"/>
      <c r="AI27" s="629"/>
      <c r="AJ27" s="629"/>
      <c r="AK27" s="629"/>
      <c r="AL27" s="630" t="s">
        <v>222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2078758</v>
      </c>
      <c r="BH27" s="626"/>
      <c r="BI27" s="626"/>
      <c r="BJ27" s="626"/>
      <c r="BK27" s="626"/>
      <c r="BL27" s="626"/>
      <c r="BM27" s="626"/>
      <c r="BN27" s="627"/>
      <c r="BO27" s="628">
        <v>100</v>
      </c>
      <c r="BP27" s="628"/>
      <c r="BQ27" s="628"/>
      <c r="BR27" s="628"/>
      <c r="BS27" s="634">
        <v>28351</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1253987</v>
      </c>
      <c r="CS27" s="657"/>
      <c r="CT27" s="657"/>
      <c r="CU27" s="657"/>
      <c r="CV27" s="657"/>
      <c r="CW27" s="657"/>
      <c r="CX27" s="657"/>
      <c r="CY27" s="658"/>
      <c r="CZ27" s="659">
        <v>8.9</v>
      </c>
      <c r="DA27" s="660"/>
      <c r="DB27" s="660"/>
      <c r="DC27" s="661"/>
      <c r="DD27" s="634">
        <v>337575</v>
      </c>
      <c r="DE27" s="657"/>
      <c r="DF27" s="657"/>
      <c r="DG27" s="657"/>
      <c r="DH27" s="657"/>
      <c r="DI27" s="657"/>
      <c r="DJ27" s="657"/>
      <c r="DK27" s="658"/>
      <c r="DL27" s="634">
        <v>327342</v>
      </c>
      <c r="DM27" s="657"/>
      <c r="DN27" s="657"/>
      <c r="DO27" s="657"/>
      <c r="DP27" s="657"/>
      <c r="DQ27" s="657"/>
      <c r="DR27" s="657"/>
      <c r="DS27" s="657"/>
      <c r="DT27" s="657"/>
      <c r="DU27" s="657"/>
      <c r="DV27" s="658"/>
      <c r="DW27" s="630">
        <v>4</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93702</v>
      </c>
      <c r="S28" s="626"/>
      <c r="T28" s="626"/>
      <c r="U28" s="626"/>
      <c r="V28" s="626"/>
      <c r="W28" s="626"/>
      <c r="X28" s="626"/>
      <c r="Y28" s="627"/>
      <c r="Z28" s="628">
        <v>0.6</v>
      </c>
      <c r="AA28" s="628"/>
      <c r="AB28" s="628"/>
      <c r="AC28" s="628"/>
      <c r="AD28" s="629">
        <v>24123</v>
      </c>
      <c r="AE28" s="629"/>
      <c r="AF28" s="629"/>
      <c r="AG28" s="629"/>
      <c r="AH28" s="629"/>
      <c r="AI28" s="629"/>
      <c r="AJ28" s="629"/>
      <c r="AK28" s="629"/>
      <c r="AL28" s="630">
        <v>0.3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1287346</v>
      </c>
      <c r="CS28" s="626"/>
      <c r="CT28" s="626"/>
      <c r="CU28" s="626"/>
      <c r="CV28" s="626"/>
      <c r="CW28" s="626"/>
      <c r="CX28" s="626"/>
      <c r="CY28" s="627"/>
      <c r="CZ28" s="659">
        <v>9.1</v>
      </c>
      <c r="DA28" s="660"/>
      <c r="DB28" s="660"/>
      <c r="DC28" s="661"/>
      <c r="DD28" s="634">
        <v>1211611</v>
      </c>
      <c r="DE28" s="626"/>
      <c r="DF28" s="626"/>
      <c r="DG28" s="626"/>
      <c r="DH28" s="626"/>
      <c r="DI28" s="626"/>
      <c r="DJ28" s="626"/>
      <c r="DK28" s="627"/>
      <c r="DL28" s="634">
        <v>1211611</v>
      </c>
      <c r="DM28" s="626"/>
      <c r="DN28" s="626"/>
      <c r="DO28" s="626"/>
      <c r="DP28" s="626"/>
      <c r="DQ28" s="626"/>
      <c r="DR28" s="626"/>
      <c r="DS28" s="626"/>
      <c r="DT28" s="626"/>
      <c r="DU28" s="626"/>
      <c r="DV28" s="627"/>
      <c r="DW28" s="630">
        <v>14.7</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1148557</v>
      </c>
      <c r="S29" s="626"/>
      <c r="T29" s="626"/>
      <c r="U29" s="626"/>
      <c r="V29" s="626"/>
      <c r="W29" s="626"/>
      <c r="X29" s="626"/>
      <c r="Y29" s="627"/>
      <c r="Z29" s="628">
        <v>7.8</v>
      </c>
      <c r="AA29" s="628"/>
      <c r="AB29" s="628"/>
      <c r="AC29" s="628"/>
      <c r="AD29" s="629" t="s">
        <v>222</v>
      </c>
      <c r="AE29" s="629"/>
      <c r="AF29" s="629"/>
      <c r="AG29" s="629"/>
      <c r="AH29" s="629"/>
      <c r="AI29" s="629"/>
      <c r="AJ29" s="629"/>
      <c r="AK29" s="629"/>
      <c r="AL29" s="630" t="s">
        <v>222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1287324</v>
      </c>
      <c r="CS29" s="657"/>
      <c r="CT29" s="657"/>
      <c r="CU29" s="657"/>
      <c r="CV29" s="657"/>
      <c r="CW29" s="657"/>
      <c r="CX29" s="657"/>
      <c r="CY29" s="658"/>
      <c r="CZ29" s="659">
        <v>9.1</v>
      </c>
      <c r="DA29" s="660"/>
      <c r="DB29" s="660"/>
      <c r="DC29" s="661"/>
      <c r="DD29" s="634">
        <v>1211589</v>
      </c>
      <c r="DE29" s="657"/>
      <c r="DF29" s="657"/>
      <c r="DG29" s="657"/>
      <c r="DH29" s="657"/>
      <c r="DI29" s="657"/>
      <c r="DJ29" s="657"/>
      <c r="DK29" s="658"/>
      <c r="DL29" s="634">
        <v>1211589</v>
      </c>
      <c r="DM29" s="657"/>
      <c r="DN29" s="657"/>
      <c r="DO29" s="657"/>
      <c r="DP29" s="657"/>
      <c r="DQ29" s="657"/>
      <c r="DR29" s="657"/>
      <c r="DS29" s="657"/>
      <c r="DT29" s="657"/>
      <c r="DU29" s="657"/>
      <c r="DV29" s="658"/>
      <c r="DW29" s="630">
        <v>14.7</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1009314</v>
      </c>
      <c r="S30" s="626"/>
      <c r="T30" s="626"/>
      <c r="U30" s="626"/>
      <c r="V30" s="626"/>
      <c r="W30" s="626"/>
      <c r="X30" s="626"/>
      <c r="Y30" s="627"/>
      <c r="Z30" s="628">
        <v>6.8</v>
      </c>
      <c r="AA30" s="628"/>
      <c r="AB30" s="628"/>
      <c r="AC30" s="628"/>
      <c r="AD30" s="629" t="s">
        <v>222</v>
      </c>
      <c r="AE30" s="629"/>
      <c r="AF30" s="629"/>
      <c r="AG30" s="629"/>
      <c r="AH30" s="629"/>
      <c r="AI30" s="629"/>
      <c r="AJ30" s="629"/>
      <c r="AK30" s="629"/>
      <c r="AL30" s="630" t="s">
        <v>222</v>
      </c>
      <c r="AM30" s="631"/>
      <c r="AN30" s="631"/>
      <c r="AO30" s="632"/>
      <c r="AP30" s="671" t="s">
        <v>291</v>
      </c>
      <c r="AQ30" s="672"/>
      <c r="AR30" s="672"/>
      <c r="AS30" s="672"/>
      <c r="AT30" s="677" t="s">
        <v>292</v>
      </c>
      <c r="AU30" s="184"/>
      <c r="AV30" s="184"/>
      <c r="AW30" s="184"/>
      <c r="AX30" s="611" t="s">
        <v>170</v>
      </c>
      <c r="AY30" s="612"/>
      <c r="AZ30" s="612"/>
      <c r="BA30" s="612"/>
      <c r="BB30" s="612"/>
      <c r="BC30" s="612"/>
      <c r="BD30" s="612"/>
      <c r="BE30" s="612"/>
      <c r="BF30" s="613"/>
      <c r="BG30" s="683">
        <v>98.3</v>
      </c>
      <c r="BH30" s="684"/>
      <c r="BI30" s="684"/>
      <c r="BJ30" s="684"/>
      <c r="BK30" s="684"/>
      <c r="BL30" s="684"/>
      <c r="BM30" s="620">
        <v>93.8</v>
      </c>
      <c r="BN30" s="684"/>
      <c r="BO30" s="684"/>
      <c r="BP30" s="684"/>
      <c r="BQ30" s="685"/>
      <c r="BR30" s="683">
        <v>98.4</v>
      </c>
      <c r="BS30" s="684"/>
      <c r="BT30" s="684"/>
      <c r="BU30" s="684"/>
      <c r="BV30" s="684"/>
      <c r="BW30" s="684"/>
      <c r="BX30" s="620">
        <v>93.2</v>
      </c>
      <c r="BY30" s="684"/>
      <c r="BZ30" s="684"/>
      <c r="CA30" s="684"/>
      <c r="CB30" s="685"/>
      <c r="CD30" s="688"/>
      <c r="CE30" s="689"/>
      <c r="CF30" s="639" t="s">
        <v>293</v>
      </c>
      <c r="CG30" s="640"/>
      <c r="CH30" s="640"/>
      <c r="CI30" s="640"/>
      <c r="CJ30" s="640"/>
      <c r="CK30" s="640"/>
      <c r="CL30" s="640"/>
      <c r="CM30" s="640"/>
      <c r="CN30" s="640"/>
      <c r="CO30" s="640"/>
      <c r="CP30" s="640"/>
      <c r="CQ30" s="641"/>
      <c r="CR30" s="625">
        <v>1158565</v>
      </c>
      <c r="CS30" s="626"/>
      <c r="CT30" s="626"/>
      <c r="CU30" s="626"/>
      <c r="CV30" s="626"/>
      <c r="CW30" s="626"/>
      <c r="CX30" s="626"/>
      <c r="CY30" s="627"/>
      <c r="CZ30" s="659">
        <v>8.1999999999999993</v>
      </c>
      <c r="DA30" s="660"/>
      <c r="DB30" s="660"/>
      <c r="DC30" s="661"/>
      <c r="DD30" s="634">
        <v>1082839</v>
      </c>
      <c r="DE30" s="626"/>
      <c r="DF30" s="626"/>
      <c r="DG30" s="626"/>
      <c r="DH30" s="626"/>
      <c r="DI30" s="626"/>
      <c r="DJ30" s="626"/>
      <c r="DK30" s="627"/>
      <c r="DL30" s="634">
        <v>1082839</v>
      </c>
      <c r="DM30" s="626"/>
      <c r="DN30" s="626"/>
      <c r="DO30" s="626"/>
      <c r="DP30" s="626"/>
      <c r="DQ30" s="626"/>
      <c r="DR30" s="626"/>
      <c r="DS30" s="626"/>
      <c r="DT30" s="626"/>
      <c r="DU30" s="626"/>
      <c r="DV30" s="627"/>
      <c r="DW30" s="630">
        <v>13.2</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136654</v>
      </c>
      <c r="S31" s="626"/>
      <c r="T31" s="626"/>
      <c r="U31" s="626"/>
      <c r="V31" s="626"/>
      <c r="W31" s="626"/>
      <c r="X31" s="626"/>
      <c r="Y31" s="627"/>
      <c r="Z31" s="628">
        <v>0.9</v>
      </c>
      <c r="AA31" s="628"/>
      <c r="AB31" s="628"/>
      <c r="AC31" s="628"/>
      <c r="AD31" s="629" t="s">
        <v>222</v>
      </c>
      <c r="AE31" s="629"/>
      <c r="AF31" s="629"/>
      <c r="AG31" s="629"/>
      <c r="AH31" s="629"/>
      <c r="AI31" s="629"/>
      <c r="AJ31" s="629"/>
      <c r="AK31" s="629"/>
      <c r="AL31" s="630" t="s">
        <v>222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98.5</v>
      </c>
      <c r="BH31" s="657"/>
      <c r="BI31" s="657"/>
      <c r="BJ31" s="657"/>
      <c r="BK31" s="657"/>
      <c r="BL31" s="657"/>
      <c r="BM31" s="631">
        <v>94.3</v>
      </c>
      <c r="BN31" s="681"/>
      <c r="BO31" s="681"/>
      <c r="BP31" s="681"/>
      <c r="BQ31" s="682"/>
      <c r="BR31" s="680">
        <v>98.7</v>
      </c>
      <c r="BS31" s="657"/>
      <c r="BT31" s="657"/>
      <c r="BU31" s="657"/>
      <c r="BV31" s="657"/>
      <c r="BW31" s="657"/>
      <c r="BX31" s="631">
        <v>93.5</v>
      </c>
      <c r="BY31" s="681"/>
      <c r="BZ31" s="681"/>
      <c r="CA31" s="681"/>
      <c r="CB31" s="682"/>
      <c r="CD31" s="688"/>
      <c r="CE31" s="689"/>
      <c r="CF31" s="639" t="s">
        <v>297</v>
      </c>
      <c r="CG31" s="640"/>
      <c r="CH31" s="640"/>
      <c r="CI31" s="640"/>
      <c r="CJ31" s="640"/>
      <c r="CK31" s="640"/>
      <c r="CL31" s="640"/>
      <c r="CM31" s="640"/>
      <c r="CN31" s="640"/>
      <c r="CO31" s="640"/>
      <c r="CP31" s="640"/>
      <c r="CQ31" s="641"/>
      <c r="CR31" s="625">
        <v>128759</v>
      </c>
      <c r="CS31" s="657"/>
      <c r="CT31" s="657"/>
      <c r="CU31" s="657"/>
      <c r="CV31" s="657"/>
      <c r="CW31" s="657"/>
      <c r="CX31" s="657"/>
      <c r="CY31" s="658"/>
      <c r="CZ31" s="659">
        <v>0.9</v>
      </c>
      <c r="DA31" s="660"/>
      <c r="DB31" s="660"/>
      <c r="DC31" s="661"/>
      <c r="DD31" s="634">
        <v>128750</v>
      </c>
      <c r="DE31" s="657"/>
      <c r="DF31" s="657"/>
      <c r="DG31" s="657"/>
      <c r="DH31" s="657"/>
      <c r="DI31" s="657"/>
      <c r="DJ31" s="657"/>
      <c r="DK31" s="658"/>
      <c r="DL31" s="634">
        <v>128750</v>
      </c>
      <c r="DM31" s="657"/>
      <c r="DN31" s="657"/>
      <c r="DO31" s="657"/>
      <c r="DP31" s="657"/>
      <c r="DQ31" s="657"/>
      <c r="DR31" s="657"/>
      <c r="DS31" s="657"/>
      <c r="DT31" s="657"/>
      <c r="DU31" s="657"/>
      <c r="DV31" s="658"/>
      <c r="DW31" s="630">
        <v>1.6</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448824</v>
      </c>
      <c r="S32" s="626"/>
      <c r="T32" s="626"/>
      <c r="U32" s="626"/>
      <c r="V32" s="626"/>
      <c r="W32" s="626"/>
      <c r="X32" s="626"/>
      <c r="Y32" s="627"/>
      <c r="Z32" s="628">
        <v>3</v>
      </c>
      <c r="AA32" s="628"/>
      <c r="AB32" s="628"/>
      <c r="AC32" s="628"/>
      <c r="AD32" s="629">
        <v>8852</v>
      </c>
      <c r="AE32" s="629"/>
      <c r="AF32" s="629"/>
      <c r="AG32" s="629"/>
      <c r="AH32" s="629"/>
      <c r="AI32" s="629"/>
      <c r="AJ32" s="629"/>
      <c r="AK32" s="629"/>
      <c r="AL32" s="630">
        <v>0.1</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97.6</v>
      </c>
      <c r="BH32" s="693"/>
      <c r="BI32" s="693"/>
      <c r="BJ32" s="693"/>
      <c r="BK32" s="693"/>
      <c r="BL32" s="693"/>
      <c r="BM32" s="694">
        <v>91.4</v>
      </c>
      <c r="BN32" s="693"/>
      <c r="BO32" s="693"/>
      <c r="BP32" s="693"/>
      <c r="BQ32" s="695"/>
      <c r="BR32" s="692">
        <v>97.6</v>
      </c>
      <c r="BS32" s="693"/>
      <c r="BT32" s="693"/>
      <c r="BU32" s="693"/>
      <c r="BV32" s="693"/>
      <c r="BW32" s="693"/>
      <c r="BX32" s="694">
        <v>91.3</v>
      </c>
      <c r="BY32" s="693"/>
      <c r="BZ32" s="693"/>
      <c r="CA32" s="693"/>
      <c r="CB32" s="695"/>
      <c r="CD32" s="690"/>
      <c r="CE32" s="691"/>
      <c r="CF32" s="639" t="s">
        <v>300</v>
      </c>
      <c r="CG32" s="640"/>
      <c r="CH32" s="640"/>
      <c r="CI32" s="640"/>
      <c r="CJ32" s="640"/>
      <c r="CK32" s="640"/>
      <c r="CL32" s="640"/>
      <c r="CM32" s="640"/>
      <c r="CN32" s="640"/>
      <c r="CO32" s="640"/>
      <c r="CP32" s="640"/>
      <c r="CQ32" s="641"/>
      <c r="CR32" s="625">
        <v>22</v>
      </c>
      <c r="CS32" s="626"/>
      <c r="CT32" s="626"/>
      <c r="CU32" s="626"/>
      <c r="CV32" s="626"/>
      <c r="CW32" s="626"/>
      <c r="CX32" s="626"/>
      <c r="CY32" s="627"/>
      <c r="CZ32" s="659">
        <v>0</v>
      </c>
      <c r="DA32" s="660"/>
      <c r="DB32" s="660"/>
      <c r="DC32" s="661"/>
      <c r="DD32" s="634">
        <v>22</v>
      </c>
      <c r="DE32" s="626"/>
      <c r="DF32" s="626"/>
      <c r="DG32" s="626"/>
      <c r="DH32" s="626"/>
      <c r="DI32" s="626"/>
      <c r="DJ32" s="626"/>
      <c r="DK32" s="627"/>
      <c r="DL32" s="634">
        <v>22</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1305403</v>
      </c>
      <c r="S33" s="626"/>
      <c r="T33" s="626"/>
      <c r="U33" s="626"/>
      <c r="V33" s="626"/>
      <c r="W33" s="626"/>
      <c r="X33" s="626"/>
      <c r="Y33" s="627"/>
      <c r="Z33" s="628">
        <v>8.8000000000000007</v>
      </c>
      <c r="AA33" s="628"/>
      <c r="AB33" s="628"/>
      <c r="AC33" s="628"/>
      <c r="AD33" s="629" t="s">
        <v>222</v>
      </c>
      <c r="AE33" s="629"/>
      <c r="AF33" s="629"/>
      <c r="AG33" s="629"/>
      <c r="AH33" s="629"/>
      <c r="AI33" s="629"/>
      <c r="AJ33" s="629"/>
      <c r="AK33" s="629"/>
      <c r="AL33" s="630" t="s">
        <v>222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7414209</v>
      </c>
      <c r="CS33" s="657"/>
      <c r="CT33" s="657"/>
      <c r="CU33" s="657"/>
      <c r="CV33" s="657"/>
      <c r="CW33" s="657"/>
      <c r="CX33" s="657"/>
      <c r="CY33" s="658"/>
      <c r="CZ33" s="659">
        <v>52.5</v>
      </c>
      <c r="DA33" s="660"/>
      <c r="DB33" s="660"/>
      <c r="DC33" s="661"/>
      <c r="DD33" s="634">
        <v>5223666</v>
      </c>
      <c r="DE33" s="657"/>
      <c r="DF33" s="657"/>
      <c r="DG33" s="657"/>
      <c r="DH33" s="657"/>
      <c r="DI33" s="657"/>
      <c r="DJ33" s="657"/>
      <c r="DK33" s="658"/>
      <c r="DL33" s="634">
        <v>3415259</v>
      </c>
      <c r="DM33" s="657"/>
      <c r="DN33" s="657"/>
      <c r="DO33" s="657"/>
      <c r="DP33" s="657"/>
      <c r="DQ33" s="657"/>
      <c r="DR33" s="657"/>
      <c r="DS33" s="657"/>
      <c r="DT33" s="657"/>
      <c r="DU33" s="657"/>
      <c r="DV33" s="658"/>
      <c r="DW33" s="630">
        <v>41.5</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222</v>
      </c>
      <c r="S34" s="626"/>
      <c r="T34" s="626"/>
      <c r="U34" s="626"/>
      <c r="V34" s="626"/>
      <c r="W34" s="626"/>
      <c r="X34" s="626"/>
      <c r="Y34" s="627"/>
      <c r="Z34" s="628" t="s">
        <v>222</v>
      </c>
      <c r="AA34" s="628"/>
      <c r="AB34" s="628"/>
      <c r="AC34" s="628"/>
      <c r="AD34" s="629" t="s">
        <v>222</v>
      </c>
      <c r="AE34" s="629"/>
      <c r="AF34" s="629"/>
      <c r="AG34" s="629"/>
      <c r="AH34" s="629"/>
      <c r="AI34" s="629"/>
      <c r="AJ34" s="629"/>
      <c r="AK34" s="629"/>
      <c r="AL34" s="630" t="s">
        <v>222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2348368</v>
      </c>
      <c r="CS34" s="626"/>
      <c r="CT34" s="626"/>
      <c r="CU34" s="626"/>
      <c r="CV34" s="626"/>
      <c r="CW34" s="626"/>
      <c r="CX34" s="626"/>
      <c r="CY34" s="627"/>
      <c r="CZ34" s="659">
        <v>16.600000000000001</v>
      </c>
      <c r="DA34" s="660"/>
      <c r="DB34" s="660"/>
      <c r="DC34" s="661"/>
      <c r="DD34" s="634">
        <v>1927133</v>
      </c>
      <c r="DE34" s="626"/>
      <c r="DF34" s="626"/>
      <c r="DG34" s="626"/>
      <c r="DH34" s="626"/>
      <c r="DI34" s="626"/>
      <c r="DJ34" s="626"/>
      <c r="DK34" s="627"/>
      <c r="DL34" s="634">
        <v>1095046</v>
      </c>
      <c r="DM34" s="626"/>
      <c r="DN34" s="626"/>
      <c r="DO34" s="626"/>
      <c r="DP34" s="626"/>
      <c r="DQ34" s="626"/>
      <c r="DR34" s="626"/>
      <c r="DS34" s="626"/>
      <c r="DT34" s="626"/>
      <c r="DU34" s="626"/>
      <c r="DV34" s="627"/>
      <c r="DW34" s="630">
        <v>13.3</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329686</v>
      </c>
      <c r="S35" s="626"/>
      <c r="T35" s="626"/>
      <c r="U35" s="626"/>
      <c r="V35" s="626"/>
      <c r="W35" s="626"/>
      <c r="X35" s="626"/>
      <c r="Y35" s="627"/>
      <c r="Z35" s="628">
        <v>2.2000000000000002</v>
      </c>
      <c r="AA35" s="628"/>
      <c r="AB35" s="628"/>
      <c r="AC35" s="628"/>
      <c r="AD35" s="629" t="s">
        <v>222</v>
      </c>
      <c r="AE35" s="629"/>
      <c r="AF35" s="629"/>
      <c r="AG35" s="629"/>
      <c r="AH35" s="629"/>
      <c r="AI35" s="629"/>
      <c r="AJ35" s="629"/>
      <c r="AK35" s="629"/>
      <c r="AL35" s="630" t="s">
        <v>222</v>
      </c>
      <c r="AM35" s="631"/>
      <c r="AN35" s="631"/>
      <c r="AO35" s="632"/>
      <c r="AP35" s="188"/>
      <c r="AQ35" s="636" t="s">
        <v>308</v>
      </c>
      <c r="AR35" s="637"/>
      <c r="AS35" s="637"/>
      <c r="AT35" s="637"/>
      <c r="AU35" s="637"/>
      <c r="AV35" s="637"/>
      <c r="AW35" s="637"/>
      <c r="AX35" s="637"/>
      <c r="AY35" s="638"/>
      <c r="AZ35" s="614">
        <v>2524785</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-54513</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302695</v>
      </c>
      <c r="CS35" s="657"/>
      <c r="CT35" s="657"/>
      <c r="CU35" s="657"/>
      <c r="CV35" s="657"/>
      <c r="CW35" s="657"/>
      <c r="CX35" s="657"/>
      <c r="CY35" s="658"/>
      <c r="CZ35" s="659">
        <v>2.1</v>
      </c>
      <c r="DA35" s="660"/>
      <c r="DB35" s="660"/>
      <c r="DC35" s="661"/>
      <c r="DD35" s="634">
        <v>285088</v>
      </c>
      <c r="DE35" s="657"/>
      <c r="DF35" s="657"/>
      <c r="DG35" s="657"/>
      <c r="DH35" s="657"/>
      <c r="DI35" s="657"/>
      <c r="DJ35" s="657"/>
      <c r="DK35" s="658"/>
      <c r="DL35" s="634">
        <v>282500</v>
      </c>
      <c r="DM35" s="657"/>
      <c r="DN35" s="657"/>
      <c r="DO35" s="657"/>
      <c r="DP35" s="657"/>
      <c r="DQ35" s="657"/>
      <c r="DR35" s="657"/>
      <c r="DS35" s="657"/>
      <c r="DT35" s="657"/>
      <c r="DU35" s="657"/>
      <c r="DV35" s="658"/>
      <c r="DW35" s="630">
        <v>3.4</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14814331</v>
      </c>
      <c r="S36" s="698"/>
      <c r="T36" s="698"/>
      <c r="U36" s="698"/>
      <c r="V36" s="698"/>
      <c r="W36" s="698"/>
      <c r="X36" s="698"/>
      <c r="Y36" s="699"/>
      <c r="Z36" s="700">
        <v>100</v>
      </c>
      <c r="AA36" s="700"/>
      <c r="AB36" s="700"/>
      <c r="AC36" s="700"/>
      <c r="AD36" s="701">
        <v>7897361</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1155893</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-108771</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1708221</v>
      </c>
      <c r="CS36" s="626"/>
      <c r="CT36" s="626"/>
      <c r="CU36" s="626"/>
      <c r="CV36" s="626"/>
      <c r="CW36" s="626"/>
      <c r="CX36" s="626"/>
      <c r="CY36" s="627"/>
      <c r="CZ36" s="659">
        <v>12.1</v>
      </c>
      <c r="DA36" s="660"/>
      <c r="DB36" s="660"/>
      <c r="DC36" s="661"/>
      <c r="DD36" s="634">
        <v>1583071</v>
      </c>
      <c r="DE36" s="626"/>
      <c r="DF36" s="626"/>
      <c r="DG36" s="626"/>
      <c r="DH36" s="626"/>
      <c r="DI36" s="626"/>
      <c r="DJ36" s="626"/>
      <c r="DK36" s="627"/>
      <c r="DL36" s="634">
        <v>1000322</v>
      </c>
      <c r="DM36" s="626"/>
      <c r="DN36" s="626"/>
      <c r="DO36" s="626"/>
      <c r="DP36" s="626"/>
      <c r="DQ36" s="626"/>
      <c r="DR36" s="626"/>
      <c r="DS36" s="626"/>
      <c r="DT36" s="626"/>
      <c r="DU36" s="626"/>
      <c r="DV36" s="627"/>
      <c r="DW36" s="630">
        <v>12.2</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413150</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2918</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281958</v>
      </c>
      <c r="CS37" s="657"/>
      <c r="CT37" s="657"/>
      <c r="CU37" s="657"/>
      <c r="CV37" s="657"/>
      <c r="CW37" s="657"/>
      <c r="CX37" s="657"/>
      <c r="CY37" s="658"/>
      <c r="CZ37" s="659">
        <v>2</v>
      </c>
      <c r="DA37" s="660"/>
      <c r="DB37" s="660"/>
      <c r="DC37" s="661"/>
      <c r="DD37" s="634">
        <v>279373</v>
      </c>
      <c r="DE37" s="657"/>
      <c r="DF37" s="657"/>
      <c r="DG37" s="657"/>
      <c r="DH37" s="657"/>
      <c r="DI37" s="657"/>
      <c r="DJ37" s="657"/>
      <c r="DK37" s="658"/>
      <c r="DL37" s="634">
        <v>279373</v>
      </c>
      <c r="DM37" s="657"/>
      <c r="DN37" s="657"/>
      <c r="DO37" s="657"/>
      <c r="DP37" s="657"/>
      <c r="DQ37" s="657"/>
      <c r="DR37" s="657"/>
      <c r="DS37" s="657"/>
      <c r="DT37" s="657"/>
      <c r="DU37" s="657"/>
      <c r="DV37" s="658"/>
      <c r="DW37" s="630">
        <v>3.4</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91367</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5249</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1368556</v>
      </c>
      <c r="CS38" s="626"/>
      <c r="CT38" s="626"/>
      <c r="CU38" s="626"/>
      <c r="CV38" s="626"/>
      <c r="CW38" s="626"/>
      <c r="CX38" s="626"/>
      <c r="CY38" s="627"/>
      <c r="CZ38" s="659">
        <v>9.6999999999999993</v>
      </c>
      <c r="DA38" s="660"/>
      <c r="DB38" s="660"/>
      <c r="DC38" s="661"/>
      <c r="DD38" s="634">
        <v>1210137</v>
      </c>
      <c r="DE38" s="626"/>
      <c r="DF38" s="626"/>
      <c r="DG38" s="626"/>
      <c r="DH38" s="626"/>
      <c r="DI38" s="626"/>
      <c r="DJ38" s="626"/>
      <c r="DK38" s="627"/>
      <c r="DL38" s="634">
        <v>1037391</v>
      </c>
      <c r="DM38" s="626"/>
      <c r="DN38" s="626"/>
      <c r="DO38" s="626"/>
      <c r="DP38" s="626"/>
      <c r="DQ38" s="626"/>
      <c r="DR38" s="626"/>
      <c r="DS38" s="626"/>
      <c r="DT38" s="626"/>
      <c r="DU38" s="626"/>
      <c r="DV38" s="627"/>
      <c r="DW38" s="630">
        <v>12.6</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v>17931</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126</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1299365</v>
      </c>
      <c r="CS39" s="657"/>
      <c r="CT39" s="657"/>
      <c r="CU39" s="657"/>
      <c r="CV39" s="657"/>
      <c r="CW39" s="657"/>
      <c r="CX39" s="657"/>
      <c r="CY39" s="658"/>
      <c r="CZ39" s="659">
        <v>9.1999999999999993</v>
      </c>
      <c r="DA39" s="660"/>
      <c r="DB39" s="660"/>
      <c r="DC39" s="661"/>
      <c r="DD39" s="634">
        <v>89233</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247770</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123</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387004</v>
      </c>
      <c r="CS40" s="626"/>
      <c r="CT40" s="626"/>
      <c r="CU40" s="626"/>
      <c r="CV40" s="626"/>
      <c r="CW40" s="626"/>
      <c r="CX40" s="626"/>
      <c r="CY40" s="627"/>
      <c r="CZ40" s="659">
        <v>2.7</v>
      </c>
      <c r="DA40" s="660"/>
      <c r="DB40" s="660"/>
      <c r="DC40" s="661"/>
      <c r="DD40" s="634">
        <v>129004</v>
      </c>
      <c r="DE40" s="626"/>
      <c r="DF40" s="626"/>
      <c r="DG40" s="626"/>
      <c r="DH40" s="626"/>
      <c r="DI40" s="626"/>
      <c r="DJ40" s="626"/>
      <c r="DK40" s="627"/>
      <c r="DL40" s="634" t="s">
        <v>325</v>
      </c>
      <c r="DM40" s="626"/>
      <c r="DN40" s="626"/>
      <c r="DO40" s="626"/>
      <c r="DP40" s="626"/>
      <c r="DQ40" s="626"/>
      <c r="DR40" s="626"/>
      <c r="DS40" s="626"/>
      <c r="DT40" s="626"/>
      <c r="DU40" s="626"/>
      <c r="DV40" s="627"/>
      <c r="DW40" s="630" t="s">
        <v>325</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598674</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358</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2182643</v>
      </c>
      <c r="CS42" s="626"/>
      <c r="CT42" s="626"/>
      <c r="CU42" s="626"/>
      <c r="CV42" s="626"/>
      <c r="CW42" s="626"/>
      <c r="CX42" s="626"/>
      <c r="CY42" s="627"/>
      <c r="CZ42" s="659">
        <v>15.5</v>
      </c>
      <c r="DA42" s="708"/>
      <c r="DB42" s="708"/>
      <c r="DC42" s="709"/>
      <c r="DD42" s="634">
        <v>616973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9633</v>
      </c>
      <c r="CS43" s="657"/>
      <c r="CT43" s="657"/>
      <c r="CU43" s="657"/>
      <c r="CV43" s="657"/>
      <c r="CW43" s="657"/>
      <c r="CX43" s="657"/>
      <c r="CY43" s="658"/>
      <c r="CZ43" s="659">
        <v>0.1</v>
      </c>
      <c r="DA43" s="660"/>
      <c r="DB43" s="660"/>
      <c r="DC43" s="661"/>
      <c r="DD43" s="634">
        <v>6427</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2135542</v>
      </c>
      <c r="CS44" s="626"/>
      <c r="CT44" s="626"/>
      <c r="CU44" s="626"/>
      <c r="CV44" s="626"/>
      <c r="CW44" s="626"/>
      <c r="CX44" s="626"/>
      <c r="CY44" s="627"/>
      <c r="CZ44" s="659">
        <v>15.1</v>
      </c>
      <c r="DA44" s="708"/>
      <c r="DB44" s="708"/>
      <c r="DC44" s="709"/>
      <c r="DD44" s="634">
        <v>571777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1119769</v>
      </c>
      <c r="CS45" s="657"/>
      <c r="CT45" s="657"/>
      <c r="CU45" s="657"/>
      <c r="CV45" s="657"/>
      <c r="CW45" s="657"/>
      <c r="CX45" s="657"/>
      <c r="CY45" s="658"/>
      <c r="CZ45" s="659">
        <v>7.9</v>
      </c>
      <c r="DA45" s="660"/>
      <c r="DB45" s="660"/>
      <c r="DC45" s="661"/>
      <c r="DD45" s="634">
        <v>176507</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969780</v>
      </c>
      <c r="CS46" s="626"/>
      <c r="CT46" s="626"/>
      <c r="CU46" s="626"/>
      <c r="CV46" s="626"/>
      <c r="CW46" s="626"/>
      <c r="CX46" s="626"/>
      <c r="CY46" s="627"/>
      <c r="CZ46" s="659">
        <v>6.9</v>
      </c>
      <c r="DA46" s="708"/>
      <c r="DB46" s="708"/>
      <c r="DC46" s="709"/>
      <c r="DD46" s="634">
        <v>392977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47101</v>
      </c>
      <c r="CS47" s="657"/>
      <c r="CT47" s="657"/>
      <c r="CU47" s="657"/>
      <c r="CV47" s="657"/>
      <c r="CW47" s="657"/>
      <c r="CX47" s="657"/>
      <c r="CY47" s="658"/>
      <c r="CZ47" s="659">
        <v>0.3</v>
      </c>
      <c r="DA47" s="660"/>
      <c r="DB47" s="660"/>
      <c r="DC47" s="661"/>
      <c r="DD47" s="634">
        <v>45196</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222</v>
      </c>
      <c r="CS48" s="626"/>
      <c r="CT48" s="626"/>
      <c r="CU48" s="626"/>
      <c r="CV48" s="626"/>
      <c r="CW48" s="626"/>
      <c r="CX48" s="626"/>
      <c r="CY48" s="627"/>
      <c r="CZ48" s="659" t="s">
        <v>222</v>
      </c>
      <c r="DA48" s="708"/>
      <c r="DB48" s="708"/>
      <c r="DC48" s="709"/>
      <c r="DD48" s="634" t="s">
        <v>222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14119295</v>
      </c>
      <c r="CS49" s="693"/>
      <c r="CT49" s="693"/>
      <c r="CU49" s="693"/>
      <c r="CV49" s="693"/>
      <c r="CW49" s="693"/>
      <c r="CX49" s="693"/>
      <c r="CY49" s="720"/>
      <c r="CZ49" s="721">
        <v>100</v>
      </c>
      <c r="DA49" s="722"/>
      <c r="DB49" s="722"/>
      <c r="DC49" s="723"/>
      <c r="DD49" s="724">
        <v>9265411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14821</v>
      </c>
      <c r="R7" s="755"/>
      <c r="S7" s="755"/>
      <c r="T7" s="755"/>
      <c r="U7" s="755"/>
      <c r="V7" s="755">
        <v>14126</v>
      </c>
      <c r="W7" s="755"/>
      <c r="X7" s="755"/>
      <c r="Y7" s="755"/>
      <c r="Z7" s="755"/>
      <c r="AA7" s="755">
        <v>695</v>
      </c>
      <c r="AB7" s="755"/>
      <c r="AC7" s="755"/>
      <c r="AD7" s="755"/>
      <c r="AE7" s="756"/>
      <c r="AF7" s="757">
        <v>660</v>
      </c>
      <c r="AG7" s="758"/>
      <c r="AH7" s="758"/>
      <c r="AI7" s="758"/>
      <c r="AJ7" s="759"/>
      <c r="AK7" s="794" t="s">
        <v>544</v>
      </c>
      <c r="AL7" s="795"/>
      <c r="AM7" s="795"/>
      <c r="AN7" s="795"/>
      <c r="AO7" s="795"/>
      <c r="AP7" s="795">
        <v>13346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14814</v>
      </c>
      <c r="R23" s="814"/>
      <c r="S23" s="814"/>
      <c r="T23" s="814"/>
      <c r="U23" s="814"/>
      <c r="V23" s="814">
        <v>14119</v>
      </c>
      <c r="W23" s="814"/>
      <c r="X23" s="814"/>
      <c r="Y23" s="814"/>
      <c r="Z23" s="814"/>
      <c r="AA23" s="814">
        <v>695</v>
      </c>
      <c r="AB23" s="814"/>
      <c r="AC23" s="814"/>
      <c r="AD23" s="814"/>
      <c r="AE23" s="815"/>
      <c r="AF23" s="816">
        <v>660</v>
      </c>
      <c r="AG23" s="814"/>
      <c r="AH23" s="814"/>
      <c r="AI23" s="814"/>
      <c r="AJ23" s="817"/>
      <c r="AK23" s="818"/>
      <c r="AL23" s="819"/>
      <c r="AM23" s="819"/>
      <c r="AN23" s="819"/>
      <c r="AO23" s="819"/>
      <c r="AP23" s="814">
        <v>13346</v>
      </c>
      <c r="AQ23" s="814"/>
      <c r="AR23" s="814"/>
      <c r="AS23" s="814"/>
      <c r="AT23" s="814"/>
      <c r="AU23" s="820"/>
      <c r="AV23" s="820"/>
      <c r="AW23" s="820"/>
      <c r="AX23" s="820"/>
      <c r="AY23" s="821"/>
      <c r="AZ23" s="829" t="s">
        <v>222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3121</v>
      </c>
      <c r="R28" s="843"/>
      <c r="S28" s="843"/>
      <c r="T28" s="843"/>
      <c r="U28" s="843"/>
      <c r="V28" s="843">
        <v>3176</v>
      </c>
      <c r="W28" s="843"/>
      <c r="X28" s="843"/>
      <c r="Y28" s="843"/>
      <c r="Z28" s="843"/>
      <c r="AA28" s="843">
        <v>-55</v>
      </c>
      <c r="AB28" s="843"/>
      <c r="AC28" s="843"/>
      <c r="AD28" s="843"/>
      <c r="AE28" s="844"/>
      <c r="AF28" s="845">
        <v>-55</v>
      </c>
      <c r="AG28" s="843"/>
      <c r="AH28" s="843"/>
      <c r="AI28" s="843"/>
      <c r="AJ28" s="846"/>
      <c r="AK28" s="847">
        <v>248</v>
      </c>
      <c r="AL28" s="838"/>
      <c r="AM28" s="838"/>
      <c r="AN28" s="838"/>
      <c r="AO28" s="838"/>
      <c r="AP28" s="838" t="s">
        <v>544</v>
      </c>
      <c r="AQ28" s="838"/>
      <c r="AR28" s="838"/>
      <c r="AS28" s="838"/>
      <c r="AT28" s="838"/>
      <c r="AU28" s="838" t="s">
        <v>545</v>
      </c>
      <c r="AV28" s="838"/>
      <c r="AW28" s="838"/>
      <c r="AX28" s="838"/>
      <c r="AY28" s="838"/>
      <c r="AZ28" s="839" t="s">
        <v>544</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1567</v>
      </c>
      <c r="R29" s="779"/>
      <c r="S29" s="779"/>
      <c r="T29" s="779"/>
      <c r="U29" s="779"/>
      <c r="V29" s="779">
        <v>1555</v>
      </c>
      <c r="W29" s="779"/>
      <c r="X29" s="779"/>
      <c r="Y29" s="779"/>
      <c r="Z29" s="779"/>
      <c r="AA29" s="779">
        <v>11</v>
      </c>
      <c r="AB29" s="779"/>
      <c r="AC29" s="779"/>
      <c r="AD29" s="779"/>
      <c r="AE29" s="780"/>
      <c r="AF29" s="781">
        <v>11</v>
      </c>
      <c r="AG29" s="782"/>
      <c r="AH29" s="782"/>
      <c r="AI29" s="782"/>
      <c r="AJ29" s="783"/>
      <c r="AK29" s="850">
        <v>231</v>
      </c>
      <c r="AL29" s="851"/>
      <c r="AM29" s="851"/>
      <c r="AN29" s="851"/>
      <c r="AO29" s="851"/>
      <c r="AP29" s="851" t="s">
        <v>544</v>
      </c>
      <c r="AQ29" s="851"/>
      <c r="AR29" s="851"/>
      <c r="AS29" s="851"/>
      <c r="AT29" s="851"/>
      <c r="AU29" s="851" t="s">
        <v>544</v>
      </c>
      <c r="AV29" s="851"/>
      <c r="AW29" s="851"/>
      <c r="AX29" s="851"/>
      <c r="AY29" s="851"/>
      <c r="AZ29" s="852" t="s">
        <v>544</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200</v>
      </c>
      <c r="R30" s="779"/>
      <c r="S30" s="779"/>
      <c r="T30" s="779"/>
      <c r="U30" s="779"/>
      <c r="V30" s="779">
        <v>197</v>
      </c>
      <c r="W30" s="779"/>
      <c r="X30" s="779"/>
      <c r="Y30" s="779"/>
      <c r="Z30" s="779"/>
      <c r="AA30" s="779">
        <v>3</v>
      </c>
      <c r="AB30" s="779"/>
      <c r="AC30" s="779"/>
      <c r="AD30" s="779"/>
      <c r="AE30" s="780"/>
      <c r="AF30" s="781">
        <v>-1</v>
      </c>
      <c r="AG30" s="782"/>
      <c r="AH30" s="782"/>
      <c r="AI30" s="782"/>
      <c r="AJ30" s="783"/>
      <c r="AK30" s="850">
        <v>78</v>
      </c>
      <c r="AL30" s="851"/>
      <c r="AM30" s="851"/>
      <c r="AN30" s="851"/>
      <c r="AO30" s="851"/>
      <c r="AP30" s="851" t="s">
        <v>544</v>
      </c>
      <c r="AQ30" s="851"/>
      <c r="AR30" s="851"/>
      <c r="AS30" s="851"/>
      <c r="AT30" s="851"/>
      <c r="AU30" s="851" t="s">
        <v>544</v>
      </c>
      <c r="AV30" s="851"/>
      <c r="AW30" s="851"/>
      <c r="AX30" s="851"/>
      <c r="AY30" s="851"/>
      <c r="AZ30" s="852" t="s">
        <v>545</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109</v>
      </c>
      <c r="R31" s="779"/>
      <c r="S31" s="779"/>
      <c r="T31" s="779"/>
      <c r="U31" s="779"/>
      <c r="V31" s="779">
        <v>109</v>
      </c>
      <c r="W31" s="779"/>
      <c r="X31" s="779"/>
      <c r="Y31" s="779"/>
      <c r="Z31" s="779"/>
      <c r="AA31" s="779" t="s">
        <v>544</v>
      </c>
      <c r="AB31" s="779"/>
      <c r="AC31" s="779"/>
      <c r="AD31" s="779"/>
      <c r="AE31" s="780"/>
      <c r="AF31" s="781" t="s">
        <v>222</v>
      </c>
      <c r="AG31" s="782"/>
      <c r="AH31" s="782"/>
      <c r="AI31" s="782"/>
      <c r="AJ31" s="783"/>
      <c r="AK31" s="850">
        <v>41</v>
      </c>
      <c r="AL31" s="851"/>
      <c r="AM31" s="851"/>
      <c r="AN31" s="851"/>
      <c r="AO31" s="851"/>
      <c r="AP31" s="851" t="s">
        <v>544</v>
      </c>
      <c r="AQ31" s="851"/>
      <c r="AR31" s="851"/>
      <c r="AS31" s="851"/>
      <c r="AT31" s="851"/>
      <c r="AU31" s="851" t="s">
        <v>545</v>
      </c>
      <c r="AV31" s="851"/>
      <c r="AW31" s="851"/>
      <c r="AX31" s="851"/>
      <c r="AY31" s="851"/>
      <c r="AZ31" s="852" t="s">
        <v>544</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5699</v>
      </c>
      <c r="R32" s="779"/>
      <c r="S32" s="779"/>
      <c r="T32" s="779"/>
      <c r="U32" s="779"/>
      <c r="V32" s="779">
        <v>6110</v>
      </c>
      <c r="W32" s="779"/>
      <c r="X32" s="779"/>
      <c r="Y32" s="779"/>
      <c r="Z32" s="779"/>
      <c r="AA32" s="779">
        <v>-411</v>
      </c>
      <c r="AB32" s="779"/>
      <c r="AC32" s="779"/>
      <c r="AD32" s="779"/>
      <c r="AE32" s="780"/>
      <c r="AF32" s="781">
        <v>756</v>
      </c>
      <c r="AG32" s="782"/>
      <c r="AH32" s="782"/>
      <c r="AI32" s="782"/>
      <c r="AJ32" s="783"/>
      <c r="AK32" s="850">
        <v>1156</v>
      </c>
      <c r="AL32" s="851"/>
      <c r="AM32" s="851"/>
      <c r="AN32" s="851"/>
      <c r="AO32" s="851"/>
      <c r="AP32" s="851">
        <v>6870</v>
      </c>
      <c r="AQ32" s="851"/>
      <c r="AR32" s="851"/>
      <c r="AS32" s="851"/>
      <c r="AT32" s="851"/>
      <c r="AU32" s="851">
        <v>4184</v>
      </c>
      <c r="AV32" s="851"/>
      <c r="AW32" s="851"/>
      <c r="AX32" s="851"/>
      <c r="AY32" s="851"/>
      <c r="AZ32" s="852" t="s">
        <v>544</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229</v>
      </c>
      <c r="R33" s="779"/>
      <c r="S33" s="779"/>
      <c r="T33" s="779"/>
      <c r="U33" s="779"/>
      <c r="V33" s="779">
        <v>185</v>
      </c>
      <c r="W33" s="779"/>
      <c r="X33" s="779"/>
      <c r="Y33" s="779"/>
      <c r="Z33" s="779"/>
      <c r="AA33" s="779">
        <v>43</v>
      </c>
      <c r="AB33" s="779"/>
      <c r="AC33" s="779"/>
      <c r="AD33" s="779"/>
      <c r="AE33" s="780"/>
      <c r="AF33" s="781">
        <v>458</v>
      </c>
      <c r="AG33" s="782"/>
      <c r="AH33" s="782"/>
      <c r="AI33" s="782"/>
      <c r="AJ33" s="783"/>
      <c r="AK33" s="850">
        <v>0</v>
      </c>
      <c r="AL33" s="851"/>
      <c r="AM33" s="851"/>
      <c r="AN33" s="851"/>
      <c r="AO33" s="851"/>
      <c r="AP33" s="851">
        <v>832</v>
      </c>
      <c r="AQ33" s="851"/>
      <c r="AR33" s="851"/>
      <c r="AS33" s="851"/>
      <c r="AT33" s="851"/>
      <c r="AU33" s="851">
        <v>0</v>
      </c>
      <c r="AV33" s="851"/>
      <c r="AW33" s="851"/>
      <c r="AX33" s="851"/>
      <c r="AY33" s="851"/>
      <c r="AZ33" s="852" t="s">
        <v>545</v>
      </c>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387</v>
      </c>
      <c r="C34" s="776"/>
      <c r="D34" s="776"/>
      <c r="E34" s="776"/>
      <c r="F34" s="776"/>
      <c r="G34" s="776"/>
      <c r="H34" s="776"/>
      <c r="I34" s="776"/>
      <c r="J34" s="776"/>
      <c r="K34" s="776"/>
      <c r="L34" s="776"/>
      <c r="M34" s="776"/>
      <c r="N34" s="776"/>
      <c r="O34" s="776"/>
      <c r="P34" s="777"/>
      <c r="Q34" s="778">
        <v>273</v>
      </c>
      <c r="R34" s="779"/>
      <c r="S34" s="779"/>
      <c r="T34" s="779"/>
      <c r="U34" s="779"/>
      <c r="V34" s="779">
        <v>273</v>
      </c>
      <c r="W34" s="779"/>
      <c r="X34" s="779"/>
      <c r="Y34" s="779"/>
      <c r="Z34" s="779"/>
      <c r="AA34" s="779" t="s">
        <v>544</v>
      </c>
      <c r="AB34" s="779"/>
      <c r="AC34" s="779"/>
      <c r="AD34" s="779"/>
      <c r="AE34" s="780"/>
      <c r="AF34" s="781" t="s">
        <v>222</v>
      </c>
      <c r="AG34" s="782"/>
      <c r="AH34" s="782"/>
      <c r="AI34" s="782"/>
      <c r="AJ34" s="783"/>
      <c r="AK34" s="850">
        <v>102</v>
      </c>
      <c r="AL34" s="851"/>
      <c r="AM34" s="851"/>
      <c r="AN34" s="851"/>
      <c r="AO34" s="851"/>
      <c r="AP34" s="851">
        <v>1001</v>
      </c>
      <c r="AQ34" s="851"/>
      <c r="AR34" s="851"/>
      <c r="AS34" s="851"/>
      <c r="AT34" s="851"/>
      <c r="AU34" s="851">
        <v>758</v>
      </c>
      <c r="AV34" s="851"/>
      <c r="AW34" s="851"/>
      <c r="AX34" s="851"/>
      <c r="AY34" s="851"/>
      <c r="AZ34" s="852" t="s">
        <v>545</v>
      </c>
      <c r="BA34" s="852"/>
      <c r="BB34" s="852"/>
      <c r="BC34" s="852"/>
      <c r="BD34" s="852"/>
      <c r="BE34" s="848" t="s">
        <v>388</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389</v>
      </c>
      <c r="C35" s="776"/>
      <c r="D35" s="776"/>
      <c r="E35" s="776"/>
      <c r="F35" s="776"/>
      <c r="G35" s="776"/>
      <c r="H35" s="776"/>
      <c r="I35" s="776"/>
      <c r="J35" s="776"/>
      <c r="K35" s="776"/>
      <c r="L35" s="776"/>
      <c r="M35" s="776"/>
      <c r="N35" s="776"/>
      <c r="O35" s="776"/>
      <c r="P35" s="777"/>
      <c r="Q35" s="778">
        <v>115</v>
      </c>
      <c r="R35" s="779"/>
      <c r="S35" s="779"/>
      <c r="T35" s="779"/>
      <c r="U35" s="779"/>
      <c r="V35" s="779">
        <v>115</v>
      </c>
      <c r="W35" s="779"/>
      <c r="X35" s="779"/>
      <c r="Y35" s="779"/>
      <c r="Z35" s="779"/>
      <c r="AA35" s="779" t="s">
        <v>544</v>
      </c>
      <c r="AB35" s="779"/>
      <c r="AC35" s="779"/>
      <c r="AD35" s="779"/>
      <c r="AE35" s="780"/>
      <c r="AF35" s="781" t="s">
        <v>222</v>
      </c>
      <c r="AG35" s="782"/>
      <c r="AH35" s="782"/>
      <c r="AI35" s="782"/>
      <c r="AJ35" s="783"/>
      <c r="AK35" s="850">
        <v>8</v>
      </c>
      <c r="AL35" s="851"/>
      <c r="AM35" s="851"/>
      <c r="AN35" s="851"/>
      <c r="AO35" s="851"/>
      <c r="AP35" s="851">
        <v>264</v>
      </c>
      <c r="AQ35" s="851"/>
      <c r="AR35" s="851"/>
      <c r="AS35" s="851"/>
      <c r="AT35" s="851"/>
      <c r="AU35" s="851">
        <v>159</v>
      </c>
      <c r="AV35" s="851"/>
      <c r="AW35" s="851"/>
      <c r="AX35" s="851"/>
      <c r="AY35" s="851"/>
      <c r="AZ35" s="852" t="s">
        <v>545</v>
      </c>
      <c r="BA35" s="852"/>
      <c r="BB35" s="852"/>
      <c r="BC35" s="852"/>
      <c r="BD35" s="852"/>
      <c r="BE35" s="848" t="s">
        <v>388</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390</v>
      </c>
      <c r="C36" s="776"/>
      <c r="D36" s="776"/>
      <c r="E36" s="776"/>
      <c r="F36" s="776"/>
      <c r="G36" s="776"/>
      <c r="H36" s="776"/>
      <c r="I36" s="776"/>
      <c r="J36" s="776"/>
      <c r="K36" s="776"/>
      <c r="L36" s="776"/>
      <c r="M36" s="776"/>
      <c r="N36" s="776"/>
      <c r="O36" s="776"/>
      <c r="P36" s="777"/>
      <c r="Q36" s="778">
        <v>718</v>
      </c>
      <c r="R36" s="779"/>
      <c r="S36" s="779"/>
      <c r="T36" s="779"/>
      <c r="U36" s="779"/>
      <c r="V36" s="779">
        <v>718</v>
      </c>
      <c r="W36" s="779"/>
      <c r="X36" s="779"/>
      <c r="Y36" s="779"/>
      <c r="Z36" s="779"/>
      <c r="AA36" s="779" t="s">
        <v>544</v>
      </c>
      <c r="AB36" s="779"/>
      <c r="AC36" s="779"/>
      <c r="AD36" s="779"/>
      <c r="AE36" s="780"/>
      <c r="AF36" s="781" t="s">
        <v>222</v>
      </c>
      <c r="AG36" s="782"/>
      <c r="AH36" s="782"/>
      <c r="AI36" s="782"/>
      <c r="AJ36" s="783"/>
      <c r="AK36" s="850">
        <v>390</v>
      </c>
      <c r="AL36" s="851"/>
      <c r="AM36" s="851"/>
      <c r="AN36" s="851"/>
      <c r="AO36" s="851"/>
      <c r="AP36" s="851">
        <v>4200</v>
      </c>
      <c r="AQ36" s="851"/>
      <c r="AR36" s="851"/>
      <c r="AS36" s="851"/>
      <c r="AT36" s="851"/>
      <c r="AU36" s="851">
        <v>3545</v>
      </c>
      <c r="AV36" s="851"/>
      <c r="AW36" s="851"/>
      <c r="AX36" s="851"/>
      <c r="AY36" s="851"/>
      <c r="AZ36" s="852" t="s">
        <v>545</v>
      </c>
      <c r="BA36" s="852"/>
      <c r="BB36" s="852"/>
      <c r="BC36" s="852"/>
      <c r="BD36" s="852"/>
      <c r="BE36" s="848" t="s">
        <v>388</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t="s">
        <v>391</v>
      </c>
      <c r="C37" s="776"/>
      <c r="D37" s="776"/>
      <c r="E37" s="776"/>
      <c r="F37" s="776"/>
      <c r="G37" s="776"/>
      <c r="H37" s="776"/>
      <c r="I37" s="776"/>
      <c r="J37" s="776"/>
      <c r="K37" s="776"/>
      <c r="L37" s="776"/>
      <c r="M37" s="776"/>
      <c r="N37" s="776"/>
      <c r="O37" s="776"/>
      <c r="P37" s="777"/>
      <c r="Q37" s="778">
        <v>41</v>
      </c>
      <c r="R37" s="779"/>
      <c r="S37" s="779"/>
      <c r="T37" s="779"/>
      <c r="U37" s="779"/>
      <c r="V37" s="779">
        <v>41</v>
      </c>
      <c r="W37" s="779"/>
      <c r="X37" s="779"/>
      <c r="Y37" s="779"/>
      <c r="Z37" s="779"/>
      <c r="AA37" s="779" t="s">
        <v>544</v>
      </c>
      <c r="AB37" s="779"/>
      <c r="AC37" s="779"/>
      <c r="AD37" s="779"/>
      <c r="AE37" s="780"/>
      <c r="AF37" s="781" t="s">
        <v>222</v>
      </c>
      <c r="AG37" s="782"/>
      <c r="AH37" s="782"/>
      <c r="AI37" s="782"/>
      <c r="AJ37" s="783"/>
      <c r="AK37" s="850">
        <v>24</v>
      </c>
      <c r="AL37" s="851"/>
      <c r="AM37" s="851"/>
      <c r="AN37" s="851"/>
      <c r="AO37" s="851"/>
      <c r="AP37" s="851">
        <v>179</v>
      </c>
      <c r="AQ37" s="851"/>
      <c r="AR37" s="851"/>
      <c r="AS37" s="851"/>
      <c r="AT37" s="851"/>
      <c r="AU37" s="851">
        <v>179</v>
      </c>
      <c r="AV37" s="851"/>
      <c r="AW37" s="851"/>
      <c r="AX37" s="851"/>
      <c r="AY37" s="851"/>
      <c r="AZ37" s="852" t="s">
        <v>544</v>
      </c>
      <c r="BA37" s="852"/>
      <c r="BB37" s="852"/>
      <c r="BC37" s="852"/>
      <c r="BD37" s="852"/>
      <c r="BE37" s="848" t="s">
        <v>388</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392</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393</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f>SUM(AF28:AJ37)</f>
        <v>1169</v>
      </c>
      <c r="AG63" s="862"/>
      <c r="AH63" s="862"/>
      <c r="AI63" s="862"/>
      <c r="AJ63" s="863"/>
      <c r="AK63" s="864"/>
      <c r="AL63" s="859"/>
      <c r="AM63" s="859"/>
      <c r="AN63" s="859"/>
      <c r="AO63" s="859"/>
      <c r="AP63" s="866">
        <f>SUM(AP28:AT61)</f>
        <v>13346</v>
      </c>
      <c r="AQ63" s="866"/>
      <c r="AR63" s="866"/>
      <c r="AS63" s="866"/>
      <c r="AT63" s="866"/>
      <c r="AU63" s="866">
        <f>SUM(AU28:AY61)</f>
        <v>8825</v>
      </c>
      <c r="AV63" s="866"/>
      <c r="AW63" s="866"/>
      <c r="AX63" s="866"/>
      <c r="AY63" s="866"/>
      <c r="AZ63" s="867"/>
      <c r="BA63" s="867"/>
      <c r="BB63" s="867"/>
      <c r="BC63" s="867"/>
      <c r="BD63" s="867"/>
      <c r="BE63" s="868"/>
      <c r="BF63" s="868"/>
      <c r="BG63" s="868"/>
      <c r="BH63" s="868"/>
      <c r="BI63" s="869"/>
      <c r="BJ63" s="861" t="s">
        <v>222</v>
      </c>
      <c r="BK63" s="862"/>
      <c r="BL63" s="862"/>
      <c r="BM63" s="862"/>
      <c r="BN63" s="863"/>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395</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0" t="s">
        <v>375</v>
      </c>
      <c r="AG66" s="833"/>
      <c r="AH66" s="833"/>
      <c r="AI66" s="833"/>
      <c r="AJ66" s="871"/>
      <c r="AK66" s="737" t="s">
        <v>376</v>
      </c>
      <c r="AL66" s="761"/>
      <c r="AM66" s="761"/>
      <c r="AN66" s="761"/>
      <c r="AO66" s="762"/>
      <c r="AP66" s="737" t="s">
        <v>377</v>
      </c>
      <c r="AQ66" s="738"/>
      <c r="AR66" s="738"/>
      <c r="AS66" s="738"/>
      <c r="AT66" s="739"/>
      <c r="AU66" s="737" t="s">
        <v>396</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2"/>
      <c r="AG67" s="836"/>
      <c r="AH67" s="836"/>
      <c r="AI67" s="836"/>
      <c r="AJ67" s="873"/>
      <c r="AK67" s="874"/>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9"/>
    </row>
    <row r="68" spans="1:131" s="200" customFormat="1" ht="26.25" customHeight="1" thickTop="1" x14ac:dyDescent="0.15">
      <c r="A68" s="211">
        <v>1</v>
      </c>
      <c r="B68" s="887" t="s">
        <v>546</v>
      </c>
      <c r="C68" s="888"/>
      <c r="D68" s="888"/>
      <c r="E68" s="888"/>
      <c r="F68" s="888"/>
      <c r="G68" s="888"/>
      <c r="H68" s="888"/>
      <c r="I68" s="888"/>
      <c r="J68" s="888"/>
      <c r="K68" s="888"/>
      <c r="L68" s="888"/>
      <c r="M68" s="888"/>
      <c r="N68" s="888"/>
      <c r="O68" s="888"/>
      <c r="P68" s="889"/>
      <c r="Q68" s="890">
        <v>151</v>
      </c>
      <c r="R68" s="884"/>
      <c r="S68" s="884"/>
      <c r="T68" s="884"/>
      <c r="U68" s="884"/>
      <c r="V68" s="884">
        <v>149</v>
      </c>
      <c r="W68" s="884"/>
      <c r="X68" s="884"/>
      <c r="Y68" s="884"/>
      <c r="Z68" s="884"/>
      <c r="AA68" s="884">
        <v>2</v>
      </c>
      <c r="AB68" s="884"/>
      <c r="AC68" s="884"/>
      <c r="AD68" s="884"/>
      <c r="AE68" s="884"/>
      <c r="AF68" s="884">
        <v>2</v>
      </c>
      <c r="AG68" s="884"/>
      <c r="AH68" s="884"/>
      <c r="AI68" s="884"/>
      <c r="AJ68" s="884"/>
      <c r="AK68" s="884" t="s">
        <v>544</v>
      </c>
      <c r="AL68" s="884"/>
      <c r="AM68" s="884"/>
      <c r="AN68" s="884"/>
      <c r="AO68" s="884"/>
      <c r="AP68" s="884" t="s">
        <v>544</v>
      </c>
      <c r="AQ68" s="884"/>
      <c r="AR68" s="884"/>
      <c r="AS68" s="884"/>
      <c r="AT68" s="884"/>
      <c r="AU68" s="884" t="s">
        <v>544</v>
      </c>
      <c r="AV68" s="884"/>
      <c r="AW68" s="884"/>
      <c r="AX68" s="884"/>
      <c r="AY68" s="884"/>
      <c r="AZ68" s="885"/>
      <c r="BA68" s="885"/>
      <c r="BB68" s="885"/>
      <c r="BC68" s="885"/>
      <c r="BD68" s="886"/>
      <c r="BE68" s="218"/>
      <c r="BF68" s="218"/>
      <c r="BG68" s="218"/>
      <c r="BH68" s="218"/>
      <c r="BI68" s="218"/>
      <c r="BJ68" s="218"/>
      <c r="BK68" s="218"/>
      <c r="BL68" s="218"/>
      <c r="BM68" s="218"/>
      <c r="BN68" s="218"/>
      <c r="BO68" s="218"/>
      <c r="BP68" s="218"/>
      <c r="BQ68" s="215">
        <v>62</v>
      </c>
      <c r="BR68" s="220"/>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9"/>
    </row>
    <row r="69" spans="1:131" s="200" customFormat="1" ht="26.25" customHeight="1" x14ac:dyDescent="0.15">
      <c r="A69" s="214">
        <v>2</v>
      </c>
      <c r="B69" s="891" t="s">
        <v>547</v>
      </c>
      <c r="C69" s="892"/>
      <c r="D69" s="892"/>
      <c r="E69" s="892"/>
      <c r="F69" s="892"/>
      <c r="G69" s="892"/>
      <c r="H69" s="892"/>
      <c r="I69" s="892"/>
      <c r="J69" s="892"/>
      <c r="K69" s="892"/>
      <c r="L69" s="892"/>
      <c r="M69" s="892"/>
      <c r="N69" s="892"/>
      <c r="O69" s="892"/>
      <c r="P69" s="893"/>
      <c r="Q69" s="894">
        <v>47</v>
      </c>
      <c r="R69" s="851"/>
      <c r="S69" s="851"/>
      <c r="T69" s="851"/>
      <c r="U69" s="851"/>
      <c r="V69" s="851">
        <v>43</v>
      </c>
      <c r="W69" s="851"/>
      <c r="X69" s="851"/>
      <c r="Y69" s="851"/>
      <c r="Z69" s="851"/>
      <c r="AA69" s="851">
        <v>4</v>
      </c>
      <c r="AB69" s="851"/>
      <c r="AC69" s="851"/>
      <c r="AD69" s="851"/>
      <c r="AE69" s="851"/>
      <c r="AF69" s="851">
        <v>4</v>
      </c>
      <c r="AG69" s="851"/>
      <c r="AH69" s="851"/>
      <c r="AI69" s="851"/>
      <c r="AJ69" s="851"/>
      <c r="AK69" s="851" t="s">
        <v>544</v>
      </c>
      <c r="AL69" s="851"/>
      <c r="AM69" s="851"/>
      <c r="AN69" s="851"/>
      <c r="AO69" s="851"/>
      <c r="AP69" s="851" t="s">
        <v>544</v>
      </c>
      <c r="AQ69" s="851"/>
      <c r="AR69" s="851"/>
      <c r="AS69" s="851"/>
      <c r="AT69" s="851"/>
      <c r="AU69" s="851" t="s">
        <v>544</v>
      </c>
      <c r="AV69" s="851"/>
      <c r="AW69" s="851"/>
      <c r="AX69" s="851"/>
      <c r="AY69" s="851"/>
      <c r="AZ69" s="895"/>
      <c r="BA69" s="895"/>
      <c r="BB69" s="895"/>
      <c r="BC69" s="895"/>
      <c r="BD69" s="896"/>
      <c r="BE69" s="218"/>
      <c r="BF69" s="218"/>
      <c r="BG69" s="218"/>
      <c r="BH69" s="218"/>
      <c r="BI69" s="218"/>
      <c r="BJ69" s="218"/>
      <c r="BK69" s="218"/>
      <c r="BL69" s="218"/>
      <c r="BM69" s="218"/>
      <c r="BN69" s="218"/>
      <c r="BO69" s="218"/>
      <c r="BP69" s="218"/>
      <c r="BQ69" s="215">
        <v>63</v>
      </c>
      <c r="BR69" s="220"/>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9"/>
    </row>
    <row r="70" spans="1:131" s="200" customFormat="1" ht="26.25" customHeight="1" x14ac:dyDescent="0.15">
      <c r="A70" s="214">
        <v>3</v>
      </c>
      <c r="B70" s="891" t="s">
        <v>548</v>
      </c>
      <c r="C70" s="892"/>
      <c r="D70" s="892"/>
      <c r="E70" s="892"/>
      <c r="F70" s="892"/>
      <c r="G70" s="892"/>
      <c r="H70" s="892"/>
      <c r="I70" s="892"/>
      <c r="J70" s="892"/>
      <c r="K70" s="892"/>
      <c r="L70" s="892"/>
      <c r="M70" s="892"/>
      <c r="N70" s="892"/>
      <c r="O70" s="892"/>
      <c r="P70" s="893"/>
      <c r="Q70" s="894">
        <v>1559</v>
      </c>
      <c r="R70" s="851"/>
      <c r="S70" s="851"/>
      <c r="T70" s="851"/>
      <c r="U70" s="851"/>
      <c r="V70" s="851">
        <v>1518</v>
      </c>
      <c r="W70" s="851"/>
      <c r="X70" s="851"/>
      <c r="Y70" s="851"/>
      <c r="Z70" s="851"/>
      <c r="AA70" s="851">
        <v>41</v>
      </c>
      <c r="AB70" s="851"/>
      <c r="AC70" s="851"/>
      <c r="AD70" s="851"/>
      <c r="AE70" s="851"/>
      <c r="AF70" s="851">
        <v>41</v>
      </c>
      <c r="AG70" s="851"/>
      <c r="AH70" s="851"/>
      <c r="AI70" s="851"/>
      <c r="AJ70" s="851"/>
      <c r="AK70" s="851" t="s">
        <v>545</v>
      </c>
      <c r="AL70" s="851"/>
      <c r="AM70" s="851"/>
      <c r="AN70" s="851"/>
      <c r="AO70" s="851"/>
      <c r="AP70" s="851">
        <v>338</v>
      </c>
      <c r="AQ70" s="851"/>
      <c r="AR70" s="851"/>
      <c r="AS70" s="851"/>
      <c r="AT70" s="851"/>
      <c r="AU70" s="851">
        <v>35</v>
      </c>
      <c r="AV70" s="851"/>
      <c r="AW70" s="851"/>
      <c r="AX70" s="851"/>
      <c r="AY70" s="851"/>
      <c r="AZ70" s="895"/>
      <c r="BA70" s="895"/>
      <c r="BB70" s="895"/>
      <c r="BC70" s="895"/>
      <c r="BD70" s="896"/>
      <c r="BE70" s="218"/>
      <c r="BF70" s="218"/>
      <c r="BG70" s="218"/>
      <c r="BH70" s="218"/>
      <c r="BI70" s="218"/>
      <c r="BJ70" s="218"/>
      <c r="BK70" s="218"/>
      <c r="BL70" s="218"/>
      <c r="BM70" s="218"/>
      <c r="BN70" s="218"/>
      <c r="BO70" s="218"/>
      <c r="BP70" s="218"/>
      <c r="BQ70" s="215">
        <v>64</v>
      </c>
      <c r="BR70" s="220"/>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9"/>
    </row>
    <row r="71" spans="1:131" s="200" customFormat="1" ht="26.25" customHeight="1" x14ac:dyDescent="0.15">
      <c r="A71" s="214">
        <v>4</v>
      </c>
      <c r="B71" s="891" t="s">
        <v>549</v>
      </c>
      <c r="C71" s="892"/>
      <c r="D71" s="892"/>
      <c r="E71" s="892"/>
      <c r="F71" s="892"/>
      <c r="G71" s="892"/>
      <c r="H71" s="892"/>
      <c r="I71" s="892"/>
      <c r="J71" s="892"/>
      <c r="K71" s="892"/>
      <c r="L71" s="892"/>
      <c r="M71" s="892"/>
      <c r="N71" s="892"/>
      <c r="O71" s="892"/>
      <c r="P71" s="893"/>
      <c r="Q71" s="894">
        <v>591</v>
      </c>
      <c r="R71" s="851"/>
      <c r="S71" s="851"/>
      <c r="T71" s="851"/>
      <c r="U71" s="851"/>
      <c r="V71" s="851">
        <v>564</v>
      </c>
      <c r="W71" s="851"/>
      <c r="X71" s="851"/>
      <c r="Y71" s="851"/>
      <c r="Z71" s="851"/>
      <c r="AA71" s="851">
        <v>27</v>
      </c>
      <c r="AB71" s="851"/>
      <c r="AC71" s="851"/>
      <c r="AD71" s="851"/>
      <c r="AE71" s="851"/>
      <c r="AF71" s="851">
        <v>27</v>
      </c>
      <c r="AG71" s="851"/>
      <c r="AH71" s="851"/>
      <c r="AI71" s="851"/>
      <c r="AJ71" s="851"/>
      <c r="AK71" s="851" t="s">
        <v>544</v>
      </c>
      <c r="AL71" s="851"/>
      <c r="AM71" s="851"/>
      <c r="AN71" s="851"/>
      <c r="AO71" s="851"/>
      <c r="AP71" s="851">
        <v>55</v>
      </c>
      <c r="AQ71" s="851"/>
      <c r="AR71" s="851"/>
      <c r="AS71" s="851"/>
      <c r="AT71" s="851"/>
      <c r="AU71" s="851">
        <v>4</v>
      </c>
      <c r="AV71" s="851"/>
      <c r="AW71" s="851"/>
      <c r="AX71" s="851"/>
      <c r="AY71" s="851"/>
      <c r="AZ71" s="895"/>
      <c r="BA71" s="895"/>
      <c r="BB71" s="895"/>
      <c r="BC71" s="895"/>
      <c r="BD71" s="896"/>
      <c r="BE71" s="218"/>
      <c r="BF71" s="218"/>
      <c r="BG71" s="218"/>
      <c r="BH71" s="218"/>
      <c r="BI71" s="218"/>
      <c r="BJ71" s="218"/>
      <c r="BK71" s="218"/>
      <c r="BL71" s="218"/>
      <c r="BM71" s="218"/>
      <c r="BN71" s="218"/>
      <c r="BO71" s="218"/>
      <c r="BP71" s="218"/>
      <c r="BQ71" s="215">
        <v>65</v>
      </c>
      <c r="BR71" s="220"/>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9"/>
    </row>
    <row r="72" spans="1:131" s="200" customFormat="1" ht="26.25" customHeight="1" x14ac:dyDescent="0.15">
      <c r="A72" s="214">
        <v>5</v>
      </c>
      <c r="B72" s="891"/>
      <c r="C72" s="892"/>
      <c r="D72" s="892"/>
      <c r="E72" s="892"/>
      <c r="F72" s="892"/>
      <c r="G72" s="892"/>
      <c r="H72" s="892"/>
      <c r="I72" s="892"/>
      <c r="J72" s="892"/>
      <c r="K72" s="892"/>
      <c r="L72" s="892"/>
      <c r="M72" s="892"/>
      <c r="N72" s="892"/>
      <c r="O72" s="892"/>
      <c r="P72" s="893"/>
      <c r="Q72" s="894"/>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5"/>
      <c r="BA72" s="895"/>
      <c r="BB72" s="895"/>
      <c r="BC72" s="895"/>
      <c r="BD72" s="896"/>
      <c r="BE72" s="218"/>
      <c r="BF72" s="218"/>
      <c r="BG72" s="218"/>
      <c r="BH72" s="218"/>
      <c r="BI72" s="218"/>
      <c r="BJ72" s="218"/>
      <c r="BK72" s="218"/>
      <c r="BL72" s="218"/>
      <c r="BM72" s="218"/>
      <c r="BN72" s="218"/>
      <c r="BO72" s="218"/>
      <c r="BP72" s="218"/>
      <c r="BQ72" s="215">
        <v>66</v>
      </c>
      <c r="BR72" s="220"/>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9"/>
    </row>
    <row r="73" spans="1:131" s="200" customFormat="1" ht="26.25" customHeight="1" x14ac:dyDescent="0.15">
      <c r="A73" s="214">
        <v>6</v>
      </c>
      <c r="B73" s="891"/>
      <c r="C73" s="892"/>
      <c r="D73" s="892"/>
      <c r="E73" s="892"/>
      <c r="F73" s="892"/>
      <c r="G73" s="892"/>
      <c r="H73" s="892"/>
      <c r="I73" s="892"/>
      <c r="J73" s="892"/>
      <c r="K73" s="892"/>
      <c r="L73" s="892"/>
      <c r="M73" s="892"/>
      <c r="N73" s="892"/>
      <c r="O73" s="892"/>
      <c r="P73" s="893"/>
      <c r="Q73" s="894"/>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5"/>
      <c r="BA73" s="895"/>
      <c r="BB73" s="895"/>
      <c r="BC73" s="895"/>
      <c r="BD73" s="896"/>
      <c r="BE73" s="218"/>
      <c r="BF73" s="218"/>
      <c r="BG73" s="218"/>
      <c r="BH73" s="218"/>
      <c r="BI73" s="218"/>
      <c r="BJ73" s="218"/>
      <c r="BK73" s="218"/>
      <c r="BL73" s="218"/>
      <c r="BM73" s="218"/>
      <c r="BN73" s="218"/>
      <c r="BO73" s="218"/>
      <c r="BP73" s="218"/>
      <c r="BQ73" s="215">
        <v>67</v>
      </c>
      <c r="BR73" s="220"/>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9"/>
    </row>
    <row r="74" spans="1:131" s="200" customFormat="1" ht="26.25" customHeight="1" x14ac:dyDescent="0.15">
      <c r="A74" s="214">
        <v>7</v>
      </c>
      <c r="B74" s="891"/>
      <c r="C74" s="892"/>
      <c r="D74" s="892"/>
      <c r="E74" s="892"/>
      <c r="F74" s="892"/>
      <c r="G74" s="892"/>
      <c r="H74" s="892"/>
      <c r="I74" s="892"/>
      <c r="J74" s="892"/>
      <c r="K74" s="892"/>
      <c r="L74" s="892"/>
      <c r="M74" s="892"/>
      <c r="N74" s="892"/>
      <c r="O74" s="892"/>
      <c r="P74" s="893"/>
      <c r="Q74" s="894"/>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5"/>
      <c r="BA74" s="895"/>
      <c r="BB74" s="895"/>
      <c r="BC74" s="895"/>
      <c r="BD74" s="896"/>
      <c r="BE74" s="218"/>
      <c r="BF74" s="218"/>
      <c r="BG74" s="218"/>
      <c r="BH74" s="218"/>
      <c r="BI74" s="218"/>
      <c r="BJ74" s="218"/>
      <c r="BK74" s="218"/>
      <c r="BL74" s="218"/>
      <c r="BM74" s="218"/>
      <c r="BN74" s="218"/>
      <c r="BO74" s="218"/>
      <c r="BP74" s="218"/>
      <c r="BQ74" s="215">
        <v>68</v>
      </c>
      <c r="BR74" s="220"/>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9"/>
    </row>
    <row r="75" spans="1:131" s="200" customFormat="1" ht="26.25" customHeight="1" x14ac:dyDescent="0.15">
      <c r="A75" s="214">
        <v>8</v>
      </c>
      <c r="B75" s="891"/>
      <c r="C75" s="892"/>
      <c r="D75" s="892"/>
      <c r="E75" s="892"/>
      <c r="F75" s="892"/>
      <c r="G75" s="892"/>
      <c r="H75" s="892"/>
      <c r="I75" s="892"/>
      <c r="J75" s="892"/>
      <c r="K75" s="892"/>
      <c r="L75" s="892"/>
      <c r="M75" s="892"/>
      <c r="N75" s="892"/>
      <c r="O75" s="892"/>
      <c r="P75" s="893"/>
      <c r="Q75" s="897"/>
      <c r="R75" s="898"/>
      <c r="S75" s="898"/>
      <c r="T75" s="898"/>
      <c r="U75" s="850"/>
      <c r="V75" s="899"/>
      <c r="W75" s="898"/>
      <c r="X75" s="898"/>
      <c r="Y75" s="898"/>
      <c r="Z75" s="850"/>
      <c r="AA75" s="899"/>
      <c r="AB75" s="898"/>
      <c r="AC75" s="898"/>
      <c r="AD75" s="898"/>
      <c r="AE75" s="850"/>
      <c r="AF75" s="899"/>
      <c r="AG75" s="898"/>
      <c r="AH75" s="898"/>
      <c r="AI75" s="898"/>
      <c r="AJ75" s="850"/>
      <c r="AK75" s="899"/>
      <c r="AL75" s="898"/>
      <c r="AM75" s="898"/>
      <c r="AN75" s="898"/>
      <c r="AO75" s="850"/>
      <c r="AP75" s="899"/>
      <c r="AQ75" s="898"/>
      <c r="AR75" s="898"/>
      <c r="AS75" s="898"/>
      <c r="AT75" s="850"/>
      <c r="AU75" s="899"/>
      <c r="AV75" s="898"/>
      <c r="AW75" s="898"/>
      <c r="AX75" s="898"/>
      <c r="AY75" s="850"/>
      <c r="AZ75" s="895"/>
      <c r="BA75" s="895"/>
      <c r="BB75" s="895"/>
      <c r="BC75" s="895"/>
      <c r="BD75" s="896"/>
      <c r="BE75" s="218"/>
      <c r="BF75" s="218"/>
      <c r="BG75" s="218"/>
      <c r="BH75" s="218"/>
      <c r="BI75" s="218"/>
      <c r="BJ75" s="218"/>
      <c r="BK75" s="218"/>
      <c r="BL75" s="218"/>
      <c r="BM75" s="218"/>
      <c r="BN75" s="218"/>
      <c r="BO75" s="218"/>
      <c r="BP75" s="218"/>
      <c r="BQ75" s="215">
        <v>69</v>
      </c>
      <c r="BR75" s="220"/>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9"/>
    </row>
    <row r="76" spans="1:131" s="200" customFormat="1" ht="26.25" customHeight="1" x14ac:dyDescent="0.15">
      <c r="A76" s="214">
        <v>9</v>
      </c>
      <c r="B76" s="891"/>
      <c r="C76" s="892"/>
      <c r="D76" s="892"/>
      <c r="E76" s="892"/>
      <c r="F76" s="892"/>
      <c r="G76" s="892"/>
      <c r="H76" s="892"/>
      <c r="I76" s="892"/>
      <c r="J76" s="892"/>
      <c r="K76" s="892"/>
      <c r="L76" s="892"/>
      <c r="M76" s="892"/>
      <c r="N76" s="892"/>
      <c r="O76" s="892"/>
      <c r="P76" s="893"/>
      <c r="Q76" s="897"/>
      <c r="R76" s="898"/>
      <c r="S76" s="898"/>
      <c r="T76" s="898"/>
      <c r="U76" s="850"/>
      <c r="V76" s="899"/>
      <c r="W76" s="898"/>
      <c r="X76" s="898"/>
      <c r="Y76" s="898"/>
      <c r="Z76" s="850"/>
      <c r="AA76" s="899"/>
      <c r="AB76" s="898"/>
      <c r="AC76" s="898"/>
      <c r="AD76" s="898"/>
      <c r="AE76" s="850"/>
      <c r="AF76" s="899"/>
      <c r="AG76" s="898"/>
      <c r="AH76" s="898"/>
      <c r="AI76" s="898"/>
      <c r="AJ76" s="850"/>
      <c r="AK76" s="899"/>
      <c r="AL76" s="898"/>
      <c r="AM76" s="898"/>
      <c r="AN76" s="898"/>
      <c r="AO76" s="850"/>
      <c r="AP76" s="899"/>
      <c r="AQ76" s="898"/>
      <c r="AR76" s="898"/>
      <c r="AS76" s="898"/>
      <c r="AT76" s="850"/>
      <c r="AU76" s="899"/>
      <c r="AV76" s="898"/>
      <c r="AW76" s="898"/>
      <c r="AX76" s="898"/>
      <c r="AY76" s="850"/>
      <c r="AZ76" s="895"/>
      <c r="BA76" s="895"/>
      <c r="BB76" s="895"/>
      <c r="BC76" s="895"/>
      <c r="BD76" s="896"/>
      <c r="BE76" s="218"/>
      <c r="BF76" s="218"/>
      <c r="BG76" s="218"/>
      <c r="BH76" s="218"/>
      <c r="BI76" s="218"/>
      <c r="BJ76" s="218"/>
      <c r="BK76" s="218"/>
      <c r="BL76" s="218"/>
      <c r="BM76" s="218"/>
      <c r="BN76" s="218"/>
      <c r="BO76" s="218"/>
      <c r="BP76" s="218"/>
      <c r="BQ76" s="215">
        <v>70</v>
      </c>
      <c r="BR76" s="220"/>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9"/>
    </row>
    <row r="77" spans="1:131" s="200" customFormat="1" ht="26.25" customHeight="1" x14ac:dyDescent="0.15">
      <c r="A77" s="214">
        <v>10</v>
      </c>
      <c r="B77" s="891"/>
      <c r="C77" s="892"/>
      <c r="D77" s="892"/>
      <c r="E77" s="892"/>
      <c r="F77" s="892"/>
      <c r="G77" s="892"/>
      <c r="H77" s="892"/>
      <c r="I77" s="892"/>
      <c r="J77" s="892"/>
      <c r="K77" s="892"/>
      <c r="L77" s="892"/>
      <c r="M77" s="892"/>
      <c r="N77" s="892"/>
      <c r="O77" s="892"/>
      <c r="P77" s="893"/>
      <c r="Q77" s="897"/>
      <c r="R77" s="898"/>
      <c r="S77" s="898"/>
      <c r="T77" s="898"/>
      <c r="U77" s="850"/>
      <c r="V77" s="899"/>
      <c r="W77" s="898"/>
      <c r="X77" s="898"/>
      <c r="Y77" s="898"/>
      <c r="Z77" s="850"/>
      <c r="AA77" s="899"/>
      <c r="AB77" s="898"/>
      <c r="AC77" s="898"/>
      <c r="AD77" s="898"/>
      <c r="AE77" s="850"/>
      <c r="AF77" s="899"/>
      <c r="AG77" s="898"/>
      <c r="AH77" s="898"/>
      <c r="AI77" s="898"/>
      <c r="AJ77" s="850"/>
      <c r="AK77" s="899"/>
      <c r="AL77" s="898"/>
      <c r="AM77" s="898"/>
      <c r="AN77" s="898"/>
      <c r="AO77" s="850"/>
      <c r="AP77" s="899"/>
      <c r="AQ77" s="898"/>
      <c r="AR77" s="898"/>
      <c r="AS77" s="898"/>
      <c r="AT77" s="850"/>
      <c r="AU77" s="899"/>
      <c r="AV77" s="898"/>
      <c r="AW77" s="898"/>
      <c r="AX77" s="898"/>
      <c r="AY77" s="850"/>
      <c r="AZ77" s="895"/>
      <c r="BA77" s="895"/>
      <c r="BB77" s="895"/>
      <c r="BC77" s="895"/>
      <c r="BD77" s="896"/>
      <c r="BE77" s="218"/>
      <c r="BF77" s="218"/>
      <c r="BG77" s="218"/>
      <c r="BH77" s="218"/>
      <c r="BI77" s="218"/>
      <c r="BJ77" s="218"/>
      <c r="BK77" s="218"/>
      <c r="BL77" s="218"/>
      <c r="BM77" s="218"/>
      <c r="BN77" s="218"/>
      <c r="BO77" s="218"/>
      <c r="BP77" s="218"/>
      <c r="BQ77" s="215">
        <v>71</v>
      </c>
      <c r="BR77" s="220"/>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9"/>
    </row>
    <row r="78" spans="1:131" s="200" customFormat="1" ht="26.25" customHeight="1" x14ac:dyDescent="0.15">
      <c r="A78" s="214">
        <v>11</v>
      </c>
      <c r="B78" s="891"/>
      <c r="C78" s="892"/>
      <c r="D78" s="892"/>
      <c r="E78" s="892"/>
      <c r="F78" s="892"/>
      <c r="G78" s="892"/>
      <c r="H78" s="892"/>
      <c r="I78" s="892"/>
      <c r="J78" s="892"/>
      <c r="K78" s="892"/>
      <c r="L78" s="892"/>
      <c r="M78" s="892"/>
      <c r="N78" s="892"/>
      <c r="O78" s="892"/>
      <c r="P78" s="893"/>
      <c r="Q78" s="894"/>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5"/>
      <c r="BA78" s="895"/>
      <c r="BB78" s="895"/>
      <c r="BC78" s="895"/>
      <c r="BD78" s="896"/>
      <c r="BE78" s="218"/>
      <c r="BF78" s="218"/>
      <c r="BG78" s="218"/>
      <c r="BH78" s="218"/>
      <c r="BI78" s="218"/>
      <c r="BJ78" s="221"/>
      <c r="BK78" s="221"/>
      <c r="BL78" s="221"/>
      <c r="BM78" s="221"/>
      <c r="BN78" s="221"/>
      <c r="BO78" s="218"/>
      <c r="BP78" s="218"/>
      <c r="BQ78" s="215">
        <v>72</v>
      </c>
      <c r="BR78" s="220"/>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9"/>
    </row>
    <row r="79" spans="1:131" s="200" customFormat="1" ht="26.25" customHeight="1" x14ac:dyDescent="0.15">
      <c r="A79" s="214">
        <v>12</v>
      </c>
      <c r="B79" s="891"/>
      <c r="C79" s="892"/>
      <c r="D79" s="892"/>
      <c r="E79" s="892"/>
      <c r="F79" s="892"/>
      <c r="G79" s="892"/>
      <c r="H79" s="892"/>
      <c r="I79" s="892"/>
      <c r="J79" s="892"/>
      <c r="K79" s="892"/>
      <c r="L79" s="892"/>
      <c r="M79" s="892"/>
      <c r="N79" s="892"/>
      <c r="O79" s="892"/>
      <c r="P79" s="893"/>
      <c r="Q79" s="894"/>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5"/>
      <c r="BA79" s="895"/>
      <c r="BB79" s="895"/>
      <c r="BC79" s="895"/>
      <c r="BD79" s="896"/>
      <c r="BE79" s="218"/>
      <c r="BF79" s="218"/>
      <c r="BG79" s="218"/>
      <c r="BH79" s="218"/>
      <c r="BI79" s="218"/>
      <c r="BJ79" s="221"/>
      <c r="BK79" s="221"/>
      <c r="BL79" s="221"/>
      <c r="BM79" s="221"/>
      <c r="BN79" s="221"/>
      <c r="BO79" s="218"/>
      <c r="BP79" s="218"/>
      <c r="BQ79" s="215">
        <v>73</v>
      </c>
      <c r="BR79" s="220"/>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9"/>
    </row>
    <row r="80" spans="1:131" s="200" customFormat="1" ht="26.25" customHeight="1" x14ac:dyDescent="0.15">
      <c r="A80" s="214">
        <v>13</v>
      </c>
      <c r="B80" s="891"/>
      <c r="C80" s="892"/>
      <c r="D80" s="892"/>
      <c r="E80" s="892"/>
      <c r="F80" s="892"/>
      <c r="G80" s="892"/>
      <c r="H80" s="892"/>
      <c r="I80" s="892"/>
      <c r="J80" s="892"/>
      <c r="K80" s="892"/>
      <c r="L80" s="892"/>
      <c r="M80" s="892"/>
      <c r="N80" s="892"/>
      <c r="O80" s="892"/>
      <c r="P80" s="893"/>
      <c r="Q80" s="894"/>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5"/>
      <c r="BA80" s="895"/>
      <c r="BB80" s="895"/>
      <c r="BC80" s="895"/>
      <c r="BD80" s="896"/>
      <c r="BE80" s="218"/>
      <c r="BF80" s="218"/>
      <c r="BG80" s="218"/>
      <c r="BH80" s="218"/>
      <c r="BI80" s="218"/>
      <c r="BJ80" s="218"/>
      <c r="BK80" s="218"/>
      <c r="BL80" s="218"/>
      <c r="BM80" s="218"/>
      <c r="BN80" s="218"/>
      <c r="BO80" s="218"/>
      <c r="BP80" s="218"/>
      <c r="BQ80" s="215">
        <v>74</v>
      </c>
      <c r="BR80" s="220"/>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9"/>
    </row>
    <row r="81" spans="1:131" s="200" customFormat="1" ht="26.25" customHeight="1" x14ac:dyDescent="0.15">
      <c r="A81" s="214">
        <v>14</v>
      </c>
      <c r="B81" s="891"/>
      <c r="C81" s="892"/>
      <c r="D81" s="892"/>
      <c r="E81" s="892"/>
      <c r="F81" s="892"/>
      <c r="G81" s="892"/>
      <c r="H81" s="892"/>
      <c r="I81" s="892"/>
      <c r="J81" s="892"/>
      <c r="K81" s="892"/>
      <c r="L81" s="892"/>
      <c r="M81" s="892"/>
      <c r="N81" s="892"/>
      <c r="O81" s="892"/>
      <c r="P81" s="893"/>
      <c r="Q81" s="894"/>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5"/>
      <c r="BA81" s="895"/>
      <c r="BB81" s="895"/>
      <c r="BC81" s="895"/>
      <c r="BD81" s="896"/>
      <c r="BE81" s="218"/>
      <c r="BF81" s="218"/>
      <c r="BG81" s="218"/>
      <c r="BH81" s="218"/>
      <c r="BI81" s="218"/>
      <c r="BJ81" s="218"/>
      <c r="BK81" s="218"/>
      <c r="BL81" s="218"/>
      <c r="BM81" s="218"/>
      <c r="BN81" s="218"/>
      <c r="BO81" s="218"/>
      <c r="BP81" s="218"/>
      <c r="BQ81" s="215">
        <v>75</v>
      </c>
      <c r="BR81" s="220"/>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9"/>
    </row>
    <row r="82" spans="1:131" s="200" customFormat="1" ht="26.25" customHeight="1" x14ac:dyDescent="0.15">
      <c r="A82" s="214">
        <v>15</v>
      </c>
      <c r="B82" s="891"/>
      <c r="C82" s="892"/>
      <c r="D82" s="892"/>
      <c r="E82" s="892"/>
      <c r="F82" s="892"/>
      <c r="G82" s="892"/>
      <c r="H82" s="892"/>
      <c r="I82" s="892"/>
      <c r="J82" s="892"/>
      <c r="K82" s="892"/>
      <c r="L82" s="892"/>
      <c r="M82" s="892"/>
      <c r="N82" s="892"/>
      <c r="O82" s="892"/>
      <c r="P82" s="893"/>
      <c r="Q82" s="894"/>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5"/>
      <c r="BA82" s="895"/>
      <c r="BB82" s="895"/>
      <c r="BC82" s="895"/>
      <c r="BD82" s="896"/>
      <c r="BE82" s="218"/>
      <c r="BF82" s="218"/>
      <c r="BG82" s="218"/>
      <c r="BH82" s="218"/>
      <c r="BI82" s="218"/>
      <c r="BJ82" s="218"/>
      <c r="BK82" s="218"/>
      <c r="BL82" s="218"/>
      <c r="BM82" s="218"/>
      <c r="BN82" s="218"/>
      <c r="BO82" s="218"/>
      <c r="BP82" s="218"/>
      <c r="BQ82" s="215">
        <v>76</v>
      </c>
      <c r="BR82" s="220"/>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9"/>
    </row>
    <row r="83" spans="1:131" s="200" customFormat="1" ht="26.25" customHeight="1" x14ac:dyDescent="0.15">
      <c r="A83" s="214">
        <v>16</v>
      </c>
      <c r="B83" s="891"/>
      <c r="C83" s="892"/>
      <c r="D83" s="892"/>
      <c r="E83" s="892"/>
      <c r="F83" s="892"/>
      <c r="G83" s="892"/>
      <c r="H83" s="892"/>
      <c r="I83" s="892"/>
      <c r="J83" s="892"/>
      <c r="K83" s="892"/>
      <c r="L83" s="892"/>
      <c r="M83" s="892"/>
      <c r="N83" s="892"/>
      <c r="O83" s="892"/>
      <c r="P83" s="893"/>
      <c r="Q83" s="894"/>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5"/>
      <c r="BA83" s="895"/>
      <c r="BB83" s="895"/>
      <c r="BC83" s="895"/>
      <c r="BD83" s="896"/>
      <c r="BE83" s="218"/>
      <c r="BF83" s="218"/>
      <c r="BG83" s="218"/>
      <c r="BH83" s="218"/>
      <c r="BI83" s="218"/>
      <c r="BJ83" s="218"/>
      <c r="BK83" s="218"/>
      <c r="BL83" s="218"/>
      <c r="BM83" s="218"/>
      <c r="BN83" s="218"/>
      <c r="BO83" s="218"/>
      <c r="BP83" s="218"/>
      <c r="BQ83" s="215">
        <v>77</v>
      </c>
      <c r="BR83" s="220"/>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9"/>
    </row>
    <row r="84" spans="1:131" s="200" customFormat="1" ht="26.25" customHeight="1" x14ac:dyDescent="0.15">
      <c r="A84" s="214">
        <v>17</v>
      </c>
      <c r="B84" s="891"/>
      <c r="C84" s="892"/>
      <c r="D84" s="892"/>
      <c r="E84" s="892"/>
      <c r="F84" s="892"/>
      <c r="G84" s="892"/>
      <c r="H84" s="892"/>
      <c r="I84" s="892"/>
      <c r="J84" s="892"/>
      <c r="K84" s="892"/>
      <c r="L84" s="892"/>
      <c r="M84" s="892"/>
      <c r="N84" s="892"/>
      <c r="O84" s="892"/>
      <c r="P84" s="893"/>
      <c r="Q84" s="894"/>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5"/>
      <c r="BA84" s="895"/>
      <c r="BB84" s="895"/>
      <c r="BC84" s="895"/>
      <c r="BD84" s="896"/>
      <c r="BE84" s="218"/>
      <c r="BF84" s="218"/>
      <c r="BG84" s="218"/>
      <c r="BH84" s="218"/>
      <c r="BI84" s="218"/>
      <c r="BJ84" s="218"/>
      <c r="BK84" s="218"/>
      <c r="BL84" s="218"/>
      <c r="BM84" s="218"/>
      <c r="BN84" s="218"/>
      <c r="BO84" s="218"/>
      <c r="BP84" s="218"/>
      <c r="BQ84" s="215">
        <v>78</v>
      </c>
      <c r="BR84" s="220"/>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9"/>
    </row>
    <row r="85" spans="1:131" s="200" customFormat="1" ht="26.25" customHeight="1" x14ac:dyDescent="0.15">
      <c r="A85" s="214">
        <v>18</v>
      </c>
      <c r="B85" s="891"/>
      <c r="C85" s="892"/>
      <c r="D85" s="892"/>
      <c r="E85" s="892"/>
      <c r="F85" s="892"/>
      <c r="G85" s="892"/>
      <c r="H85" s="892"/>
      <c r="I85" s="892"/>
      <c r="J85" s="892"/>
      <c r="K85" s="892"/>
      <c r="L85" s="892"/>
      <c r="M85" s="892"/>
      <c r="N85" s="892"/>
      <c r="O85" s="892"/>
      <c r="P85" s="893"/>
      <c r="Q85" s="894"/>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5"/>
      <c r="BA85" s="895"/>
      <c r="BB85" s="895"/>
      <c r="BC85" s="895"/>
      <c r="BD85" s="896"/>
      <c r="BE85" s="218"/>
      <c r="BF85" s="218"/>
      <c r="BG85" s="218"/>
      <c r="BH85" s="218"/>
      <c r="BI85" s="218"/>
      <c r="BJ85" s="218"/>
      <c r="BK85" s="218"/>
      <c r="BL85" s="218"/>
      <c r="BM85" s="218"/>
      <c r="BN85" s="218"/>
      <c r="BO85" s="218"/>
      <c r="BP85" s="218"/>
      <c r="BQ85" s="215">
        <v>79</v>
      </c>
      <c r="BR85" s="220"/>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9"/>
    </row>
    <row r="86" spans="1:131" s="200" customFormat="1" ht="26.25" customHeight="1" x14ac:dyDescent="0.15">
      <c r="A86" s="214">
        <v>19</v>
      </c>
      <c r="B86" s="891"/>
      <c r="C86" s="892"/>
      <c r="D86" s="892"/>
      <c r="E86" s="892"/>
      <c r="F86" s="892"/>
      <c r="G86" s="892"/>
      <c r="H86" s="892"/>
      <c r="I86" s="892"/>
      <c r="J86" s="892"/>
      <c r="K86" s="892"/>
      <c r="L86" s="892"/>
      <c r="M86" s="892"/>
      <c r="N86" s="892"/>
      <c r="O86" s="892"/>
      <c r="P86" s="893"/>
      <c r="Q86" s="894"/>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5"/>
      <c r="BA86" s="895"/>
      <c r="BB86" s="895"/>
      <c r="BC86" s="895"/>
      <c r="BD86" s="896"/>
      <c r="BE86" s="218"/>
      <c r="BF86" s="218"/>
      <c r="BG86" s="218"/>
      <c r="BH86" s="218"/>
      <c r="BI86" s="218"/>
      <c r="BJ86" s="218"/>
      <c r="BK86" s="218"/>
      <c r="BL86" s="218"/>
      <c r="BM86" s="218"/>
      <c r="BN86" s="218"/>
      <c r="BO86" s="218"/>
      <c r="BP86" s="218"/>
      <c r="BQ86" s="215">
        <v>80</v>
      </c>
      <c r="BR86" s="220"/>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9"/>
    </row>
    <row r="87" spans="1:131" s="200" customFormat="1" ht="26.25" customHeight="1" x14ac:dyDescent="0.15">
      <c r="A87" s="222">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8"/>
      <c r="BF87" s="218"/>
      <c r="BG87" s="218"/>
      <c r="BH87" s="218"/>
      <c r="BI87" s="218"/>
      <c r="BJ87" s="218"/>
      <c r="BK87" s="218"/>
      <c r="BL87" s="218"/>
      <c r="BM87" s="218"/>
      <c r="BN87" s="218"/>
      <c r="BO87" s="218"/>
      <c r="BP87" s="218"/>
      <c r="BQ87" s="215">
        <v>81</v>
      </c>
      <c r="BR87" s="220"/>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9"/>
    </row>
    <row r="88" spans="1:131" s="200" customFormat="1" ht="26.25" customHeight="1" thickBot="1" x14ac:dyDescent="0.2">
      <c r="A88" s="217" t="s">
        <v>368</v>
      </c>
      <c r="B88" s="810" t="s">
        <v>397</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6">
        <f>SUM(AF68:AJ87)</f>
        <v>74</v>
      </c>
      <c r="AG88" s="866"/>
      <c r="AH88" s="866"/>
      <c r="AI88" s="866"/>
      <c r="AJ88" s="866"/>
      <c r="AK88" s="859"/>
      <c r="AL88" s="859"/>
      <c r="AM88" s="859"/>
      <c r="AN88" s="859"/>
      <c r="AO88" s="859"/>
      <c r="AP88" s="866">
        <f>SUM(AP68:AT87)</f>
        <v>393</v>
      </c>
      <c r="AQ88" s="866"/>
      <c r="AR88" s="866"/>
      <c r="AS88" s="866"/>
      <c r="AT88" s="866"/>
      <c r="AU88" s="866">
        <f>SUM(AU68:AY87)</f>
        <v>39</v>
      </c>
      <c r="AV88" s="866"/>
      <c r="AW88" s="866"/>
      <c r="AX88" s="866"/>
      <c r="AY88" s="866"/>
      <c r="AZ88" s="868"/>
      <c r="BA88" s="868"/>
      <c r="BB88" s="868"/>
      <c r="BC88" s="868"/>
      <c r="BD88" s="869"/>
      <c r="BE88" s="218"/>
      <c r="BF88" s="218"/>
      <c r="BG88" s="218"/>
      <c r="BH88" s="218"/>
      <c r="BI88" s="218"/>
      <c r="BJ88" s="218"/>
      <c r="BK88" s="218"/>
      <c r="BL88" s="218"/>
      <c r="BM88" s="218"/>
      <c r="BN88" s="218"/>
      <c r="BO88" s="218"/>
      <c r="BP88" s="218"/>
      <c r="BQ88" s="215">
        <v>82</v>
      </c>
      <c r="BR88" s="220"/>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398</v>
      </c>
      <c r="BS102" s="811"/>
      <c r="BT102" s="811"/>
      <c r="BU102" s="811"/>
      <c r="BV102" s="811"/>
      <c r="BW102" s="811"/>
      <c r="BX102" s="811"/>
      <c r="BY102" s="811"/>
      <c r="BZ102" s="811"/>
      <c r="CA102" s="811"/>
      <c r="CB102" s="811"/>
      <c r="CC102" s="811"/>
      <c r="CD102" s="811"/>
      <c r="CE102" s="811"/>
      <c r="CF102" s="811"/>
      <c r="CG102" s="812"/>
      <c r="CH102" s="907"/>
      <c r="CI102" s="908"/>
      <c r="CJ102" s="908"/>
      <c r="CK102" s="908"/>
      <c r="CL102" s="909"/>
      <c r="CM102" s="907"/>
      <c r="CN102" s="908"/>
      <c r="CO102" s="908"/>
      <c r="CP102" s="908"/>
      <c r="CQ102" s="909"/>
      <c r="CR102" s="910"/>
      <c r="CS102" s="862"/>
      <c r="CT102" s="862"/>
      <c r="CU102" s="862"/>
      <c r="CV102" s="911"/>
      <c r="CW102" s="910"/>
      <c r="CX102" s="862"/>
      <c r="CY102" s="862"/>
      <c r="CZ102" s="862"/>
      <c r="DA102" s="911"/>
      <c r="DB102" s="910"/>
      <c r="DC102" s="862"/>
      <c r="DD102" s="862"/>
      <c r="DE102" s="862"/>
      <c r="DF102" s="911"/>
      <c r="DG102" s="910"/>
      <c r="DH102" s="862"/>
      <c r="DI102" s="862"/>
      <c r="DJ102" s="862"/>
      <c r="DK102" s="911"/>
      <c r="DL102" s="910"/>
      <c r="DM102" s="862"/>
      <c r="DN102" s="862"/>
      <c r="DO102" s="862"/>
      <c r="DP102" s="911"/>
      <c r="DQ102" s="910"/>
      <c r="DR102" s="862"/>
      <c r="DS102" s="862"/>
      <c r="DT102" s="862"/>
      <c r="DU102" s="911"/>
      <c r="DV102" s="934"/>
      <c r="DW102" s="935"/>
      <c r="DX102" s="935"/>
      <c r="DY102" s="935"/>
      <c r="DZ102" s="936"/>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7" t="s">
        <v>399</v>
      </c>
      <c r="BR103" s="937"/>
      <c r="BS103" s="937"/>
      <c r="BT103" s="937"/>
      <c r="BU103" s="937"/>
      <c r="BV103" s="937"/>
      <c r="BW103" s="937"/>
      <c r="BX103" s="937"/>
      <c r="BY103" s="937"/>
      <c r="BZ103" s="937"/>
      <c r="CA103" s="937"/>
      <c r="CB103" s="937"/>
      <c r="CC103" s="937"/>
      <c r="CD103" s="937"/>
      <c r="CE103" s="937"/>
      <c r="CF103" s="937"/>
      <c r="CG103" s="937"/>
      <c r="CH103" s="937"/>
      <c r="CI103" s="937"/>
      <c r="CJ103" s="937"/>
      <c r="CK103" s="937"/>
      <c r="CL103" s="937"/>
      <c r="CM103" s="937"/>
      <c r="CN103" s="937"/>
      <c r="CO103" s="937"/>
      <c r="CP103" s="937"/>
      <c r="CQ103" s="937"/>
      <c r="CR103" s="937"/>
      <c r="CS103" s="937"/>
      <c r="CT103" s="937"/>
      <c r="CU103" s="937"/>
      <c r="CV103" s="937"/>
      <c r="CW103" s="937"/>
      <c r="CX103" s="937"/>
      <c r="CY103" s="937"/>
      <c r="CZ103" s="937"/>
      <c r="DA103" s="937"/>
      <c r="DB103" s="937"/>
      <c r="DC103" s="937"/>
      <c r="DD103" s="937"/>
      <c r="DE103" s="937"/>
      <c r="DF103" s="937"/>
      <c r="DG103" s="937"/>
      <c r="DH103" s="937"/>
      <c r="DI103" s="937"/>
      <c r="DJ103" s="937"/>
      <c r="DK103" s="937"/>
      <c r="DL103" s="937"/>
      <c r="DM103" s="937"/>
      <c r="DN103" s="937"/>
      <c r="DO103" s="937"/>
      <c r="DP103" s="937"/>
      <c r="DQ103" s="937"/>
      <c r="DR103" s="937"/>
      <c r="DS103" s="937"/>
      <c r="DT103" s="937"/>
      <c r="DU103" s="937"/>
      <c r="DV103" s="937"/>
      <c r="DW103" s="937"/>
      <c r="DX103" s="937"/>
      <c r="DY103" s="937"/>
      <c r="DZ103" s="937"/>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8" t="s">
        <v>400</v>
      </c>
      <c r="BR104" s="938"/>
      <c r="BS104" s="938"/>
      <c r="BT104" s="938"/>
      <c r="BU104" s="938"/>
      <c r="BV104" s="938"/>
      <c r="BW104" s="938"/>
      <c r="BX104" s="938"/>
      <c r="BY104" s="938"/>
      <c r="BZ104" s="938"/>
      <c r="CA104" s="938"/>
      <c r="CB104" s="938"/>
      <c r="CC104" s="938"/>
      <c r="CD104" s="938"/>
      <c r="CE104" s="938"/>
      <c r="CF104" s="938"/>
      <c r="CG104" s="938"/>
      <c r="CH104" s="938"/>
      <c r="CI104" s="938"/>
      <c r="CJ104" s="938"/>
      <c r="CK104" s="938"/>
      <c r="CL104" s="938"/>
      <c r="CM104" s="938"/>
      <c r="CN104" s="938"/>
      <c r="CO104" s="938"/>
      <c r="CP104" s="938"/>
      <c r="CQ104" s="938"/>
      <c r="CR104" s="938"/>
      <c r="CS104" s="938"/>
      <c r="CT104" s="938"/>
      <c r="CU104" s="938"/>
      <c r="CV104" s="938"/>
      <c r="CW104" s="938"/>
      <c r="CX104" s="938"/>
      <c r="CY104" s="938"/>
      <c r="CZ104" s="938"/>
      <c r="DA104" s="938"/>
      <c r="DB104" s="938"/>
      <c r="DC104" s="938"/>
      <c r="DD104" s="938"/>
      <c r="DE104" s="938"/>
      <c r="DF104" s="938"/>
      <c r="DG104" s="938"/>
      <c r="DH104" s="938"/>
      <c r="DI104" s="938"/>
      <c r="DJ104" s="938"/>
      <c r="DK104" s="938"/>
      <c r="DL104" s="938"/>
      <c r="DM104" s="938"/>
      <c r="DN104" s="938"/>
      <c r="DO104" s="938"/>
      <c r="DP104" s="938"/>
      <c r="DQ104" s="938"/>
      <c r="DR104" s="938"/>
      <c r="DS104" s="938"/>
      <c r="DT104" s="938"/>
      <c r="DU104" s="938"/>
      <c r="DV104" s="938"/>
      <c r="DW104" s="938"/>
      <c r="DX104" s="938"/>
      <c r="DY104" s="938"/>
      <c r="DZ104" s="938"/>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9" t="s">
        <v>403</v>
      </c>
      <c r="B108" s="940"/>
      <c r="C108" s="940"/>
      <c r="D108" s="940"/>
      <c r="E108" s="940"/>
      <c r="F108" s="940"/>
      <c r="G108" s="940"/>
      <c r="H108" s="940"/>
      <c r="I108" s="940"/>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0"/>
      <c r="AL108" s="940"/>
      <c r="AM108" s="940"/>
      <c r="AN108" s="940"/>
      <c r="AO108" s="940"/>
      <c r="AP108" s="940"/>
      <c r="AQ108" s="940"/>
      <c r="AR108" s="940"/>
      <c r="AS108" s="940"/>
      <c r="AT108" s="941"/>
      <c r="AU108" s="939" t="s">
        <v>404</v>
      </c>
      <c r="AV108" s="940"/>
      <c r="AW108" s="940"/>
      <c r="AX108" s="940"/>
      <c r="AY108" s="940"/>
      <c r="AZ108" s="940"/>
      <c r="BA108" s="940"/>
      <c r="BB108" s="940"/>
      <c r="BC108" s="940"/>
      <c r="BD108" s="940"/>
      <c r="BE108" s="940"/>
      <c r="BF108" s="940"/>
      <c r="BG108" s="940"/>
      <c r="BH108" s="940"/>
      <c r="BI108" s="940"/>
      <c r="BJ108" s="940"/>
      <c r="BK108" s="940"/>
      <c r="BL108" s="940"/>
      <c r="BM108" s="940"/>
      <c r="BN108" s="940"/>
      <c r="BO108" s="940"/>
      <c r="BP108" s="940"/>
      <c r="BQ108" s="940"/>
      <c r="BR108" s="940"/>
      <c r="BS108" s="940"/>
      <c r="BT108" s="940"/>
      <c r="BU108" s="940"/>
      <c r="BV108" s="940"/>
      <c r="BW108" s="940"/>
      <c r="BX108" s="940"/>
      <c r="BY108" s="940"/>
      <c r="BZ108" s="940"/>
      <c r="CA108" s="940"/>
      <c r="CB108" s="940"/>
      <c r="CC108" s="940"/>
      <c r="CD108" s="940"/>
      <c r="CE108" s="940"/>
      <c r="CF108" s="940"/>
      <c r="CG108" s="940"/>
      <c r="CH108" s="940"/>
      <c r="CI108" s="940"/>
      <c r="CJ108" s="940"/>
      <c r="CK108" s="940"/>
      <c r="CL108" s="940"/>
      <c r="CM108" s="940"/>
      <c r="CN108" s="940"/>
      <c r="CO108" s="940"/>
      <c r="CP108" s="940"/>
      <c r="CQ108" s="940"/>
      <c r="CR108" s="940"/>
      <c r="CS108" s="940"/>
      <c r="CT108" s="940"/>
      <c r="CU108" s="940"/>
      <c r="CV108" s="940"/>
      <c r="CW108" s="940"/>
      <c r="CX108" s="940"/>
      <c r="CY108" s="940"/>
      <c r="CZ108" s="940"/>
      <c r="DA108" s="940"/>
      <c r="DB108" s="940"/>
      <c r="DC108" s="940"/>
      <c r="DD108" s="940"/>
      <c r="DE108" s="940"/>
      <c r="DF108" s="940"/>
      <c r="DG108" s="940"/>
      <c r="DH108" s="940"/>
      <c r="DI108" s="940"/>
      <c r="DJ108" s="940"/>
      <c r="DK108" s="940"/>
      <c r="DL108" s="940"/>
      <c r="DM108" s="940"/>
      <c r="DN108" s="940"/>
      <c r="DO108" s="940"/>
      <c r="DP108" s="940"/>
      <c r="DQ108" s="940"/>
      <c r="DR108" s="940"/>
      <c r="DS108" s="940"/>
      <c r="DT108" s="940"/>
      <c r="DU108" s="940"/>
      <c r="DV108" s="940"/>
      <c r="DW108" s="940"/>
      <c r="DX108" s="940"/>
      <c r="DY108" s="940"/>
      <c r="DZ108" s="941"/>
    </row>
    <row r="109" spans="1:131" s="199" customFormat="1" ht="26.25" customHeight="1" x14ac:dyDescent="0.15">
      <c r="A109" s="932" t="s">
        <v>405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406</v>
      </c>
      <c r="AB109" s="913"/>
      <c r="AC109" s="913"/>
      <c r="AD109" s="913"/>
      <c r="AE109" s="914"/>
      <c r="AF109" s="912" t="s">
        <v>288</v>
      </c>
      <c r="AG109" s="913"/>
      <c r="AH109" s="913"/>
      <c r="AI109" s="913"/>
      <c r="AJ109" s="914"/>
      <c r="AK109" s="912" t="s">
        <v>287</v>
      </c>
      <c r="AL109" s="913"/>
      <c r="AM109" s="913"/>
      <c r="AN109" s="913"/>
      <c r="AO109" s="914"/>
      <c r="AP109" s="912" t="s">
        <v>407</v>
      </c>
      <c r="AQ109" s="913"/>
      <c r="AR109" s="913"/>
      <c r="AS109" s="913"/>
      <c r="AT109" s="915"/>
      <c r="AU109" s="932" t="s">
        <v>405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406</v>
      </c>
      <c r="BR109" s="913"/>
      <c r="BS109" s="913"/>
      <c r="BT109" s="913"/>
      <c r="BU109" s="914"/>
      <c r="BV109" s="912" t="s">
        <v>288</v>
      </c>
      <c r="BW109" s="913"/>
      <c r="BX109" s="913"/>
      <c r="BY109" s="913"/>
      <c r="BZ109" s="914"/>
      <c r="CA109" s="912" t="s">
        <v>287</v>
      </c>
      <c r="CB109" s="913"/>
      <c r="CC109" s="913"/>
      <c r="CD109" s="913"/>
      <c r="CE109" s="914"/>
      <c r="CF109" s="933" t="s">
        <v>407</v>
      </c>
      <c r="CG109" s="933"/>
      <c r="CH109" s="933"/>
      <c r="CI109" s="933"/>
      <c r="CJ109" s="933"/>
      <c r="CK109" s="912" t="s">
        <v>408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406</v>
      </c>
      <c r="DH109" s="913"/>
      <c r="DI109" s="913"/>
      <c r="DJ109" s="913"/>
      <c r="DK109" s="914"/>
      <c r="DL109" s="912" t="s">
        <v>288</v>
      </c>
      <c r="DM109" s="913"/>
      <c r="DN109" s="913"/>
      <c r="DO109" s="913"/>
      <c r="DP109" s="914"/>
      <c r="DQ109" s="912" t="s">
        <v>287</v>
      </c>
      <c r="DR109" s="913"/>
      <c r="DS109" s="913"/>
      <c r="DT109" s="913"/>
      <c r="DU109" s="914"/>
      <c r="DV109" s="912" t="s">
        <v>407</v>
      </c>
      <c r="DW109" s="913"/>
      <c r="DX109" s="913"/>
      <c r="DY109" s="913"/>
      <c r="DZ109" s="915"/>
    </row>
    <row r="110" spans="1:131" s="199" customFormat="1" ht="26.25" customHeight="1" x14ac:dyDescent="0.15">
      <c r="A110" s="916" t="s">
        <v>409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1408025</v>
      </c>
      <c r="AB110" s="920"/>
      <c r="AC110" s="920"/>
      <c r="AD110" s="920"/>
      <c r="AE110" s="921"/>
      <c r="AF110" s="922">
        <v>1379729</v>
      </c>
      <c r="AG110" s="920"/>
      <c r="AH110" s="920"/>
      <c r="AI110" s="920"/>
      <c r="AJ110" s="921"/>
      <c r="AK110" s="922">
        <v>1287324</v>
      </c>
      <c r="AL110" s="920"/>
      <c r="AM110" s="920"/>
      <c r="AN110" s="920"/>
      <c r="AO110" s="921"/>
      <c r="AP110" s="923">
        <v>19.600000000000001</v>
      </c>
      <c r="AQ110" s="924"/>
      <c r="AR110" s="924"/>
      <c r="AS110" s="924"/>
      <c r="AT110" s="925"/>
      <c r="AU110" s="926" t="s">
        <v>61</v>
      </c>
      <c r="AV110" s="927"/>
      <c r="AW110" s="927"/>
      <c r="AX110" s="927"/>
      <c r="AY110" s="927"/>
      <c r="AZ110" s="968" t="s">
        <v>410</v>
      </c>
      <c r="BA110" s="917"/>
      <c r="BB110" s="917"/>
      <c r="BC110" s="917"/>
      <c r="BD110" s="917"/>
      <c r="BE110" s="917"/>
      <c r="BF110" s="917"/>
      <c r="BG110" s="917"/>
      <c r="BH110" s="917"/>
      <c r="BI110" s="917"/>
      <c r="BJ110" s="917"/>
      <c r="BK110" s="917"/>
      <c r="BL110" s="917"/>
      <c r="BM110" s="917"/>
      <c r="BN110" s="917"/>
      <c r="BO110" s="917"/>
      <c r="BP110" s="918"/>
      <c r="BQ110" s="954">
        <v>12875417</v>
      </c>
      <c r="BR110" s="955"/>
      <c r="BS110" s="955"/>
      <c r="BT110" s="955"/>
      <c r="BU110" s="955"/>
      <c r="BV110" s="955">
        <v>13198820</v>
      </c>
      <c r="BW110" s="955"/>
      <c r="BX110" s="955"/>
      <c r="BY110" s="955"/>
      <c r="BZ110" s="955"/>
      <c r="CA110" s="955">
        <v>13345658</v>
      </c>
      <c r="CB110" s="955"/>
      <c r="CC110" s="955"/>
      <c r="CD110" s="955"/>
      <c r="CE110" s="955"/>
      <c r="CF110" s="969">
        <v>203.2</v>
      </c>
      <c r="CG110" s="970"/>
      <c r="CH110" s="970"/>
      <c r="CI110" s="970"/>
      <c r="CJ110" s="970"/>
      <c r="CK110" s="971" t="s">
        <v>411</v>
      </c>
      <c r="CL110" s="972"/>
      <c r="CM110" s="951" t="s">
        <v>412</v>
      </c>
      <c r="CN110" s="952"/>
      <c r="CO110" s="952"/>
      <c r="CP110" s="952"/>
      <c r="CQ110" s="952"/>
      <c r="CR110" s="952"/>
      <c r="CS110" s="952"/>
      <c r="CT110" s="952"/>
      <c r="CU110" s="952"/>
      <c r="CV110" s="952"/>
      <c r="CW110" s="952"/>
      <c r="CX110" s="952"/>
      <c r="CY110" s="952"/>
      <c r="CZ110" s="952"/>
      <c r="DA110" s="952"/>
      <c r="DB110" s="952"/>
      <c r="DC110" s="952"/>
      <c r="DD110" s="952"/>
      <c r="DE110" s="952"/>
      <c r="DF110" s="953"/>
      <c r="DG110" s="954" t="s">
        <v>222</v>
      </c>
      <c r="DH110" s="955"/>
      <c r="DI110" s="955"/>
      <c r="DJ110" s="955"/>
      <c r="DK110" s="955"/>
      <c r="DL110" s="955" t="s">
        <v>222</v>
      </c>
      <c r="DM110" s="955"/>
      <c r="DN110" s="955"/>
      <c r="DO110" s="955"/>
      <c r="DP110" s="955"/>
      <c r="DQ110" s="955" t="s">
        <v>222</v>
      </c>
      <c r="DR110" s="955"/>
      <c r="DS110" s="955"/>
      <c r="DT110" s="955"/>
      <c r="DU110" s="955"/>
      <c r="DV110" s="956" t="s">
        <v>222</v>
      </c>
      <c r="DW110" s="956"/>
      <c r="DX110" s="956"/>
      <c r="DY110" s="956"/>
      <c r="DZ110" s="957"/>
    </row>
    <row r="111" spans="1:131" s="199" customFormat="1" ht="26.25" customHeight="1" x14ac:dyDescent="0.15">
      <c r="A111" s="958" t="s">
        <v>413</v>
      </c>
      <c r="B111" s="959"/>
      <c r="C111" s="959"/>
      <c r="D111" s="959"/>
      <c r="E111" s="959"/>
      <c r="F111" s="959"/>
      <c r="G111" s="959"/>
      <c r="H111" s="959"/>
      <c r="I111" s="959"/>
      <c r="J111" s="959"/>
      <c r="K111" s="959"/>
      <c r="L111" s="959"/>
      <c r="M111" s="959"/>
      <c r="N111" s="959"/>
      <c r="O111" s="959"/>
      <c r="P111" s="959"/>
      <c r="Q111" s="959"/>
      <c r="R111" s="959"/>
      <c r="S111" s="959"/>
      <c r="T111" s="959"/>
      <c r="U111" s="959"/>
      <c r="V111" s="959"/>
      <c r="W111" s="959"/>
      <c r="X111" s="959"/>
      <c r="Y111" s="959"/>
      <c r="Z111" s="960"/>
      <c r="AA111" s="961" t="s">
        <v>222</v>
      </c>
      <c r="AB111" s="962"/>
      <c r="AC111" s="962"/>
      <c r="AD111" s="962"/>
      <c r="AE111" s="963"/>
      <c r="AF111" s="964" t="s">
        <v>222</v>
      </c>
      <c r="AG111" s="962"/>
      <c r="AH111" s="962"/>
      <c r="AI111" s="962"/>
      <c r="AJ111" s="963"/>
      <c r="AK111" s="964" t="s">
        <v>222</v>
      </c>
      <c r="AL111" s="962"/>
      <c r="AM111" s="962"/>
      <c r="AN111" s="962"/>
      <c r="AO111" s="963"/>
      <c r="AP111" s="965" t="s">
        <v>222</v>
      </c>
      <c r="AQ111" s="966"/>
      <c r="AR111" s="966"/>
      <c r="AS111" s="966"/>
      <c r="AT111" s="967"/>
      <c r="AU111" s="928"/>
      <c r="AV111" s="929"/>
      <c r="AW111" s="929"/>
      <c r="AX111" s="929"/>
      <c r="AY111" s="929"/>
      <c r="AZ111" s="977" t="s">
        <v>414</v>
      </c>
      <c r="BA111" s="978"/>
      <c r="BB111" s="978"/>
      <c r="BC111" s="978"/>
      <c r="BD111" s="978"/>
      <c r="BE111" s="978"/>
      <c r="BF111" s="978"/>
      <c r="BG111" s="978"/>
      <c r="BH111" s="978"/>
      <c r="BI111" s="978"/>
      <c r="BJ111" s="978"/>
      <c r="BK111" s="978"/>
      <c r="BL111" s="978"/>
      <c r="BM111" s="978"/>
      <c r="BN111" s="978"/>
      <c r="BO111" s="978"/>
      <c r="BP111" s="979"/>
      <c r="BQ111" s="947">
        <v>83791</v>
      </c>
      <c r="BR111" s="948"/>
      <c r="BS111" s="948"/>
      <c r="BT111" s="948"/>
      <c r="BU111" s="948"/>
      <c r="BV111" s="948">
        <v>69778</v>
      </c>
      <c r="BW111" s="948"/>
      <c r="BX111" s="948"/>
      <c r="BY111" s="948"/>
      <c r="BZ111" s="948"/>
      <c r="CA111" s="948">
        <v>58130</v>
      </c>
      <c r="CB111" s="948"/>
      <c r="CC111" s="948"/>
      <c r="CD111" s="948"/>
      <c r="CE111" s="948"/>
      <c r="CF111" s="942">
        <v>0.9</v>
      </c>
      <c r="CG111" s="943"/>
      <c r="CH111" s="943"/>
      <c r="CI111" s="943"/>
      <c r="CJ111" s="943"/>
      <c r="CK111" s="973"/>
      <c r="CL111" s="974"/>
      <c r="CM111" s="944" t="s">
        <v>415</v>
      </c>
      <c r="CN111" s="945"/>
      <c r="CO111" s="945"/>
      <c r="CP111" s="945"/>
      <c r="CQ111" s="945"/>
      <c r="CR111" s="945"/>
      <c r="CS111" s="945"/>
      <c r="CT111" s="945"/>
      <c r="CU111" s="945"/>
      <c r="CV111" s="945"/>
      <c r="CW111" s="945"/>
      <c r="CX111" s="945"/>
      <c r="CY111" s="945"/>
      <c r="CZ111" s="945"/>
      <c r="DA111" s="945"/>
      <c r="DB111" s="945"/>
      <c r="DC111" s="945"/>
      <c r="DD111" s="945"/>
      <c r="DE111" s="945"/>
      <c r="DF111" s="946"/>
      <c r="DG111" s="947" t="s">
        <v>222</v>
      </c>
      <c r="DH111" s="948"/>
      <c r="DI111" s="948"/>
      <c r="DJ111" s="948"/>
      <c r="DK111" s="948"/>
      <c r="DL111" s="948" t="s">
        <v>222</v>
      </c>
      <c r="DM111" s="948"/>
      <c r="DN111" s="948"/>
      <c r="DO111" s="948"/>
      <c r="DP111" s="948"/>
      <c r="DQ111" s="948" t="s">
        <v>222</v>
      </c>
      <c r="DR111" s="948"/>
      <c r="DS111" s="948"/>
      <c r="DT111" s="948"/>
      <c r="DU111" s="948"/>
      <c r="DV111" s="949" t="s">
        <v>222</v>
      </c>
      <c r="DW111" s="949"/>
      <c r="DX111" s="949"/>
      <c r="DY111" s="949"/>
      <c r="DZ111" s="950"/>
    </row>
    <row r="112" spans="1:131" s="199" customFormat="1" ht="26.25" customHeight="1" x14ac:dyDescent="0.15">
      <c r="A112" s="980" t="s">
        <v>416</v>
      </c>
      <c r="B112" s="981"/>
      <c r="C112" s="978" t="s">
        <v>417</v>
      </c>
      <c r="D112" s="978"/>
      <c r="E112" s="978"/>
      <c r="F112" s="978"/>
      <c r="G112" s="978"/>
      <c r="H112" s="978"/>
      <c r="I112" s="978"/>
      <c r="J112" s="978"/>
      <c r="K112" s="978"/>
      <c r="L112" s="978"/>
      <c r="M112" s="978"/>
      <c r="N112" s="978"/>
      <c r="O112" s="978"/>
      <c r="P112" s="978"/>
      <c r="Q112" s="978"/>
      <c r="R112" s="978"/>
      <c r="S112" s="978"/>
      <c r="T112" s="978"/>
      <c r="U112" s="978"/>
      <c r="V112" s="978"/>
      <c r="W112" s="978"/>
      <c r="X112" s="978"/>
      <c r="Y112" s="978"/>
      <c r="Z112" s="979"/>
      <c r="AA112" s="986" t="s">
        <v>222</v>
      </c>
      <c r="AB112" s="987"/>
      <c r="AC112" s="987"/>
      <c r="AD112" s="987"/>
      <c r="AE112" s="988"/>
      <c r="AF112" s="989" t="s">
        <v>222</v>
      </c>
      <c r="AG112" s="987"/>
      <c r="AH112" s="987"/>
      <c r="AI112" s="987"/>
      <c r="AJ112" s="988"/>
      <c r="AK112" s="989" t="s">
        <v>222</v>
      </c>
      <c r="AL112" s="987"/>
      <c r="AM112" s="987"/>
      <c r="AN112" s="987"/>
      <c r="AO112" s="988"/>
      <c r="AP112" s="990" t="s">
        <v>222</v>
      </c>
      <c r="AQ112" s="991"/>
      <c r="AR112" s="991"/>
      <c r="AS112" s="991"/>
      <c r="AT112" s="992"/>
      <c r="AU112" s="928"/>
      <c r="AV112" s="929"/>
      <c r="AW112" s="929"/>
      <c r="AX112" s="929"/>
      <c r="AY112" s="929"/>
      <c r="AZ112" s="977" t="s">
        <v>418</v>
      </c>
      <c r="BA112" s="978"/>
      <c r="BB112" s="978"/>
      <c r="BC112" s="978"/>
      <c r="BD112" s="978"/>
      <c r="BE112" s="978"/>
      <c r="BF112" s="978"/>
      <c r="BG112" s="978"/>
      <c r="BH112" s="978"/>
      <c r="BI112" s="978"/>
      <c r="BJ112" s="978"/>
      <c r="BK112" s="978"/>
      <c r="BL112" s="978"/>
      <c r="BM112" s="978"/>
      <c r="BN112" s="978"/>
      <c r="BO112" s="978"/>
      <c r="BP112" s="979"/>
      <c r="BQ112" s="947">
        <v>7399370</v>
      </c>
      <c r="BR112" s="948"/>
      <c r="BS112" s="948"/>
      <c r="BT112" s="948"/>
      <c r="BU112" s="948"/>
      <c r="BV112" s="948">
        <v>8434639</v>
      </c>
      <c r="BW112" s="948"/>
      <c r="BX112" s="948"/>
      <c r="BY112" s="948"/>
      <c r="BZ112" s="948"/>
      <c r="CA112" s="948">
        <v>8825511</v>
      </c>
      <c r="CB112" s="948"/>
      <c r="CC112" s="948"/>
      <c r="CD112" s="948"/>
      <c r="CE112" s="948"/>
      <c r="CF112" s="942">
        <v>134.4</v>
      </c>
      <c r="CG112" s="943"/>
      <c r="CH112" s="943"/>
      <c r="CI112" s="943"/>
      <c r="CJ112" s="943"/>
      <c r="CK112" s="973"/>
      <c r="CL112" s="974"/>
      <c r="CM112" s="944" t="s">
        <v>419</v>
      </c>
      <c r="CN112" s="945"/>
      <c r="CO112" s="945"/>
      <c r="CP112" s="945"/>
      <c r="CQ112" s="945"/>
      <c r="CR112" s="945"/>
      <c r="CS112" s="945"/>
      <c r="CT112" s="945"/>
      <c r="CU112" s="945"/>
      <c r="CV112" s="945"/>
      <c r="CW112" s="945"/>
      <c r="CX112" s="945"/>
      <c r="CY112" s="945"/>
      <c r="CZ112" s="945"/>
      <c r="DA112" s="945"/>
      <c r="DB112" s="945"/>
      <c r="DC112" s="945"/>
      <c r="DD112" s="945"/>
      <c r="DE112" s="945"/>
      <c r="DF112" s="946"/>
      <c r="DG112" s="947" t="s">
        <v>222</v>
      </c>
      <c r="DH112" s="948"/>
      <c r="DI112" s="948"/>
      <c r="DJ112" s="948"/>
      <c r="DK112" s="948"/>
      <c r="DL112" s="948" t="s">
        <v>222</v>
      </c>
      <c r="DM112" s="948"/>
      <c r="DN112" s="948"/>
      <c r="DO112" s="948"/>
      <c r="DP112" s="948"/>
      <c r="DQ112" s="948" t="s">
        <v>222</v>
      </c>
      <c r="DR112" s="948"/>
      <c r="DS112" s="948"/>
      <c r="DT112" s="948"/>
      <c r="DU112" s="948"/>
      <c r="DV112" s="949" t="s">
        <v>222</v>
      </c>
      <c r="DW112" s="949"/>
      <c r="DX112" s="949"/>
      <c r="DY112" s="949"/>
      <c r="DZ112" s="950"/>
    </row>
    <row r="113" spans="1:130" s="199" customFormat="1" ht="26.25" customHeight="1" x14ac:dyDescent="0.15">
      <c r="A113" s="982"/>
      <c r="B113" s="983"/>
      <c r="C113" s="978" t="s">
        <v>420</v>
      </c>
      <c r="D113" s="978"/>
      <c r="E113" s="978"/>
      <c r="F113" s="978"/>
      <c r="G113" s="978"/>
      <c r="H113" s="978"/>
      <c r="I113" s="978"/>
      <c r="J113" s="978"/>
      <c r="K113" s="978"/>
      <c r="L113" s="978"/>
      <c r="M113" s="978"/>
      <c r="N113" s="978"/>
      <c r="O113" s="978"/>
      <c r="P113" s="978"/>
      <c r="Q113" s="978"/>
      <c r="R113" s="978"/>
      <c r="S113" s="978"/>
      <c r="T113" s="978"/>
      <c r="U113" s="978"/>
      <c r="V113" s="978"/>
      <c r="W113" s="978"/>
      <c r="X113" s="978"/>
      <c r="Y113" s="978"/>
      <c r="Z113" s="979"/>
      <c r="AA113" s="961">
        <v>576304</v>
      </c>
      <c r="AB113" s="962"/>
      <c r="AC113" s="962"/>
      <c r="AD113" s="962"/>
      <c r="AE113" s="963"/>
      <c r="AF113" s="964">
        <v>605186</v>
      </c>
      <c r="AG113" s="962"/>
      <c r="AH113" s="962"/>
      <c r="AI113" s="962"/>
      <c r="AJ113" s="963"/>
      <c r="AK113" s="964">
        <v>608575</v>
      </c>
      <c r="AL113" s="962"/>
      <c r="AM113" s="962"/>
      <c r="AN113" s="962"/>
      <c r="AO113" s="963"/>
      <c r="AP113" s="965">
        <v>9.3000000000000007</v>
      </c>
      <c r="AQ113" s="966"/>
      <c r="AR113" s="966"/>
      <c r="AS113" s="966"/>
      <c r="AT113" s="967"/>
      <c r="AU113" s="928"/>
      <c r="AV113" s="929"/>
      <c r="AW113" s="929"/>
      <c r="AX113" s="929"/>
      <c r="AY113" s="929"/>
      <c r="AZ113" s="977" t="s">
        <v>421</v>
      </c>
      <c r="BA113" s="978"/>
      <c r="BB113" s="978"/>
      <c r="BC113" s="978"/>
      <c r="BD113" s="978"/>
      <c r="BE113" s="978"/>
      <c r="BF113" s="978"/>
      <c r="BG113" s="978"/>
      <c r="BH113" s="978"/>
      <c r="BI113" s="978"/>
      <c r="BJ113" s="978"/>
      <c r="BK113" s="978"/>
      <c r="BL113" s="978"/>
      <c r="BM113" s="978"/>
      <c r="BN113" s="978"/>
      <c r="BO113" s="978"/>
      <c r="BP113" s="979"/>
      <c r="BQ113" s="947">
        <v>135954</v>
      </c>
      <c r="BR113" s="948"/>
      <c r="BS113" s="948"/>
      <c r="BT113" s="948"/>
      <c r="BU113" s="948"/>
      <c r="BV113" s="948">
        <v>88970</v>
      </c>
      <c r="BW113" s="948"/>
      <c r="BX113" s="948"/>
      <c r="BY113" s="948"/>
      <c r="BZ113" s="948"/>
      <c r="CA113" s="948">
        <v>39371</v>
      </c>
      <c r="CB113" s="948"/>
      <c r="CC113" s="948"/>
      <c r="CD113" s="948"/>
      <c r="CE113" s="948"/>
      <c r="CF113" s="942">
        <v>0.6</v>
      </c>
      <c r="CG113" s="943"/>
      <c r="CH113" s="943"/>
      <c r="CI113" s="943"/>
      <c r="CJ113" s="943"/>
      <c r="CK113" s="973"/>
      <c r="CL113" s="974"/>
      <c r="CM113" s="944" t="s">
        <v>422</v>
      </c>
      <c r="CN113" s="945"/>
      <c r="CO113" s="945"/>
      <c r="CP113" s="945"/>
      <c r="CQ113" s="945"/>
      <c r="CR113" s="945"/>
      <c r="CS113" s="945"/>
      <c r="CT113" s="945"/>
      <c r="CU113" s="945"/>
      <c r="CV113" s="945"/>
      <c r="CW113" s="945"/>
      <c r="CX113" s="945"/>
      <c r="CY113" s="945"/>
      <c r="CZ113" s="945"/>
      <c r="DA113" s="945"/>
      <c r="DB113" s="945"/>
      <c r="DC113" s="945"/>
      <c r="DD113" s="945"/>
      <c r="DE113" s="945"/>
      <c r="DF113" s="946"/>
      <c r="DG113" s="986" t="s">
        <v>222</v>
      </c>
      <c r="DH113" s="987"/>
      <c r="DI113" s="987"/>
      <c r="DJ113" s="987"/>
      <c r="DK113" s="988"/>
      <c r="DL113" s="989" t="s">
        <v>222</v>
      </c>
      <c r="DM113" s="987"/>
      <c r="DN113" s="987"/>
      <c r="DO113" s="987"/>
      <c r="DP113" s="988"/>
      <c r="DQ113" s="989" t="s">
        <v>222</v>
      </c>
      <c r="DR113" s="987"/>
      <c r="DS113" s="987"/>
      <c r="DT113" s="987"/>
      <c r="DU113" s="988"/>
      <c r="DV113" s="990" t="s">
        <v>222</v>
      </c>
      <c r="DW113" s="991"/>
      <c r="DX113" s="991"/>
      <c r="DY113" s="991"/>
      <c r="DZ113" s="992"/>
    </row>
    <row r="114" spans="1:130" s="199" customFormat="1" ht="26.25" customHeight="1" x14ac:dyDescent="0.15">
      <c r="A114" s="982"/>
      <c r="B114" s="983"/>
      <c r="C114" s="978" t="s">
        <v>423</v>
      </c>
      <c r="D114" s="978"/>
      <c r="E114" s="978"/>
      <c r="F114" s="978"/>
      <c r="G114" s="978"/>
      <c r="H114" s="978"/>
      <c r="I114" s="978"/>
      <c r="J114" s="978"/>
      <c r="K114" s="978"/>
      <c r="L114" s="978"/>
      <c r="M114" s="978"/>
      <c r="N114" s="978"/>
      <c r="O114" s="978"/>
      <c r="P114" s="978"/>
      <c r="Q114" s="978"/>
      <c r="R114" s="978"/>
      <c r="S114" s="978"/>
      <c r="T114" s="978"/>
      <c r="U114" s="978"/>
      <c r="V114" s="978"/>
      <c r="W114" s="978"/>
      <c r="X114" s="978"/>
      <c r="Y114" s="978"/>
      <c r="Z114" s="979"/>
      <c r="AA114" s="986">
        <v>48744</v>
      </c>
      <c r="AB114" s="987"/>
      <c r="AC114" s="987"/>
      <c r="AD114" s="987"/>
      <c r="AE114" s="988"/>
      <c r="AF114" s="989">
        <v>49074</v>
      </c>
      <c r="AG114" s="987"/>
      <c r="AH114" s="987"/>
      <c r="AI114" s="987"/>
      <c r="AJ114" s="988"/>
      <c r="AK114" s="989">
        <v>49407</v>
      </c>
      <c r="AL114" s="987"/>
      <c r="AM114" s="987"/>
      <c r="AN114" s="987"/>
      <c r="AO114" s="988"/>
      <c r="AP114" s="990">
        <v>0.8</v>
      </c>
      <c r="AQ114" s="991"/>
      <c r="AR114" s="991"/>
      <c r="AS114" s="991"/>
      <c r="AT114" s="992"/>
      <c r="AU114" s="928"/>
      <c r="AV114" s="929"/>
      <c r="AW114" s="929"/>
      <c r="AX114" s="929"/>
      <c r="AY114" s="929"/>
      <c r="AZ114" s="977" t="s">
        <v>424</v>
      </c>
      <c r="BA114" s="978"/>
      <c r="BB114" s="978"/>
      <c r="BC114" s="978"/>
      <c r="BD114" s="978"/>
      <c r="BE114" s="978"/>
      <c r="BF114" s="978"/>
      <c r="BG114" s="978"/>
      <c r="BH114" s="978"/>
      <c r="BI114" s="978"/>
      <c r="BJ114" s="978"/>
      <c r="BK114" s="978"/>
      <c r="BL114" s="978"/>
      <c r="BM114" s="978"/>
      <c r="BN114" s="978"/>
      <c r="BO114" s="978"/>
      <c r="BP114" s="979"/>
      <c r="BQ114" s="947">
        <v>1425746</v>
      </c>
      <c r="BR114" s="948"/>
      <c r="BS114" s="948"/>
      <c r="BT114" s="948"/>
      <c r="BU114" s="948"/>
      <c r="BV114" s="948">
        <v>1144005</v>
      </c>
      <c r="BW114" s="948"/>
      <c r="BX114" s="948"/>
      <c r="BY114" s="948"/>
      <c r="BZ114" s="948"/>
      <c r="CA114" s="948">
        <v>1069701</v>
      </c>
      <c r="CB114" s="948"/>
      <c r="CC114" s="948"/>
      <c r="CD114" s="948"/>
      <c r="CE114" s="948"/>
      <c r="CF114" s="942">
        <v>16.3</v>
      </c>
      <c r="CG114" s="943"/>
      <c r="CH114" s="943"/>
      <c r="CI114" s="943"/>
      <c r="CJ114" s="943"/>
      <c r="CK114" s="973"/>
      <c r="CL114" s="974"/>
      <c r="CM114" s="944" t="s">
        <v>425</v>
      </c>
      <c r="CN114" s="945"/>
      <c r="CO114" s="945"/>
      <c r="CP114" s="945"/>
      <c r="CQ114" s="945"/>
      <c r="CR114" s="945"/>
      <c r="CS114" s="945"/>
      <c r="CT114" s="945"/>
      <c r="CU114" s="945"/>
      <c r="CV114" s="945"/>
      <c r="CW114" s="945"/>
      <c r="CX114" s="945"/>
      <c r="CY114" s="945"/>
      <c r="CZ114" s="945"/>
      <c r="DA114" s="945"/>
      <c r="DB114" s="945"/>
      <c r="DC114" s="945"/>
      <c r="DD114" s="945"/>
      <c r="DE114" s="945"/>
      <c r="DF114" s="946"/>
      <c r="DG114" s="986" t="s">
        <v>222</v>
      </c>
      <c r="DH114" s="987"/>
      <c r="DI114" s="987"/>
      <c r="DJ114" s="987"/>
      <c r="DK114" s="988"/>
      <c r="DL114" s="989" t="s">
        <v>222</v>
      </c>
      <c r="DM114" s="987"/>
      <c r="DN114" s="987"/>
      <c r="DO114" s="987"/>
      <c r="DP114" s="988"/>
      <c r="DQ114" s="989" t="s">
        <v>222</v>
      </c>
      <c r="DR114" s="987"/>
      <c r="DS114" s="987"/>
      <c r="DT114" s="987"/>
      <c r="DU114" s="988"/>
      <c r="DV114" s="990" t="s">
        <v>222</v>
      </c>
      <c r="DW114" s="991"/>
      <c r="DX114" s="991"/>
      <c r="DY114" s="991"/>
      <c r="DZ114" s="992"/>
    </row>
    <row r="115" spans="1:130" s="199" customFormat="1" ht="26.25" customHeight="1" x14ac:dyDescent="0.15">
      <c r="A115" s="982"/>
      <c r="B115" s="983"/>
      <c r="C115" s="978" t="s">
        <v>426</v>
      </c>
      <c r="D115" s="978"/>
      <c r="E115" s="978"/>
      <c r="F115" s="978"/>
      <c r="G115" s="978"/>
      <c r="H115" s="978"/>
      <c r="I115" s="978"/>
      <c r="J115" s="978"/>
      <c r="K115" s="978"/>
      <c r="L115" s="978"/>
      <c r="M115" s="978"/>
      <c r="N115" s="978"/>
      <c r="O115" s="978"/>
      <c r="P115" s="978"/>
      <c r="Q115" s="978"/>
      <c r="R115" s="978"/>
      <c r="S115" s="978"/>
      <c r="T115" s="978"/>
      <c r="U115" s="978"/>
      <c r="V115" s="978"/>
      <c r="W115" s="978"/>
      <c r="X115" s="978"/>
      <c r="Y115" s="978"/>
      <c r="Z115" s="979"/>
      <c r="AA115" s="961">
        <v>19963</v>
      </c>
      <c r="AB115" s="962"/>
      <c r="AC115" s="962"/>
      <c r="AD115" s="962"/>
      <c r="AE115" s="963"/>
      <c r="AF115" s="964">
        <v>16327</v>
      </c>
      <c r="AG115" s="962"/>
      <c r="AH115" s="962"/>
      <c r="AI115" s="962"/>
      <c r="AJ115" s="963"/>
      <c r="AK115" s="964">
        <v>13638</v>
      </c>
      <c r="AL115" s="962"/>
      <c r="AM115" s="962"/>
      <c r="AN115" s="962"/>
      <c r="AO115" s="963"/>
      <c r="AP115" s="965">
        <v>0.2</v>
      </c>
      <c r="AQ115" s="966"/>
      <c r="AR115" s="966"/>
      <c r="AS115" s="966"/>
      <c r="AT115" s="967"/>
      <c r="AU115" s="928"/>
      <c r="AV115" s="929"/>
      <c r="AW115" s="929"/>
      <c r="AX115" s="929"/>
      <c r="AY115" s="929"/>
      <c r="AZ115" s="977" t="s">
        <v>427</v>
      </c>
      <c r="BA115" s="978"/>
      <c r="BB115" s="978"/>
      <c r="BC115" s="978"/>
      <c r="BD115" s="978"/>
      <c r="BE115" s="978"/>
      <c r="BF115" s="978"/>
      <c r="BG115" s="978"/>
      <c r="BH115" s="978"/>
      <c r="BI115" s="978"/>
      <c r="BJ115" s="978"/>
      <c r="BK115" s="978"/>
      <c r="BL115" s="978"/>
      <c r="BM115" s="978"/>
      <c r="BN115" s="978"/>
      <c r="BO115" s="978"/>
      <c r="BP115" s="979"/>
      <c r="BQ115" s="947" t="s">
        <v>222</v>
      </c>
      <c r="BR115" s="948"/>
      <c r="BS115" s="948"/>
      <c r="BT115" s="948"/>
      <c r="BU115" s="948"/>
      <c r="BV115" s="948" t="s">
        <v>222</v>
      </c>
      <c r="BW115" s="948"/>
      <c r="BX115" s="948"/>
      <c r="BY115" s="948"/>
      <c r="BZ115" s="948"/>
      <c r="CA115" s="948" t="s">
        <v>222</v>
      </c>
      <c r="CB115" s="948"/>
      <c r="CC115" s="948"/>
      <c r="CD115" s="948"/>
      <c r="CE115" s="948"/>
      <c r="CF115" s="942" t="s">
        <v>222</v>
      </c>
      <c r="CG115" s="943"/>
      <c r="CH115" s="943"/>
      <c r="CI115" s="943"/>
      <c r="CJ115" s="943"/>
      <c r="CK115" s="973"/>
      <c r="CL115" s="974"/>
      <c r="CM115" s="977" t="s">
        <v>428</v>
      </c>
      <c r="CN115" s="998"/>
      <c r="CO115" s="998"/>
      <c r="CP115" s="998"/>
      <c r="CQ115" s="998"/>
      <c r="CR115" s="998"/>
      <c r="CS115" s="998"/>
      <c r="CT115" s="998"/>
      <c r="CU115" s="998"/>
      <c r="CV115" s="998"/>
      <c r="CW115" s="998"/>
      <c r="CX115" s="998"/>
      <c r="CY115" s="998"/>
      <c r="CZ115" s="998"/>
      <c r="DA115" s="998"/>
      <c r="DB115" s="998"/>
      <c r="DC115" s="998"/>
      <c r="DD115" s="998"/>
      <c r="DE115" s="998"/>
      <c r="DF115" s="979"/>
      <c r="DG115" s="986" t="s">
        <v>222</v>
      </c>
      <c r="DH115" s="987"/>
      <c r="DI115" s="987"/>
      <c r="DJ115" s="987"/>
      <c r="DK115" s="988"/>
      <c r="DL115" s="989" t="s">
        <v>222</v>
      </c>
      <c r="DM115" s="987"/>
      <c r="DN115" s="987"/>
      <c r="DO115" s="987"/>
      <c r="DP115" s="988"/>
      <c r="DQ115" s="989" t="s">
        <v>222</v>
      </c>
      <c r="DR115" s="987"/>
      <c r="DS115" s="987"/>
      <c r="DT115" s="987"/>
      <c r="DU115" s="988"/>
      <c r="DV115" s="990" t="s">
        <v>222</v>
      </c>
      <c r="DW115" s="991"/>
      <c r="DX115" s="991"/>
      <c r="DY115" s="991"/>
      <c r="DZ115" s="992"/>
    </row>
    <row r="116" spans="1:130" s="199" customFormat="1" ht="26.25" customHeight="1" x14ac:dyDescent="0.15">
      <c r="A116" s="984"/>
      <c r="B116" s="985"/>
      <c r="C116" s="993" t="s">
        <v>429</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222</v>
      </c>
      <c r="AB116" s="987"/>
      <c r="AC116" s="987"/>
      <c r="AD116" s="987"/>
      <c r="AE116" s="988"/>
      <c r="AF116" s="989" t="s">
        <v>222</v>
      </c>
      <c r="AG116" s="987"/>
      <c r="AH116" s="987"/>
      <c r="AI116" s="987"/>
      <c r="AJ116" s="988"/>
      <c r="AK116" s="989" t="s">
        <v>222</v>
      </c>
      <c r="AL116" s="987"/>
      <c r="AM116" s="987"/>
      <c r="AN116" s="987"/>
      <c r="AO116" s="988"/>
      <c r="AP116" s="990" t="s">
        <v>222</v>
      </c>
      <c r="AQ116" s="991"/>
      <c r="AR116" s="991"/>
      <c r="AS116" s="991"/>
      <c r="AT116" s="992"/>
      <c r="AU116" s="928"/>
      <c r="AV116" s="929"/>
      <c r="AW116" s="929"/>
      <c r="AX116" s="929"/>
      <c r="AY116" s="929"/>
      <c r="AZ116" s="995" t="s">
        <v>430</v>
      </c>
      <c r="BA116" s="996"/>
      <c r="BB116" s="996"/>
      <c r="BC116" s="996"/>
      <c r="BD116" s="996"/>
      <c r="BE116" s="996"/>
      <c r="BF116" s="996"/>
      <c r="BG116" s="996"/>
      <c r="BH116" s="996"/>
      <c r="BI116" s="996"/>
      <c r="BJ116" s="996"/>
      <c r="BK116" s="996"/>
      <c r="BL116" s="996"/>
      <c r="BM116" s="996"/>
      <c r="BN116" s="996"/>
      <c r="BO116" s="996"/>
      <c r="BP116" s="997"/>
      <c r="BQ116" s="947" t="s">
        <v>222</v>
      </c>
      <c r="BR116" s="948"/>
      <c r="BS116" s="948"/>
      <c r="BT116" s="948"/>
      <c r="BU116" s="948"/>
      <c r="BV116" s="948" t="s">
        <v>222</v>
      </c>
      <c r="BW116" s="948"/>
      <c r="BX116" s="948"/>
      <c r="BY116" s="948"/>
      <c r="BZ116" s="948"/>
      <c r="CA116" s="948" t="s">
        <v>222</v>
      </c>
      <c r="CB116" s="948"/>
      <c r="CC116" s="948"/>
      <c r="CD116" s="948"/>
      <c r="CE116" s="948"/>
      <c r="CF116" s="942" t="s">
        <v>222</v>
      </c>
      <c r="CG116" s="943"/>
      <c r="CH116" s="943"/>
      <c r="CI116" s="943"/>
      <c r="CJ116" s="943"/>
      <c r="CK116" s="973"/>
      <c r="CL116" s="974"/>
      <c r="CM116" s="944" t="s">
        <v>431</v>
      </c>
      <c r="CN116" s="945"/>
      <c r="CO116" s="945"/>
      <c r="CP116" s="945"/>
      <c r="CQ116" s="945"/>
      <c r="CR116" s="945"/>
      <c r="CS116" s="945"/>
      <c r="CT116" s="945"/>
      <c r="CU116" s="945"/>
      <c r="CV116" s="945"/>
      <c r="CW116" s="945"/>
      <c r="CX116" s="945"/>
      <c r="CY116" s="945"/>
      <c r="CZ116" s="945"/>
      <c r="DA116" s="945"/>
      <c r="DB116" s="945"/>
      <c r="DC116" s="945"/>
      <c r="DD116" s="945"/>
      <c r="DE116" s="945"/>
      <c r="DF116" s="946"/>
      <c r="DG116" s="986">
        <v>54756</v>
      </c>
      <c r="DH116" s="987"/>
      <c r="DI116" s="987"/>
      <c r="DJ116" s="987"/>
      <c r="DK116" s="988"/>
      <c r="DL116" s="989">
        <v>46594</v>
      </c>
      <c r="DM116" s="987"/>
      <c r="DN116" s="987"/>
      <c r="DO116" s="987"/>
      <c r="DP116" s="988"/>
      <c r="DQ116" s="989">
        <v>39935</v>
      </c>
      <c r="DR116" s="987"/>
      <c r="DS116" s="987"/>
      <c r="DT116" s="987"/>
      <c r="DU116" s="988"/>
      <c r="DV116" s="990">
        <v>0.6</v>
      </c>
      <c r="DW116" s="991"/>
      <c r="DX116" s="991"/>
      <c r="DY116" s="991"/>
      <c r="DZ116" s="992"/>
    </row>
    <row r="117" spans="1:130" s="199" customFormat="1" ht="26.25" customHeight="1" x14ac:dyDescent="0.15">
      <c r="A117" s="932" t="s">
        <v>170</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03" t="s">
        <v>432</v>
      </c>
      <c r="Z117" s="914"/>
      <c r="AA117" s="1004">
        <v>2053036</v>
      </c>
      <c r="AB117" s="1005"/>
      <c r="AC117" s="1005"/>
      <c r="AD117" s="1005"/>
      <c r="AE117" s="1006"/>
      <c r="AF117" s="1007">
        <v>2050316</v>
      </c>
      <c r="AG117" s="1005"/>
      <c r="AH117" s="1005"/>
      <c r="AI117" s="1005"/>
      <c r="AJ117" s="1006"/>
      <c r="AK117" s="1007">
        <v>1958944</v>
      </c>
      <c r="AL117" s="1005"/>
      <c r="AM117" s="1005"/>
      <c r="AN117" s="1005"/>
      <c r="AO117" s="1006"/>
      <c r="AP117" s="1008"/>
      <c r="AQ117" s="1009"/>
      <c r="AR117" s="1009"/>
      <c r="AS117" s="1009"/>
      <c r="AT117" s="1010"/>
      <c r="AU117" s="928"/>
      <c r="AV117" s="929"/>
      <c r="AW117" s="929"/>
      <c r="AX117" s="929"/>
      <c r="AY117" s="929"/>
      <c r="AZ117" s="995" t="s">
        <v>433</v>
      </c>
      <c r="BA117" s="996"/>
      <c r="BB117" s="996"/>
      <c r="BC117" s="996"/>
      <c r="BD117" s="996"/>
      <c r="BE117" s="996"/>
      <c r="BF117" s="996"/>
      <c r="BG117" s="996"/>
      <c r="BH117" s="996"/>
      <c r="BI117" s="996"/>
      <c r="BJ117" s="996"/>
      <c r="BK117" s="996"/>
      <c r="BL117" s="996"/>
      <c r="BM117" s="996"/>
      <c r="BN117" s="996"/>
      <c r="BO117" s="996"/>
      <c r="BP117" s="997"/>
      <c r="BQ117" s="947" t="s">
        <v>222</v>
      </c>
      <c r="BR117" s="948"/>
      <c r="BS117" s="948"/>
      <c r="BT117" s="948"/>
      <c r="BU117" s="948"/>
      <c r="BV117" s="948" t="s">
        <v>222</v>
      </c>
      <c r="BW117" s="948"/>
      <c r="BX117" s="948"/>
      <c r="BY117" s="948"/>
      <c r="BZ117" s="948"/>
      <c r="CA117" s="948" t="s">
        <v>222</v>
      </c>
      <c r="CB117" s="948"/>
      <c r="CC117" s="948"/>
      <c r="CD117" s="948"/>
      <c r="CE117" s="948"/>
      <c r="CF117" s="942" t="s">
        <v>222</v>
      </c>
      <c r="CG117" s="943"/>
      <c r="CH117" s="943"/>
      <c r="CI117" s="943"/>
      <c r="CJ117" s="943"/>
      <c r="CK117" s="973"/>
      <c r="CL117" s="974"/>
      <c r="CM117" s="944" t="s">
        <v>434</v>
      </c>
      <c r="CN117" s="945"/>
      <c r="CO117" s="945"/>
      <c r="CP117" s="945"/>
      <c r="CQ117" s="945"/>
      <c r="CR117" s="945"/>
      <c r="CS117" s="945"/>
      <c r="CT117" s="945"/>
      <c r="CU117" s="945"/>
      <c r="CV117" s="945"/>
      <c r="CW117" s="945"/>
      <c r="CX117" s="945"/>
      <c r="CY117" s="945"/>
      <c r="CZ117" s="945"/>
      <c r="DA117" s="945"/>
      <c r="DB117" s="945"/>
      <c r="DC117" s="945"/>
      <c r="DD117" s="945"/>
      <c r="DE117" s="945"/>
      <c r="DF117" s="946"/>
      <c r="DG117" s="986" t="s">
        <v>222</v>
      </c>
      <c r="DH117" s="987"/>
      <c r="DI117" s="987"/>
      <c r="DJ117" s="987"/>
      <c r="DK117" s="988"/>
      <c r="DL117" s="989" t="s">
        <v>222</v>
      </c>
      <c r="DM117" s="987"/>
      <c r="DN117" s="987"/>
      <c r="DO117" s="987"/>
      <c r="DP117" s="988"/>
      <c r="DQ117" s="989" t="s">
        <v>222</v>
      </c>
      <c r="DR117" s="987"/>
      <c r="DS117" s="987"/>
      <c r="DT117" s="987"/>
      <c r="DU117" s="988"/>
      <c r="DV117" s="990" t="s">
        <v>222</v>
      </c>
      <c r="DW117" s="991"/>
      <c r="DX117" s="991"/>
      <c r="DY117" s="991"/>
      <c r="DZ117" s="992"/>
    </row>
    <row r="118" spans="1:130" s="199" customFormat="1" ht="26.25" customHeight="1" x14ac:dyDescent="0.15">
      <c r="A118" s="932" t="s">
        <v>408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406</v>
      </c>
      <c r="AB118" s="913"/>
      <c r="AC118" s="913"/>
      <c r="AD118" s="913"/>
      <c r="AE118" s="914"/>
      <c r="AF118" s="912" t="s">
        <v>288</v>
      </c>
      <c r="AG118" s="913"/>
      <c r="AH118" s="913"/>
      <c r="AI118" s="913"/>
      <c r="AJ118" s="914"/>
      <c r="AK118" s="912" t="s">
        <v>287</v>
      </c>
      <c r="AL118" s="913"/>
      <c r="AM118" s="913"/>
      <c r="AN118" s="913"/>
      <c r="AO118" s="914"/>
      <c r="AP118" s="999" t="s">
        <v>407</v>
      </c>
      <c r="AQ118" s="1000"/>
      <c r="AR118" s="1000"/>
      <c r="AS118" s="1000"/>
      <c r="AT118" s="1001"/>
      <c r="AU118" s="928"/>
      <c r="AV118" s="929"/>
      <c r="AW118" s="929"/>
      <c r="AX118" s="929"/>
      <c r="AY118" s="929"/>
      <c r="AZ118" s="1002" t="s">
        <v>435</v>
      </c>
      <c r="BA118" s="993"/>
      <c r="BB118" s="993"/>
      <c r="BC118" s="993"/>
      <c r="BD118" s="993"/>
      <c r="BE118" s="993"/>
      <c r="BF118" s="993"/>
      <c r="BG118" s="993"/>
      <c r="BH118" s="993"/>
      <c r="BI118" s="993"/>
      <c r="BJ118" s="993"/>
      <c r="BK118" s="993"/>
      <c r="BL118" s="993"/>
      <c r="BM118" s="993"/>
      <c r="BN118" s="993"/>
      <c r="BO118" s="993"/>
      <c r="BP118" s="994"/>
      <c r="BQ118" s="1025" t="s">
        <v>222</v>
      </c>
      <c r="BR118" s="1026"/>
      <c r="BS118" s="1026"/>
      <c r="BT118" s="1026"/>
      <c r="BU118" s="1026"/>
      <c r="BV118" s="1026" t="s">
        <v>222</v>
      </c>
      <c r="BW118" s="1026"/>
      <c r="BX118" s="1026"/>
      <c r="BY118" s="1026"/>
      <c r="BZ118" s="1026"/>
      <c r="CA118" s="1026" t="s">
        <v>222</v>
      </c>
      <c r="CB118" s="1026"/>
      <c r="CC118" s="1026"/>
      <c r="CD118" s="1026"/>
      <c r="CE118" s="1026"/>
      <c r="CF118" s="942" t="s">
        <v>222</v>
      </c>
      <c r="CG118" s="943"/>
      <c r="CH118" s="943"/>
      <c r="CI118" s="943"/>
      <c r="CJ118" s="943"/>
      <c r="CK118" s="973"/>
      <c r="CL118" s="974"/>
      <c r="CM118" s="944" t="s">
        <v>436</v>
      </c>
      <c r="CN118" s="945"/>
      <c r="CO118" s="945"/>
      <c r="CP118" s="945"/>
      <c r="CQ118" s="945"/>
      <c r="CR118" s="945"/>
      <c r="CS118" s="945"/>
      <c r="CT118" s="945"/>
      <c r="CU118" s="945"/>
      <c r="CV118" s="945"/>
      <c r="CW118" s="945"/>
      <c r="CX118" s="945"/>
      <c r="CY118" s="945"/>
      <c r="CZ118" s="945"/>
      <c r="DA118" s="945"/>
      <c r="DB118" s="945"/>
      <c r="DC118" s="945"/>
      <c r="DD118" s="945"/>
      <c r="DE118" s="945"/>
      <c r="DF118" s="946"/>
      <c r="DG118" s="986" t="s">
        <v>222</v>
      </c>
      <c r="DH118" s="987"/>
      <c r="DI118" s="987"/>
      <c r="DJ118" s="987"/>
      <c r="DK118" s="988"/>
      <c r="DL118" s="989" t="s">
        <v>222</v>
      </c>
      <c r="DM118" s="987"/>
      <c r="DN118" s="987"/>
      <c r="DO118" s="987"/>
      <c r="DP118" s="988"/>
      <c r="DQ118" s="989" t="s">
        <v>222</v>
      </c>
      <c r="DR118" s="987"/>
      <c r="DS118" s="987"/>
      <c r="DT118" s="987"/>
      <c r="DU118" s="988"/>
      <c r="DV118" s="990" t="s">
        <v>222</v>
      </c>
      <c r="DW118" s="991"/>
      <c r="DX118" s="991"/>
      <c r="DY118" s="991"/>
      <c r="DZ118" s="992"/>
    </row>
    <row r="119" spans="1:130" s="199" customFormat="1" ht="26.25" customHeight="1" x14ac:dyDescent="0.15">
      <c r="A119" s="1086" t="s">
        <v>411</v>
      </c>
      <c r="B119" s="972"/>
      <c r="C119" s="951" t="s">
        <v>412</v>
      </c>
      <c r="D119" s="952"/>
      <c r="E119" s="952"/>
      <c r="F119" s="952"/>
      <c r="G119" s="952"/>
      <c r="H119" s="952"/>
      <c r="I119" s="952"/>
      <c r="J119" s="952"/>
      <c r="K119" s="952"/>
      <c r="L119" s="952"/>
      <c r="M119" s="952"/>
      <c r="N119" s="952"/>
      <c r="O119" s="952"/>
      <c r="P119" s="952"/>
      <c r="Q119" s="952"/>
      <c r="R119" s="952"/>
      <c r="S119" s="952"/>
      <c r="T119" s="952"/>
      <c r="U119" s="952"/>
      <c r="V119" s="952"/>
      <c r="W119" s="952"/>
      <c r="X119" s="952"/>
      <c r="Y119" s="952"/>
      <c r="Z119" s="953"/>
      <c r="AA119" s="919" t="s">
        <v>222</v>
      </c>
      <c r="AB119" s="920"/>
      <c r="AC119" s="920"/>
      <c r="AD119" s="920"/>
      <c r="AE119" s="921"/>
      <c r="AF119" s="922" t="s">
        <v>222</v>
      </c>
      <c r="AG119" s="920"/>
      <c r="AH119" s="920"/>
      <c r="AI119" s="920"/>
      <c r="AJ119" s="921"/>
      <c r="AK119" s="922" t="s">
        <v>222</v>
      </c>
      <c r="AL119" s="920"/>
      <c r="AM119" s="920"/>
      <c r="AN119" s="920"/>
      <c r="AO119" s="921"/>
      <c r="AP119" s="923" t="s">
        <v>222</v>
      </c>
      <c r="AQ119" s="924"/>
      <c r="AR119" s="924"/>
      <c r="AS119" s="924"/>
      <c r="AT119" s="925"/>
      <c r="AU119" s="930"/>
      <c r="AV119" s="931"/>
      <c r="AW119" s="931"/>
      <c r="AX119" s="931"/>
      <c r="AY119" s="931"/>
      <c r="AZ119" s="230" t="s">
        <v>170</v>
      </c>
      <c r="BA119" s="230"/>
      <c r="BB119" s="230"/>
      <c r="BC119" s="230"/>
      <c r="BD119" s="230"/>
      <c r="BE119" s="230"/>
      <c r="BF119" s="230"/>
      <c r="BG119" s="230"/>
      <c r="BH119" s="230"/>
      <c r="BI119" s="230"/>
      <c r="BJ119" s="230"/>
      <c r="BK119" s="230"/>
      <c r="BL119" s="230"/>
      <c r="BM119" s="230"/>
      <c r="BN119" s="230"/>
      <c r="BO119" s="1003" t="s">
        <v>437</v>
      </c>
      <c r="BP119" s="1034"/>
      <c r="BQ119" s="1025">
        <v>21920278</v>
      </c>
      <c r="BR119" s="1026"/>
      <c r="BS119" s="1026"/>
      <c r="BT119" s="1026"/>
      <c r="BU119" s="1026"/>
      <c r="BV119" s="1026">
        <v>22936212</v>
      </c>
      <c r="BW119" s="1026"/>
      <c r="BX119" s="1026"/>
      <c r="BY119" s="1026"/>
      <c r="BZ119" s="1026"/>
      <c r="CA119" s="1026">
        <v>23338371</v>
      </c>
      <c r="CB119" s="1026"/>
      <c r="CC119" s="1026"/>
      <c r="CD119" s="1026"/>
      <c r="CE119" s="1026"/>
      <c r="CF119" s="1027"/>
      <c r="CG119" s="1028"/>
      <c r="CH119" s="1028"/>
      <c r="CI119" s="1028"/>
      <c r="CJ119" s="1029"/>
      <c r="CK119" s="975"/>
      <c r="CL119" s="976"/>
      <c r="CM119" s="1030" t="s">
        <v>438</v>
      </c>
      <c r="CN119" s="1031"/>
      <c r="CO119" s="1031"/>
      <c r="CP119" s="1031"/>
      <c r="CQ119" s="1031"/>
      <c r="CR119" s="1031"/>
      <c r="CS119" s="1031"/>
      <c r="CT119" s="1031"/>
      <c r="CU119" s="1031"/>
      <c r="CV119" s="1031"/>
      <c r="CW119" s="1031"/>
      <c r="CX119" s="1031"/>
      <c r="CY119" s="1031"/>
      <c r="CZ119" s="1031"/>
      <c r="DA119" s="1031"/>
      <c r="DB119" s="1031"/>
      <c r="DC119" s="1031"/>
      <c r="DD119" s="1031"/>
      <c r="DE119" s="1031"/>
      <c r="DF119" s="1032"/>
      <c r="DG119" s="1033">
        <v>29035</v>
      </c>
      <c r="DH119" s="1012"/>
      <c r="DI119" s="1012"/>
      <c r="DJ119" s="1012"/>
      <c r="DK119" s="1013"/>
      <c r="DL119" s="1011">
        <v>23184</v>
      </c>
      <c r="DM119" s="1012"/>
      <c r="DN119" s="1012"/>
      <c r="DO119" s="1012"/>
      <c r="DP119" s="1013"/>
      <c r="DQ119" s="1011">
        <v>18195</v>
      </c>
      <c r="DR119" s="1012"/>
      <c r="DS119" s="1012"/>
      <c r="DT119" s="1012"/>
      <c r="DU119" s="1013"/>
      <c r="DV119" s="1014">
        <v>0.3</v>
      </c>
      <c r="DW119" s="1015"/>
      <c r="DX119" s="1015"/>
      <c r="DY119" s="1015"/>
      <c r="DZ119" s="1016"/>
    </row>
    <row r="120" spans="1:130" s="199" customFormat="1" ht="26.25" customHeight="1" x14ac:dyDescent="0.15">
      <c r="A120" s="1087"/>
      <c r="B120" s="974"/>
      <c r="C120" s="944" t="s">
        <v>415</v>
      </c>
      <c r="D120" s="945"/>
      <c r="E120" s="945"/>
      <c r="F120" s="945"/>
      <c r="G120" s="945"/>
      <c r="H120" s="945"/>
      <c r="I120" s="945"/>
      <c r="J120" s="945"/>
      <c r="K120" s="945"/>
      <c r="L120" s="945"/>
      <c r="M120" s="945"/>
      <c r="N120" s="945"/>
      <c r="O120" s="945"/>
      <c r="P120" s="945"/>
      <c r="Q120" s="945"/>
      <c r="R120" s="945"/>
      <c r="S120" s="945"/>
      <c r="T120" s="945"/>
      <c r="U120" s="945"/>
      <c r="V120" s="945"/>
      <c r="W120" s="945"/>
      <c r="X120" s="945"/>
      <c r="Y120" s="945"/>
      <c r="Z120" s="946"/>
      <c r="AA120" s="986" t="s">
        <v>222</v>
      </c>
      <c r="AB120" s="987"/>
      <c r="AC120" s="987"/>
      <c r="AD120" s="987"/>
      <c r="AE120" s="988"/>
      <c r="AF120" s="989" t="s">
        <v>222</v>
      </c>
      <c r="AG120" s="987"/>
      <c r="AH120" s="987"/>
      <c r="AI120" s="987"/>
      <c r="AJ120" s="988"/>
      <c r="AK120" s="989" t="s">
        <v>222</v>
      </c>
      <c r="AL120" s="987"/>
      <c r="AM120" s="987"/>
      <c r="AN120" s="987"/>
      <c r="AO120" s="988"/>
      <c r="AP120" s="990" t="s">
        <v>222</v>
      </c>
      <c r="AQ120" s="991"/>
      <c r="AR120" s="991"/>
      <c r="AS120" s="991"/>
      <c r="AT120" s="992"/>
      <c r="AU120" s="1017" t="s">
        <v>439</v>
      </c>
      <c r="AV120" s="1018"/>
      <c r="AW120" s="1018"/>
      <c r="AX120" s="1018"/>
      <c r="AY120" s="1019"/>
      <c r="AZ120" s="968" t="s">
        <v>440</v>
      </c>
      <c r="BA120" s="917"/>
      <c r="BB120" s="917"/>
      <c r="BC120" s="917"/>
      <c r="BD120" s="917"/>
      <c r="BE120" s="917"/>
      <c r="BF120" s="917"/>
      <c r="BG120" s="917"/>
      <c r="BH120" s="917"/>
      <c r="BI120" s="917"/>
      <c r="BJ120" s="917"/>
      <c r="BK120" s="917"/>
      <c r="BL120" s="917"/>
      <c r="BM120" s="917"/>
      <c r="BN120" s="917"/>
      <c r="BO120" s="917"/>
      <c r="BP120" s="918"/>
      <c r="BQ120" s="954">
        <v>5096566</v>
      </c>
      <c r="BR120" s="955"/>
      <c r="BS120" s="955"/>
      <c r="BT120" s="955"/>
      <c r="BU120" s="955"/>
      <c r="BV120" s="955">
        <v>3377828</v>
      </c>
      <c r="BW120" s="955"/>
      <c r="BX120" s="955"/>
      <c r="BY120" s="955"/>
      <c r="BZ120" s="955"/>
      <c r="CA120" s="955">
        <v>4987017</v>
      </c>
      <c r="CB120" s="955"/>
      <c r="CC120" s="955"/>
      <c r="CD120" s="955"/>
      <c r="CE120" s="955"/>
      <c r="CF120" s="969">
        <v>75.900000000000006</v>
      </c>
      <c r="CG120" s="970"/>
      <c r="CH120" s="970"/>
      <c r="CI120" s="970"/>
      <c r="CJ120" s="970"/>
      <c r="CK120" s="1035" t="s">
        <v>441</v>
      </c>
      <c r="CL120" s="1036"/>
      <c r="CM120" s="1036"/>
      <c r="CN120" s="1036"/>
      <c r="CO120" s="1037"/>
      <c r="CP120" s="1043" t="s">
        <v>384</v>
      </c>
      <c r="CQ120" s="1044"/>
      <c r="CR120" s="1044"/>
      <c r="CS120" s="1044"/>
      <c r="CT120" s="1044"/>
      <c r="CU120" s="1044"/>
      <c r="CV120" s="1044"/>
      <c r="CW120" s="1044"/>
      <c r="CX120" s="1044"/>
      <c r="CY120" s="1044"/>
      <c r="CZ120" s="1044"/>
      <c r="DA120" s="1044"/>
      <c r="DB120" s="1044"/>
      <c r="DC120" s="1044"/>
      <c r="DD120" s="1044"/>
      <c r="DE120" s="1044"/>
      <c r="DF120" s="1045"/>
      <c r="DG120" s="954">
        <v>2685412</v>
      </c>
      <c r="DH120" s="955"/>
      <c r="DI120" s="955"/>
      <c r="DJ120" s="955"/>
      <c r="DK120" s="955"/>
      <c r="DL120" s="955">
        <v>3950576</v>
      </c>
      <c r="DM120" s="955"/>
      <c r="DN120" s="955"/>
      <c r="DO120" s="955"/>
      <c r="DP120" s="955"/>
      <c r="DQ120" s="955">
        <v>4183823</v>
      </c>
      <c r="DR120" s="955"/>
      <c r="DS120" s="955"/>
      <c r="DT120" s="955"/>
      <c r="DU120" s="955"/>
      <c r="DV120" s="956">
        <v>63.7</v>
      </c>
      <c r="DW120" s="956"/>
      <c r="DX120" s="956"/>
      <c r="DY120" s="956"/>
      <c r="DZ120" s="957"/>
    </row>
    <row r="121" spans="1:130" s="199" customFormat="1" ht="26.25" customHeight="1" x14ac:dyDescent="0.15">
      <c r="A121" s="1087"/>
      <c r="B121" s="974"/>
      <c r="C121" s="995" t="s">
        <v>442</v>
      </c>
      <c r="D121" s="996"/>
      <c r="E121" s="996"/>
      <c r="F121" s="996"/>
      <c r="G121" s="996"/>
      <c r="H121" s="996"/>
      <c r="I121" s="996"/>
      <c r="J121" s="996"/>
      <c r="K121" s="996"/>
      <c r="L121" s="996"/>
      <c r="M121" s="996"/>
      <c r="N121" s="996"/>
      <c r="O121" s="996"/>
      <c r="P121" s="996"/>
      <c r="Q121" s="996"/>
      <c r="R121" s="996"/>
      <c r="S121" s="996"/>
      <c r="T121" s="996"/>
      <c r="U121" s="996"/>
      <c r="V121" s="996"/>
      <c r="W121" s="996"/>
      <c r="X121" s="996"/>
      <c r="Y121" s="996"/>
      <c r="Z121" s="997"/>
      <c r="AA121" s="986" t="s">
        <v>222</v>
      </c>
      <c r="AB121" s="987"/>
      <c r="AC121" s="987"/>
      <c r="AD121" s="987"/>
      <c r="AE121" s="988"/>
      <c r="AF121" s="989" t="s">
        <v>222</v>
      </c>
      <c r="AG121" s="987"/>
      <c r="AH121" s="987"/>
      <c r="AI121" s="987"/>
      <c r="AJ121" s="988"/>
      <c r="AK121" s="989" t="s">
        <v>222</v>
      </c>
      <c r="AL121" s="987"/>
      <c r="AM121" s="987"/>
      <c r="AN121" s="987"/>
      <c r="AO121" s="988"/>
      <c r="AP121" s="990" t="s">
        <v>222</v>
      </c>
      <c r="AQ121" s="991"/>
      <c r="AR121" s="991"/>
      <c r="AS121" s="991"/>
      <c r="AT121" s="992"/>
      <c r="AU121" s="1020"/>
      <c r="AV121" s="1021"/>
      <c r="AW121" s="1021"/>
      <c r="AX121" s="1021"/>
      <c r="AY121" s="1022"/>
      <c r="AZ121" s="977" t="s">
        <v>443</v>
      </c>
      <c r="BA121" s="978"/>
      <c r="BB121" s="978"/>
      <c r="BC121" s="978"/>
      <c r="BD121" s="978"/>
      <c r="BE121" s="978"/>
      <c r="BF121" s="978"/>
      <c r="BG121" s="978"/>
      <c r="BH121" s="978"/>
      <c r="BI121" s="978"/>
      <c r="BJ121" s="978"/>
      <c r="BK121" s="978"/>
      <c r="BL121" s="978"/>
      <c r="BM121" s="978"/>
      <c r="BN121" s="978"/>
      <c r="BO121" s="978"/>
      <c r="BP121" s="979"/>
      <c r="BQ121" s="947">
        <v>728877</v>
      </c>
      <c r="BR121" s="948"/>
      <c r="BS121" s="948"/>
      <c r="BT121" s="948"/>
      <c r="BU121" s="948"/>
      <c r="BV121" s="948">
        <v>612648</v>
      </c>
      <c r="BW121" s="948"/>
      <c r="BX121" s="948"/>
      <c r="BY121" s="948"/>
      <c r="BZ121" s="948"/>
      <c r="CA121" s="948">
        <v>520648</v>
      </c>
      <c r="CB121" s="948"/>
      <c r="CC121" s="948"/>
      <c r="CD121" s="948"/>
      <c r="CE121" s="948"/>
      <c r="CF121" s="942">
        <v>7.9</v>
      </c>
      <c r="CG121" s="943"/>
      <c r="CH121" s="943"/>
      <c r="CI121" s="943"/>
      <c r="CJ121" s="943"/>
      <c r="CK121" s="1038"/>
      <c r="CL121" s="1039"/>
      <c r="CM121" s="1039"/>
      <c r="CN121" s="1039"/>
      <c r="CO121" s="1040"/>
      <c r="CP121" s="1048" t="s">
        <v>390</v>
      </c>
      <c r="CQ121" s="1049"/>
      <c r="CR121" s="1049"/>
      <c r="CS121" s="1049"/>
      <c r="CT121" s="1049"/>
      <c r="CU121" s="1049"/>
      <c r="CV121" s="1049"/>
      <c r="CW121" s="1049"/>
      <c r="CX121" s="1049"/>
      <c r="CY121" s="1049"/>
      <c r="CZ121" s="1049"/>
      <c r="DA121" s="1049"/>
      <c r="DB121" s="1049"/>
      <c r="DC121" s="1049"/>
      <c r="DD121" s="1049"/>
      <c r="DE121" s="1049"/>
      <c r="DF121" s="1050"/>
      <c r="DG121" s="947">
        <v>3684168</v>
      </c>
      <c r="DH121" s="948"/>
      <c r="DI121" s="948"/>
      <c r="DJ121" s="948"/>
      <c r="DK121" s="948"/>
      <c r="DL121" s="948">
        <v>3442941</v>
      </c>
      <c r="DM121" s="948"/>
      <c r="DN121" s="948"/>
      <c r="DO121" s="948"/>
      <c r="DP121" s="948"/>
      <c r="DQ121" s="948">
        <v>3545027</v>
      </c>
      <c r="DR121" s="948"/>
      <c r="DS121" s="948"/>
      <c r="DT121" s="948"/>
      <c r="DU121" s="948"/>
      <c r="DV121" s="949">
        <v>54</v>
      </c>
      <c r="DW121" s="949"/>
      <c r="DX121" s="949"/>
      <c r="DY121" s="949"/>
      <c r="DZ121" s="950"/>
    </row>
    <row r="122" spans="1:130" s="199" customFormat="1" ht="26.25" customHeight="1" x14ac:dyDescent="0.15">
      <c r="A122" s="1087"/>
      <c r="B122" s="974"/>
      <c r="C122" s="944" t="s">
        <v>425</v>
      </c>
      <c r="D122" s="945"/>
      <c r="E122" s="945"/>
      <c r="F122" s="945"/>
      <c r="G122" s="945"/>
      <c r="H122" s="945"/>
      <c r="I122" s="945"/>
      <c r="J122" s="945"/>
      <c r="K122" s="945"/>
      <c r="L122" s="945"/>
      <c r="M122" s="945"/>
      <c r="N122" s="945"/>
      <c r="O122" s="945"/>
      <c r="P122" s="945"/>
      <c r="Q122" s="945"/>
      <c r="R122" s="945"/>
      <c r="S122" s="945"/>
      <c r="T122" s="945"/>
      <c r="U122" s="945"/>
      <c r="V122" s="945"/>
      <c r="W122" s="945"/>
      <c r="X122" s="945"/>
      <c r="Y122" s="945"/>
      <c r="Z122" s="946"/>
      <c r="AA122" s="986" t="s">
        <v>222</v>
      </c>
      <c r="AB122" s="987"/>
      <c r="AC122" s="987"/>
      <c r="AD122" s="987"/>
      <c r="AE122" s="988"/>
      <c r="AF122" s="989" t="s">
        <v>222</v>
      </c>
      <c r="AG122" s="987"/>
      <c r="AH122" s="987"/>
      <c r="AI122" s="987"/>
      <c r="AJ122" s="988"/>
      <c r="AK122" s="989" t="s">
        <v>222</v>
      </c>
      <c r="AL122" s="987"/>
      <c r="AM122" s="987"/>
      <c r="AN122" s="987"/>
      <c r="AO122" s="988"/>
      <c r="AP122" s="990" t="s">
        <v>222</v>
      </c>
      <c r="AQ122" s="991"/>
      <c r="AR122" s="991"/>
      <c r="AS122" s="991"/>
      <c r="AT122" s="992"/>
      <c r="AU122" s="1020"/>
      <c r="AV122" s="1021"/>
      <c r="AW122" s="1021"/>
      <c r="AX122" s="1021"/>
      <c r="AY122" s="1022"/>
      <c r="AZ122" s="1002" t="s">
        <v>444</v>
      </c>
      <c r="BA122" s="993"/>
      <c r="BB122" s="993"/>
      <c r="BC122" s="993"/>
      <c r="BD122" s="993"/>
      <c r="BE122" s="993"/>
      <c r="BF122" s="993"/>
      <c r="BG122" s="993"/>
      <c r="BH122" s="993"/>
      <c r="BI122" s="993"/>
      <c r="BJ122" s="993"/>
      <c r="BK122" s="993"/>
      <c r="BL122" s="993"/>
      <c r="BM122" s="993"/>
      <c r="BN122" s="993"/>
      <c r="BO122" s="993"/>
      <c r="BP122" s="994"/>
      <c r="BQ122" s="1025">
        <v>14088279</v>
      </c>
      <c r="BR122" s="1026"/>
      <c r="BS122" s="1026"/>
      <c r="BT122" s="1026"/>
      <c r="BU122" s="1026"/>
      <c r="BV122" s="1026">
        <v>15488050</v>
      </c>
      <c r="BW122" s="1026"/>
      <c r="BX122" s="1026"/>
      <c r="BY122" s="1026"/>
      <c r="BZ122" s="1026"/>
      <c r="CA122" s="1026">
        <v>15888225</v>
      </c>
      <c r="CB122" s="1026"/>
      <c r="CC122" s="1026"/>
      <c r="CD122" s="1026"/>
      <c r="CE122" s="1026"/>
      <c r="CF122" s="1046">
        <v>241.9</v>
      </c>
      <c r="CG122" s="1047"/>
      <c r="CH122" s="1047"/>
      <c r="CI122" s="1047"/>
      <c r="CJ122" s="1047"/>
      <c r="CK122" s="1038"/>
      <c r="CL122" s="1039"/>
      <c r="CM122" s="1039"/>
      <c r="CN122" s="1039"/>
      <c r="CO122" s="1040"/>
      <c r="CP122" s="1048" t="s">
        <v>387</v>
      </c>
      <c r="CQ122" s="1049"/>
      <c r="CR122" s="1049"/>
      <c r="CS122" s="1049"/>
      <c r="CT122" s="1049"/>
      <c r="CU122" s="1049"/>
      <c r="CV122" s="1049"/>
      <c r="CW122" s="1049"/>
      <c r="CX122" s="1049"/>
      <c r="CY122" s="1049"/>
      <c r="CZ122" s="1049"/>
      <c r="DA122" s="1049"/>
      <c r="DB122" s="1049"/>
      <c r="DC122" s="1049"/>
      <c r="DD122" s="1049"/>
      <c r="DE122" s="1049"/>
      <c r="DF122" s="1050"/>
      <c r="DG122" s="947">
        <v>687505</v>
      </c>
      <c r="DH122" s="948"/>
      <c r="DI122" s="948"/>
      <c r="DJ122" s="948"/>
      <c r="DK122" s="948"/>
      <c r="DL122" s="948">
        <v>684782</v>
      </c>
      <c r="DM122" s="948"/>
      <c r="DN122" s="948"/>
      <c r="DO122" s="948"/>
      <c r="DP122" s="948"/>
      <c r="DQ122" s="948">
        <v>757884</v>
      </c>
      <c r="DR122" s="948"/>
      <c r="DS122" s="948"/>
      <c r="DT122" s="948"/>
      <c r="DU122" s="948"/>
      <c r="DV122" s="949">
        <v>11.5</v>
      </c>
      <c r="DW122" s="949"/>
      <c r="DX122" s="949"/>
      <c r="DY122" s="949"/>
      <c r="DZ122" s="950"/>
    </row>
    <row r="123" spans="1:130" s="199" customFormat="1" ht="26.25" customHeight="1" x14ac:dyDescent="0.15">
      <c r="A123" s="1087"/>
      <c r="B123" s="974"/>
      <c r="C123" s="944" t="s">
        <v>431</v>
      </c>
      <c r="D123" s="945"/>
      <c r="E123" s="945"/>
      <c r="F123" s="945"/>
      <c r="G123" s="945"/>
      <c r="H123" s="945"/>
      <c r="I123" s="945"/>
      <c r="J123" s="945"/>
      <c r="K123" s="945"/>
      <c r="L123" s="945"/>
      <c r="M123" s="945"/>
      <c r="N123" s="945"/>
      <c r="O123" s="945"/>
      <c r="P123" s="945"/>
      <c r="Q123" s="945"/>
      <c r="R123" s="945"/>
      <c r="S123" s="945"/>
      <c r="T123" s="945"/>
      <c r="U123" s="945"/>
      <c r="V123" s="945"/>
      <c r="W123" s="945"/>
      <c r="X123" s="945"/>
      <c r="Y123" s="945"/>
      <c r="Z123" s="946"/>
      <c r="AA123" s="986">
        <v>9642</v>
      </c>
      <c r="AB123" s="987"/>
      <c r="AC123" s="987"/>
      <c r="AD123" s="987"/>
      <c r="AE123" s="988"/>
      <c r="AF123" s="989">
        <v>8962</v>
      </c>
      <c r="AG123" s="987"/>
      <c r="AH123" s="987"/>
      <c r="AI123" s="987"/>
      <c r="AJ123" s="988"/>
      <c r="AK123" s="989">
        <v>7315</v>
      </c>
      <c r="AL123" s="987"/>
      <c r="AM123" s="987"/>
      <c r="AN123" s="987"/>
      <c r="AO123" s="988"/>
      <c r="AP123" s="990">
        <v>0.1</v>
      </c>
      <c r="AQ123" s="991"/>
      <c r="AR123" s="991"/>
      <c r="AS123" s="991"/>
      <c r="AT123" s="992"/>
      <c r="AU123" s="1023"/>
      <c r="AV123" s="1024"/>
      <c r="AW123" s="1024"/>
      <c r="AX123" s="1024"/>
      <c r="AY123" s="1024"/>
      <c r="AZ123" s="230" t="s">
        <v>170</v>
      </c>
      <c r="BA123" s="230"/>
      <c r="BB123" s="230"/>
      <c r="BC123" s="230"/>
      <c r="BD123" s="230"/>
      <c r="BE123" s="230"/>
      <c r="BF123" s="230"/>
      <c r="BG123" s="230"/>
      <c r="BH123" s="230"/>
      <c r="BI123" s="230"/>
      <c r="BJ123" s="230"/>
      <c r="BK123" s="230"/>
      <c r="BL123" s="230"/>
      <c r="BM123" s="230"/>
      <c r="BN123" s="230"/>
      <c r="BO123" s="1003" t="s">
        <v>445</v>
      </c>
      <c r="BP123" s="1034"/>
      <c r="BQ123" s="1093">
        <v>19913722</v>
      </c>
      <c r="BR123" s="1094"/>
      <c r="BS123" s="1094"/>
      <c r="BT123" s="1094"/>
      <c r="BU123" s="1094"/>
      <c r="BV123" s="1094">
        <v>19478526</v>
      </c>
      <c r="BW123" s="1094"/>
      <c r="BX123" s="1094"/>
      <c r="BY123" s="1094"/>
      <c r="BZ123" s="1094"/>
      <c r="CA123" s="1094">
        <v>21395890</v>
      </c>
      <c r="CB123" s="1094"/>
      <c r="CC123" s="1094"/>
      <c r="CD123" s="1094"/>
      <c r="CE123" s="1094"/>
      <c r="CF123" s="1027"/>
      <c r="CG123" s="1028"/>
      <c r="CH123" s="1028"/>
      <c r="CI123" s="1028"/>
      <c r="CJ123" s="1029"/>
      <c r="CK123" s="1038"/>
      <c r="CL123" s="1039"/>
      <c r="CM123" s="1039"/>
      <c r="CN123" s="1039"/>
      <c r="CO123" s="1040"/>
      <c r="CP123" s="1048" t="s">
        <v>391</v>
      </c>
      <c r="CQ123" s="1049"/>
      <c r="CR123" s="1049"/>
      <c r="CS123" s="1049"/>
      <c r="CT123" s="1049"/>
      <c r="CU123" s="1049"/>
      <c r="CV123" s="1049"/>
      <c r="CW123" s="1049"/>
      <c r="CX123" s="1049"/>
      <c r="CY123" s="1049"/>
      <c r="CZ123" s="1049"/>
      <c r="DA123" s="1049"/>
      <c r="DB123" s="1049"/>
      <c r="DC123" s="1049"/>
      <c r="DD123" s="1049"/>
      <c r="DE123" s="1049"/>
      <c r="DF123" s="1050"/>
      <c r="DG123" s="986">
        <v>209460</v>
      </c>
      <c r="DH123" s="987"/>
      <c r="DI123" s="987"/>
      <c r="DJ123" s="987"/>
      <c r="DK123" s="988"/>
      <c r="DL123" s="989">
        <v>194593</v>
      </c>
      <c r="DM123" s="987"/>
      <c r="DN123" s="987"/>
      <c r="DO123" s="987"/>
      <c r="DP123" s="988"/>
      <c r="DQ123" s="989">
        <v>179381</v>
      </c>
      <c r="DR123" s="987"/>
      <c r="DS123" s="987"/>
      <c r="DT123" s="987"/>
      <c r="DU123" s="988"/>
      <c r="DV123" s="990">
        <v>2.7</v>
      </c>
      <c r="DW123" s="991"/>
      <c r="DX123" s="991"/>
      <c r="DY123" s="991"/>
      <c r="DZ123" s="992"/>
    </row>
    <row r="124" spans="1:130" s="199" customFormat="1" ht="26.25" customHeight="1" thickBot="1" x14ac:dyDescent="0.2">
      <c r="A124" s="1087"/>
      <c r="B124" s="974"/>
      <c r="C124" s="944" t="s">
        <v>434</v>
      </c>
      <c r="D124" s="945"/>
      <c r="E124" s="945"/>
      <c r="F124" s="945"/>
      <c r="G124" s="945"/>
      <c r="H124" s="945"/>
      <c r="I124" s="945"/>
      <c r="J124" s="945"/>
      <c r="K124" s="945"/>
      <c r="L124" s="945"/>
      <c r="M124" s="945"/>
      <c r="N124" s="945"/>
      <c r="O124" s="945"/>
      <c r="P124" s="945"/>
      <c r="Q124" s="945"/>
      <c r="R124" s="945"/>
      <c r="S124" s="945"/>
      <c r="T124" s="945"/>
      <c r="U124" s="945"/>
      <c r="V124" s="945"/>
      <c r="W124" s="945"/>
      <c r="X124" s="945"/>
      <c r="Y124" s="945"/>
      <c r="Z124" s="946"/>
      <c r="AA124" s="986" t="s">
        <v>222</v>
      </c>
      <c r="AB124" s="987"/>
      <c r="AC124" s="987"/>
      <c r="AD124" s="987"/>
      <c r="AE124" s="988"/>
      <c r="AF124" s="989" t="s">
        <v>222</v>
      </c>
      <c r="AG124" s="987"/>
      <c r="AH124" s="987"/>
      <c r="AI124" s="987"/>
      <c r="AJ124" s="988"/>
      <c r="AK124" s="989" t="s">
        <v>222</v>
      </c>
      <c r="AL124" s="987"/>
      <c r="AM124" s="987"/>
      <c r="AN124" s="987"/>
      <c r="AO124" s="988"/>
      <c r="AP124" s="990" t="s">
        <v>222</v>
      </c>
      <c r="AQ124" s="991"/>
      <c r="AR124" s="991"/>
      <c r="AS124" s="991"/>
      <c r="AT124" s="992"/>
      <c r="AU124" s="1089" t="s">
        <v>446</v>
      </c>
      <c r="AV124" s="1090"/>
      <c r="AW124" s="1090"/>
      <c r="AX124" s="1090"/>
      <c r="AY124" s="1090"/>
      <c r="AZ124" s="1090"/>
      <c r="BA124" s="1090"/>
      <c r="BB124" s="1090"/>
      <c r="BC124" s="1090"/>
      <c r="BD124" s="1090"/>
      <c r="BE124" s="1090"/>
      <c r="BF124" s="1090"/>
      <c r="BG124" s="1090"/>
      <c r="BH124" s="1090"/>
      <c r="BI124" s="1090"/>
      <c r="BJ124" s="1090"/>
      <c r="BK124" s="1090"/>
      <c r="BL124" s="1090"/>
      <c r="BM124" s="1090"/>
      <c r="BN124" s="1090"/>
      <c r="BO124" s="1090"/>
      <c r="BP124" s="1091"/>
      <c r="BQ124" s="1092">
        <v>29.8</v>
      </c>
      <c r="BR124" s="1056"/>
      <c r="BS124" s="1056"/>
      <c r="BT124" s="1056"/>
      <c r="BU124" s="1056"/>
      <c r="BV124" s="1056">
        <v>50.8</v>
      </c>
      <c r="BW124" s="1056"/>
      <c r="BX124" s="1056"/>
      <c r="BY124" s="1056"/>
      <c r="BZ124" s="1056"/>
      <c r="CA124" s="1056">
        <v>29.5</v>
      </c>
      <c r="CB124" s="1056"/>
      <c r="CC124" s="1056"/>
      <c r="CD124" s="1056"/>
      <c r="CE124" s="1056"/>
      <c r="CF124" s="1057"/>
      <c r="CG124" s="1058"/>
      <c r="CH124" s="1058"/>
      <c r="CI124" s="1058"/>
      <c r="CJ124" s="1059"/>
      <c r="CK124" s="1041"/>
      <c r="CL124" s="1041"/>
      <c r="CM124" s="1041"/>
      <c r="CN124" s="1041"/>
      <c r="CO124" s="1042"/>
      <c r="CP124" s="1048" t="s">
        <v>447</v>
      </c>
      <c r="CQ124" s="1049"/>
      <c r="CR124" s="1049"/>
      <c r="CS124" s="1049"/>
      <c r="CT124" s="1049"/>
      <c r="CU124" s="1049"/>
      <c r="CV124" s="1049"/>
      <c r="CW124" s="1049"/>
      <c r="CX124" s="1049"/>
      <c r="CY124" s="1049"/>
      <c r="CZ124" s="1049"/>
      <c r="DA124" s="1049"/>
      <c r="DB124" s="1049"/>
      <c r="DC124" s="1049"/>
      <c r="DD124" s="1049"/>
      <c r="DE124" s="1049"/>
      <c r="DF124" s="1050"/>
      <c r="DG124" s="1033">
        <v>132825</v>
      </c>
      <c r="DH124" s="1012"/>
      <c r="DI124" s="1012"/>
      <c r="DJ124" s="1012"/>
      <c r="DK124" s="1013"/>
      <c r="DL124" s="1011">
        <v>161747</v>
      </c>
      <c r="DM124" s="1012"/>
      <c r="DN124" s="1012"/>
      <c r="DO124" s="1012"/>
      <c r="DP124" s="1013"/>
      <c r="DQ124" s="1011">
        <v>159396</v>
      </c>
      <c r="DR124" s="1012"/>
      <c r="DS124" s="1012"/>
      <c r="DT124" s="1012"/>
      <c r="DU124" s="1013"/>
      <c r="DV124" s="1014">
        <v>2.4</v>
      </c>
      <c r="DW124" s="1015"/>
      <c r="DX124" s="1015"/>
      <c r="DY124" s="1015"/>
      <c r="DZ124" s="1016"/>
    </row>
    <row r="125" spans="1:130" s="199" customFormat="1" ht="26.25" customHeight="1" x14ac:dyDescent="0.15">
      <c r="A125" s="1087"/>
      <c r="B125" s="974"/>
      <c r="C125" s="944" t="s">
        <v>436</v>
      </c>
      <c r="D125" s="945"/>
      <c r="E125" s="945"/>
      <c r="F125" s="945"/>
      <c r="G125" s="945"/>
      <c r="H125" s="945"/>
      <c r="I125" s="945"/>
      <c r="J125" s="945"/>
      <c r="K125" s="945"/>
      <c r="L125" s="945"/>
      <c r="M125" s="945"/>
      <c r="N125" s="945"/>
      <c r="O125" s="945"/>
      <c r="P125" s="945"/>
      <c r="Q125" s="945"/>
      <c r="R125" s="945"/>
      <c r="S125" s="945"/>
      <c r="T125" s="945"/>
      <c r="U125" s="945"/>
      <c r="V125" s="945"/>
      <c r="W125" s="945"/>
      <c r="X125" s="945"/>
      <c r="Y125" s="945"/>
      <c r="Z125" s="946"/>
      <c r="AA125" s="986" t="s">
        <v>222</v>
      </c>
      <c r="AB125" s="987"/>
      <c r="AC125" s="987"/>
      <c r="AD125" s="987"/>
      <c r="AE125" s="988"/>
      <c r="AF125" s="989" t="s">
        <v>222</v>
      </c>
      <c r="AG125" s="987"/>
      <c r="AH125" s="987"/>
      <c r="AI125" s="987"/>
      <c r="AJ125" s="988"/>
      <c r="AK125" s="989" t="s">
        <v>222</v>
      </c>
      <c r="AL125" s="987"/>
      <c r="AM125" s="987"/>
      <c r="AN125" s="987"/>
      <c r="AO125" s="988"/>
      <c r="AP125" s="990" t="s">
        <v>222</v>
      </c>
      <c r="AQ125" s="991"/>
      <c r="AR125" s="991"/>
      <c r="AS125" s="991"/>
      <c r="AT125" s="992"/>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1" t="s">
        <v>448</v>
      </c>
      <c r="CL125" s="1036"/>
      <c r="CM125" s="1036"/>
      <c r="CN125" s="1036"/>
      <c r="CO125" s="1037"/>
      <c r="CP125" s="968" t="s">
        <v>449</v>
      </c>
      <c r="CQ125" s="917"/>
      <c r="CR125" s="917"/>
      <c r="CS125" s="917"/>
      <c r="CT125" s="917"/>
      <c r="CU125" s="917"/>
      <c r="CV125" s="917"/>
      <c r="CW125" s="917"/>
      <c r="CX125" s="917"/>
      <c r="CY125" s="917"/>
      <c r="CZ125" s="917"/>
      <c r="DA125" s="917"/>
      <c r="DB125" s="917"/>
      <c r="DC125" s="917"/>
      <c r="DD125" s="917"/>
      <c r="DE125" s="917"/>
      <c r="DF125" s="918"/>
      <c r="DG125" s="954" t="s">
        <v>222</v>
      </c>
      <c r="DH125" s="955"/>
      <c r="DI125" s="955"/>
      <c r="DJ125" s="955"/>
      <c r="DK125" s="955"/>
      <c r="DL125" s="955" t="s">
        <v>222</v>
      </c>
      <c r="DM125" s="955"/>
      <c r="DN125" s="955"/>
      <c r="DO125" s="955"/>
      <c r="DP125" s="955"/>
      <c r="DQ125" s="955" t="s">
        <v>222</v>
      </c>
      <c r="DR125" s="955"/>
      <c r="DS125" s="955"/>
      <c r="DT125" s="955"/>
      <c r="DU125" s="955"/>
      <c r="DV125" s="956" t="s">
        <v>222</v>
      </c>
      <c r="DW125" s="956"/>
      <c r="DX125" s="956"/>
      <c r="DY125" s="956"/>
      <c r="DZ125" s="957"/>
    </row>
    <row r="126" spans="1:130" s="199" customFormat="1" ht="26.25" customHeight="1" thickBot="1" x14ac:dyDescent="0.2">
      <c r="A126" s="1087"/>
      <c r="B126" s="974"/>
      <c r="C126" s="944" t="s">
        <v>438</v>
      </c>
      <c r="D126" s="945"/>
      <c r="E126" s="945"/>
      <c r="F126" s="945"/>
      <c r="G126" s="945"/>
      <c r="H126" s="945"/>
      <c r="I126" s="945"/>
      <c r="J126" s="945"/>
      <c r="K126" s="945"/>
      <c r="L126" s="945"/>
      <c r="M126" s="945"/>
      <c r="N126" s="945"/>
      <c r="O126" s="945"/>
      <c r="P126" s="945"/>
      <c r="Q126" s="945"/>
      <c r="R126" s="945"/>
      <c r="S126" s="945"/>
      <c r="T126" s="945"/>
      <c r="U126" s="945"/>
      <c r="V126" s="945"/>
      <c r="W126" s="945"/>
      <c r="X126" s="945"/>
      <c r="Y126" s="945"/>
      <c r="Z126" s="946"/>
      <c r="AA126" s="986">
        <v>8635</v>
      </c>
      <c r="AB126" s="987"/>
      <c r="AC126" s="987"/>
      <c r="AD126" s="987"/>
      <c r="AE126" s="988"/>
      <c r="AF126" s="989">
        <v>5853</v>
      </c>
      <c r="AG126" s="987"/>
      <c r="AH126" s="987"/>
      <c r="AI126" s="987"/>
      <c r="AJ126" s="988"/>
      <c r="AK126" s="989">
        <v>4992</v>
      </c>
      <c r="AL126" s="987"/>
      <c r="AM126" s="987"/>
      <c r="AN126" s="987"/>
      <c r="AO126" s="988"/>
      <c r="AP126" s="990">
        <v>0.1</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2"/>
      <c r="CL126" s="1039"/>
      <c r="CM126" s="1039"/>
      <c r="CN126" s="1039"/>
      <c r="CO126" s="1040"/>
      <c r="CP126" s="977" t="s">
        <v>450</v>
      </c>
      <c r="CQ126" s="978"/>
      <c r="CR126" s="978"/>
      <c r="CS126" s="978"/>
      <c r="CT126" s="978"/>
      <c r="CU126" s="978"/>
      <c r="CV126" s="978"/>
      <c r="CW126" s="978"/>
      <c r="CX126" s="978"/>
      <c r="CY126" s="978"/>
      <c r="CZ126" s="978"/>
      <c r="DA126" s="978"/>
      <c r="DB126" s="978"/>
      <c r="DC126" s="978"/>
      <c r="DD126" s="978"/>
      <c r="DE126" s="978"/>
      <c r="DF126" s="979"/>
      <c r="DG126" s="947" t="s">
        <v>222</v>
      </c>
      <c r="DH126" s="948"/>
      <c r="DI126" s="948"/>
      <c r="DJ126" s="948"/>
      <c r="DK126" s="948"/>
      <c r="DL126" s="948" t="s">
        <v>222</v>
      </c>
      <c r="DM126" s="948"/>
      <c r="DN126" s="948"/>
      <c r="DO126" s="948"/>
      <c r="DP126" s="948"/>
      <c r="DQ126" s="948" t="s">
        <v>222</v>
      </c>
      <c r="DR126" s="948"/>
      <c r="DS126" s="948"/>
      <c r="DT126" s="948"/>
      <c r="DU126" s="948"/>
      <c r="DV126" s="949" t="s">
        <v>222</v>
      </c>
      <c r="DW126" s="949"/>
      <c r="DX126" s="949"/>
      <c r="DY126" s="949"/>
      <c r="DZ126" s="950"/>
    </row>
    <row r="127" spans="1:130" s="199" customFormat="1" ht="26.25" customHeight="1" x14ac:dyDescent="0.15">
      <c r="A127" s="1088"/>
      <c r="B127" s="976"/>
      <c r="C127" s="1030" t="s">
        <v>451</v>
      </c>
      <c r="D127" s="1031"/>
      <c r="E127" s="1031"/>
      <c r="F127" s="1031"/>
      <c r="G127" s="1031"/>
      <c r="H127" s="1031"/>
      <c r="I127" s="1031"/>
      <c r="J127" s="1031"/>
      <c r="K127" s="1031"/>
      <c r="L127" s="1031"/>
      <c r="M127" s="1031"/>
      <c r="N127" s="1031"/>
      <c r="O127" s="1031"/>
      <c r="P127" s="1031"/>
      <c r="Q127" s="1031"/>
      <c r="R127" s="1031"/>
      <c r="S127" s="1031"/>
      <c r="T127" s="1031"/>
      <c r="U127" s="1031"/>
      <c r="V127" s="1031"/>
      <c r="W127" s="1031"/>
      <c r="X127" s="1031"/>
      <c r="Y127" s="1031"/>
      <c r="Z127" s="1032"/>
      <c r="AA127" s="986">
        <v>1686</v>
      </c>
      <c r="AB127" s="987"/>
      <c r="AC127" s="987"/>
      <c r="AD127" s="987"/>
      <c r="AE127" s="988"/>
      <c r="AF127" s="989">
        <v>1512</v>
      </c>
      <c r="AG127" s="987"/>
      <c r="AH127" s="987"/>
      <c r="AI127" s="987"/>
      <c r="AJ127" s="988"/>
      <c r="AK127" s="989">
        <v>1331</v>
      </c>
      <c r="AL127" s="987"/>
      <c r="AM127" s="987"/>
      <c r="AN127" s="987"/>
      <c r="AO127" s="988"/>
      <c r="AP127" s="990">
        <v>0</v>
      </c>
      <c r="AQ127" s="991"/>
      <c r="AR127" s="991"/>
      <c r="AS127" s="991"/>
      <c r="AT127" s="992"/>
      <c r="AU127" s="235"/>
      <c r="AV127" s="235"/>
      <c r="AW127" s="235"/>
      <c r="AX127" s="1060" t="s">
        <v>452</v>
      </c>
      <c r="AY127" s="1061"/>
      <c r="AZ127" s="1061"/>
      <c r="BA127" s="1061"/>
      <c r="BB127" s="1061"/>
      <c r="BC127" s="1061"/>
      <c r="BD127" s="1061"/>
      <c r="BE127" s="1062"/>
      <c r="BF127" s="1063" t="s">
        <v>453</v>
      </c>
      <c r="BG127" s="1061"/>
      <c r="BH127" s="1061"/>
      <c r="BI127" s="1061"/>
      <c r="BJ127" s="1061"/>
      <c r="BK127" s="1061"/>
      <c r="BL127" s="1062"/>
      <c r="BM127" s="1063" t="s">
        <v>454</v>
      </c>
      <c r="BN127" s="1061"/>
      <c r="BO127" s="1061"/>
      <c r="BP127" s="1061"/>
      <c r="BQ127" s="1061"/>
      <c r="BR127" s="1061"/>
      <c r="BS127" s="1062"/>
      <c r="BT127" s="1063" t="s">
        <v>455</v>
      </c>
      <c r="BU127" s="1061"/>
      <c r="BV127" s="1061"/>
      <c r="BW127" s="1061"/>
      <c r="BX127" s="1061"/>
      <c r="BY127" s="1061"/>
      <c r="BZ127" s="1085"/>
      <c r="CA127" s="235"/>
      <c r="CB127" s="235"/>
      <c r="CC127" s="235"/>
      <c r="CD127" s="236"/>
      <c r="CE127" s="236"/>
      <c r="CF127" s="236"/>
      <c r="CG127" s="233"/>
      <c r="CH127" s="233"/>
      <c r="CI127" s="233"/>
      <c r="CJ127" s="234"/>
      <c r="CK127" s="1052"/>
      <c r="CL127" s="1039"/>
      <c r="CM127" s="1039"/>
      <c r="CN127" s="1039"/>
      <c r="CO127" s="1040"/>
      <c r="CP127" s="977" t="s">
        <v>456</v>
      </c>
      <c r="CQ127" s="978"/>
      <c r="CR127" s="978"/>
      <c r="CS127" s="978"/>
      <c r="CT127" s="978"/>
      <c r="CU127" s="978"/>
      <c r="CV127" s="978"/>
      <c r="CW127" s="978"/>
      <c r="CX127" s="978"/>
      <c r="CY127" s="978"/>
      <c r="CZ127" s="978"/>
      <c r="DA127" s="978"/>
      <c r="DB127" s="978"/>
      <c r="DC127" s="978"/>
      <c r="DD127" s="978"/>
      <c r="DE127" s="978"/>
      <c r="DF127" s="979"/>
      <c r="DG127" s="947" t="s">
        <v>222</v>
      </c>
      <c r="DH127" s="948"/>
      <c r="DI127" s="948"/>
      <c r="DJ127" s="948"/>
      <c r="DK127" s="948"/>
      <c r="DL127" s="948" t="s">
        <v>222</v>
      </c>
      <c r="DM127" s="948"/>
      <c r="DN127" s="948"/>
      <c r="DO127" s="948"/>
      <c r="DP127" s="948"/>
      <c r="DQ127" s="948" t="s">
        <v>222</v>
      </c>
      <c r="DR127" s="948"/>
      <c r="DS127" s="948"/>
      <c r="DT127" s="948"/>
      <c r="DU127" s="948"/>
      <c r="DV127" s="949" t="s">
        <v>222</v>
      </c>
      <c r="DW127" s="949"/>
      <c r="DX127" s="949"/>
      <c r="DY127" s="949"/>
      <c r="DZ127" s="950"/>
    </row>
    <row r="128" spans="1:130" s="199" customFormat="1" ht="26.25" customHeight="1" thickBot="1" x14ac:dyDescent="0.2">
      <c r="A128" s="1071" t="s">
        <v>457</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458</v>
      </c>
      <c r="X128" s="1073"/>
      <c r="Y128" s="1073"/>
      <c r="Z128" s="1074"/>
      <c r="AA128" s="1075">
        <v>79818</v>
      </c>
      <c r="AB128" s="1076"/>
      <c r="AC128" s="1076"/>
      <c r="AD128" s="1076"/>
      <c r="AE128" s="1077"/>
      <c r="AF128" s="1078">
        <v>68489</v>
      </c>
      <c r="AG128" s="1076"/>
      <c r="AH128" s="1076"/>
      <c r="AI128" s="1076"/>
      <c r="AJ128" s="1077"/>
      <c r="AK128" s="1078">
        <v>75735</v>
      </c>
      <c r="AL128" s="1076"/>
      <c r="AM128" s="1076"/>
      <c r="AN128" s="1076"/>
      <c r="AO128" s="1077"/>
      <c r="AP128" s="1079"/>
      <c r="AQ128" s="1080"/>
      <c r="AR128" s="1080"/>
      <c r="AS128" s="1080"/>
      <c r="AT128" s="1081"/>
      <c r="AU128" s="235"/>
      <c r="AV128" s="235"/>
      <c r="AW128" s="235"/>
      <c r="AX128" s="916" t="s">
        <v>459</v>
      </c>
      <c r="AY128" s="917"/>
      <c r="AZ128" s="917"/>
      <c r="BA128" s="917"/>
      <c r="BB128" s="917"/>
      <c r="BC128" s="917"/>
      <c r="BD128" s="917"/>
      <c r="BE128" s="918"/>
      <c r="BF128" s="1082" t="s">
        <v>222</v>
      </c>
      <c r="BG128" s="1083"/>
      <c r="BH128" s="1083"/>
      <c r="BI128" s="1083"/>
      <c r="BJ128" s="1083"/>
      <c r="BK128" s="1083"/>
      <c r="BL128" s="1084"/>
      <c r="BM128" s="1082">
        <v>13.78</v>
      </c>
      <c r="BN128" s="1083"/>
      <c r="BO128" s="1083"/>
      <c r="BP128" s="1083"/>
      <c r="BQ128" s="1083"/>
      <c r="BR128" s="1083"/>
      <c r="BS128" s="1084"/>
      <c r="BT128" s="1082">
        <v>20</v>
      </c>
      <c r="BU128" s="1083"/>
      <c r="BV128" s="1083"/>
      <c r="BW128" s="1083"/>
      <c r="BX128" s="1083"/>
      <c r="BY128" s="1083"/>
      <c r="BZ128" s="1107"/>
      <c r="CA128" s="236"/>
      <c r="CB128" s="236"/>
      <c r="CC128" s="236"/>
      <c r="CD128" s="236"/>
      <c r="CE128" s="236"/>
      <c r="CF128" s="236"/>
      <c r="CG128" s="233"/>
      <c r="CH128" s="233"/>
      <c r="CI128" s="233"/>
      <c r="CJ128" s="234"/>
      <c r="CK128" s="1053"/>
      <c r="CL128" s="1054"/>
      <c r="CM128" s="1054"/>
      <c r="CN128" s="1054"/>
      <c r="CO128" s="1055"/>
      <c r="CP128" s="1064" t="s">
        <v>460</v>
      </c>
      <c r="CQ128" s="1065"/>
      <c r="CR128" s="1065"/>
      <c r="CS128" s="1065"/>
      <c r="CT128" s="1065"/>
      <c r="CU128" s="1065"/>
      <c r="CV128" s="1065"/>
      <c r="CW128" s="1065"/>
      <c r="CX128" s="1065"/>
      <c r="CY128" s="1065"/>
      <c r="CZ128" s="1065"/>
      <c r="DA128" s="1065"/>
      <c r="DB128" s="1065"/>
      <c r="DC128" s="1065"/>
      <c r="DD128" s="1065"/>
      <c r="DE128" s="1065"/>
      <c r="DF128" s="1066"/>
      <c r="DG128" s="1067" t="s">
        <v>222</v>
      </c>
      <c r="DH128" s="1068"/>
      <c r="DI128" s="1068"/>
      <c r="DJ128" s="1068"/>
      <c r="DK128" s="1068"/>
      <c r="DL128" s="1068" t="s">
        <v>222</v>
      </c>
      <c r="DM128" s="1068"/>
      <c r="DN128" s="1068"/>
      <c r="DO128" s="1068"/>
      <c r="DP128" s="1068"/>
      <c r="DQ128" s="1068" t="s">
        <v>222</v>
      </c>
      <c r="DR128" s="1068"/>
      <c r="DS128" s="1068"/>
      <c r="DT128" s="1068"/>
      <c r="DU128" s="1068"/>
      <c r="DV128" s="1069" t="s">
        <v>222</v>
      </c>
      <c r="DW128" s="1069"/>
      <c r="DX128" s="1069"/>
      <c r="DY128" s="1069"/>
      <c r="DZ128" s="1070"/>
    </row>
    <row r="129" spans="1:131" s="199" customFormat="1" ht="26.25" customHeight="1" x14ac:dyDescent="0.15">
      <c r="A129" s="958" t="s">
        <v>91</v>
      </c>
      <c r="B129" s="959"/>
      <c r="C129" s="959"/>
      <c r="D129" s="959"/>
      <c r="E129" s="959"/>
      <c r="F129" s="959"/>
      <c r="G129" s="959"/>
      <c r="H129" s="959"/>
      <c r="I129" s="959"/>
      <c r="J129" s="959"/>
      <c r="K129" s="959"/>
      <c r="L129" s="959"/>
      <c r="M129" s="959"/>
      <c r="N129" s="959"/>
      <c r="O129" s="959"/>
      <c r="P129" s="959"/>
      <c r="Q129" s="959"/>
      <c r="R129" s="959"/>
      <c r="S129" s="959"/>
      <c r="T129" s="959"/>
      <c r="U129" s="959"/>
      <c r="V129" s="959"/>
      <c r="W129" s="1101" t="s">
        <v>461</v>
      </c>
      <c r="X129" s="1102"/>
      <c r="Y129" s="1102"/>
      <c r="Z129" s="1103"/>
      <c r="AA129" s="986">
        <v>8038194</v>
      </c>
      <c r="AB129" s="987"/>
      <c r="AC129" s="987"/>
      <c r="AD129" s="987"/>
      <c r="AE129" s="988"/>
      <c r="AF129" s="989">
        <v>8129943</v>
      </c>
      <c r="AG129" s="987"/>
      <c r="AH129" s="987"/>
      <c r="AI129" s="987"/>
      <c r="AJ129" s="988"/>
      <c r="AK129" s="989">
        <v>7884598</v>
      </c>
      <c r="AL129" s="987"/>
      <c r="AM129" s="987"/>
      <c r="AN129" s="987"/>
      <c r="AO129" s="988"/>
      <c r="AP129" s="1104"/>
      <c r="AQ129" s="1105"/>
      <c r="AR129" s="1105"/>
      <c r="AS129" s="1105"/>
      <c r="AT129" s="1106"/>
      <c r="AU129" s="237"/>
      <c r="AV129" s="237"/>
      <c r="AW129" s="237"/>
      <c r="AX129" s="1095" t="s">
        <v>462</v>
      </c>
      <c r="AY129" s="978"/>
      <c r="AZ129" s="978"/>
      <c r="BA129" s="978"/>
      <c r="BB129" s="978"/>
      <c r="BC129" s="978"/>
      <c r="BD129" s="978"/>
      <c r="BE129" s="979"/>
      <c r="BF129" s="1096" t="s">
        <v>222</v>
      </c>
      <c r="BG129" s="1097"/>
      <c r="BH129" s="1097"/>
      <c r="BI129" s="1097"/>
      <c r="BJ129" s="1097"/>
      <c r="BK129" s="1097"/>
      <c r="BL129" s="1098"/>
      <c r="BM129" s="1096">
        <v>18.78</v>
      </c>
      <c r="BN129" s="1097"/>
      <c r="BO129" s="1097"/>
      <c r="BP129" s="1097"/>
      <c r="BQ129" s="1097"/>
      <c r="BR129" s="1097"/>
      <c r="BS129" s="1098"/>
      <c r="BT129" s="1096">
        <v>30</v>
      </c>
      <c r="BU129" s="1099"/>
      <c r="BV129" s="1099"/>
      <c r="BW129" s="1099"/>
      <c r="BX129" s="1099"/>
      <c r="BY129" s="1099"/>
      <c r="BZ129" s="1100"/>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58" t="s">
        <v>463</v>
      </c>
      <c r="B130" s="959"/>
      <c r="C130" s="959"/>
      <c r="D130" s="959"/>
      <c r="E130" s="959"/>
      <c r="F130" s="959"/>
      <c r="G130" s="959"/>
      <c r="H130" s="959"/>
      <c r="I130" s="959"/>
      <c r="J130" s="959"/>
      <c r="K130" s="959"/>
      <c r="L130" s="959"/>
      <c r="M130" s="959"/>
      <c r="N130" s="959"/>
      <c r="O130" s="959"/>
      <c r="P130" s="959"/>
      <c r="Q130" s="959"/>
      <c r="R130" s="959"/>
      <c r="S130" s="959"/>
      <c r="T130" s="959"/>
      <c r="U130" s="959"/>
      <c r="V130" s="959"/>
      <c r="W130" s="1101" t="s">
        <v>464</v>
      </c>
      <c r="X130" s="1102"/>
      <c r="Y130" s="1102"/>
      <c r="Z130" s="1103"/>
      <c r="AA130" s="986">
        <v>1321699</v>
      </c>
      <c r="AB130" s="987"/>
      <c r="AC130" s="987"/>
      <c r="AD130" s="987"/>
      <c r="AE130" s="988"/>
      <c r="AF130" s="989">
        <v>1332436</v>
      </c>
      <c r="AG130" s="987"/>
      <c r="AH130" s="987"/>
      <c r="AI130" s="987"/>
      <c r="AJ130" s="988"/>
      <c r="AK130" s="989">
        <v>1317570</v>
      </c>
      <c r="AL130" s="987"/>
      <c r="AM130" s="987"/>
      <c r="AN130" s="987"/>
      <c r="AO130" s="988"/>
      <c r="AP130" s="1104"/>
      <c r="AQ130" s="1105"/>
      <c r="AR130" s="1105"/>
      <c r="AS130" s="1105"/>
      <c r="AT130" s="1106"/>
      <c r="AU130" s="237"/>
      <c r="AV130" s="237"/>
      <c r="AW130" s="237"/>
      <c r="AX130" s="1095" t="s">
        <v>465</v>
      </c>
      <c r="AY130" s="978"/>
      <c r="AZ130" s="978"/>
      <c r="BA130" s="978"/>
      <c r="BB130" s="978"/>
      <c r="BC130" s="978"/>
      <c r="BD130" s="978"/>
      <c r="BE130" s="979"/>
      <c r="BF130" s="1132">
        <v>9.1999999999999993</v>
      </c>
      <c r="BG130" s="1133"/>
      <c r="BH130" s="1133"/>
      <c r="BI130" s="1133"/>
      <c r="BJ130" s="1133"/>
      <c r="BK130" s="1133"/>
      <c r="BL130" s="1134"/>
      <c r="BM130" s="1132">
        <v>25</v>
      </c>
      <c r="BN130" s="1133"/>
      <c r="BO130" s="1133"/>
      <c r="BP130" s="1133"/>
      <c r="BQ130" s="1133"/>
      <c r="BR130" s="1133"/>
      <c r="BS130" s="1134"/>
      <c r="BT130" s="1132">
        <v>35</v>
      </c>
      <c r="BU130" s="1135"/>
      <c r="BV130" s="1135"/>
      <c r="BW130" s="1135"/>
      <c r="BX130" s="1135"/>
      <c r="BY130" s="1135"/>
      <c r="BZ130" s="1136"/>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7"/>
      <c r="B131" s="1138"/>
      <c r="C131" s="1138"/>
      <c r="D131" s="1138"/>
      <c r="E131" s="1138"/>
      <c r="F131" s="1138"/>
      <c r="G131" s="1138"/>
      <c r="H131" s="1138"/>
      <c r="I131" s="1138"/>
      <c r="J131" s="1138"/>
      <c r="K131" s="1138"/>
      <c r="L131" s="1138"/>
      <c r="M131" s="1138"/>
      <c r="N131" s="1138"/>
      <c r="O131" s="1138"/>
      <c r="P131" s="1138"/>
      <c r="Q131" s="1138"/>
      <c r="R131" s="1138"/>
      <c r="S131" s="1138"/>
      <c r="T131" s="1138"/>
      <c r="U131" s="1138"/>
      <c r="V131" s="1138"/>
      <c r="W131" s="1139" t="s">
        <v>466</v>
      </c>
      <c r="X131" s="1140"/>
      <c r="Y131" s="1140"/>
      <c r="Z131" s="1141"/>
      <c r="AA131" s="1033">
        <v>6716495</v>
      </c>
      <c r="AB131" s="1012"/>
      <c r="AC131" s="1012"/>
      <c r="AD131" s="1012"/>
      <c r="AE131" s="1013"/>
      <c r="AF131" s="1011">
        <v>6797507</v>
      </c>
      <c r="AG131" s="1012"/>
      <c r="AH131" s="1012"/>
      <c r="AI131" s="1012"/>
      <c r="AJ131" s="1013"/>
      <c r="AK131" s="1011">
        <v>6567028</v>
      </c>
      <c r="AL131" s="1012"/>
      <c r="AM131" s="1012"/>
      <c r="AN131" s="1012"/>
      <c r="AO131" s="1013"/>
      <c r="AP131" s="1142"/>
      <c r="AQ131" s="1143"/>
      <c r="AR131" s="1143"/>
      <c r="AS131" s="1143"/>
      <c r="AT131" s="1144"/>
      <c r="AU131" s="237"/>
      <c r="AV131" s="237"/>
      <c r="AW131" s="237"/>
      <c r="AX131" s="1114" t="s">
        <v>467</v>
      </c>
      <c r="AY131" s="1065"/>
      <c r="AZ131" s="1065"/>
      <c r="BA131" s="1065"/>
      <c r="BB131" s="1065"/>
      <c r="BC131" s="1065"/>
      <c r="BD131" s="1065"/>
      <c r="BE131" s="1066"/>
      <c r="BF131" s="1115">
        <v>29.5</v>
      </c>
      <c r="BG131" s="1116"/>
      <c r="BH131" s="1116"/>
      <c r="BI131" s="1116"/>
      <c r="BJ131" s="1116"/>
      <c r="BK131" s="1116"/>
      <c r="BL131" s="1117"/>
      <c r="BM131" s="1115">
        <v>350</v>
      </c>
      <c r="BN131" s="1116"/>
      <c r="BO131" s="1116"/>
      <c r="BP131" s="1116"/>
      <c r="BQ131" s="1116"/>
      <c r="BR131" s="1116"/>
      <c r="BS131" s="1117"/>
      <c r="BT131" s="1118"/>
      <c r="BU131" s="1119"/>
      <c r="BV131" s="1119"/>
      <c r="BW131" s="1119"/>
      <c r="BX131" s="1119"/>
      <c r="BY131" s="1119"/>
      <c r="BZ131" s="1120"/>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1" t="s">
        <v>468</v>
      </c>
      <c r="B132" s="1122"/>
      <c r="C132" s="1122"/>
      <c r="D132" s="1122"/>
      <c r="E132" s="1122"/>
      <c r="F132" s="1122"/>
      <c r="G132" s="1122"/>
      <c r="H132" s="1122"/>
      <c r="I132" s="1122"/>
      <c r="J132" s="1122"/>
      <c r="K132" s="1122"/>
      <c r="L132" s="1122"/>
      <c r="M132" s="1122"/>
      <c r="N132" s="1122"/>
      <c r="O132" s="1122"/>
      <c r="P132" s="1122"/>
      <c r="Q132" s="1122"/>
      <c r="R132" s="1122"/>
      <c r="S132" s="1122"/>
      <c r="T132" s="1122"/>
      <c r="U132" s="1122"/>
      <c r="V132" s="1125" t="s">
        <v>469</v>
      </c>
      <c r="W132" s="1125"/>
      <c r="X132" s="1125"/>
      <c r="Y132" s="1125"/>
      <c r="Z132" s="1126"/>
      <c r="AA132" s="1127">
        <v>9.7002826619999993</v>
      </c>
      <c r="AB132" s="1128"/>
      <c r="AC132" s="1128"/>
      <c r="AD132" s="1128"/>
      <c r="AE132" s="1129"/>
      <c r="AF132" s="1130">
        <v>9.5533700810000006</v>
      </c>
      <c r="AG132" s="1128"/>
      <c r="AH132" s="1128"/>
      <c r="AI132" s="1128"/>
      <c r="AJ132" s="1129"/>
      <c r="AK132" s="1130">
        <v>8.6133179270000007</v>
      </c>
      <c r="AL132" s="1128"/>
      <c r="AM132" s="1128"/>
      <c r="AN132" s="1128"/>
      <c r="AO132" s="1129"/>
      <c r="AP132" s="1027"/>
      <c r="AQ132" s="1028"/>
      <c r="AR132" s="1028"/>
      <c r="AS132" s="1028"/>
      <c r="AT132" s="1131"/>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3"/>
      <c r="B133" s="1124"/>
      <c r="C133" s="1124"/>
      <c r="D133" s="1124"/>
      <c r="E133" s="1124"/>
      <c r="F133" s="1124"/>
      <c r="G133" s="1124"/>
      <c r="H133" s="1124"/>
      <c r="I133" s="1124"/>
      <c r="J133" s="1124"/>
      <c r="K133" s="1124"/>
      <c r="L133" s="1124"/>
      <c r="M133" s="1124"/>
      <c r="N133" s="1124"/>
      <c r="O133" s="1124"/>
      <c r="P133" s="1124"/>
      <c r="Q133" s="1124"/>
      <c r="R133" s="1124"/>
      <c r="S133" s="1124"/>
      <c r="T133" s="1124"/>
      <c r="U133" s="1124"/>
      <c r="V133" s="1108" t="s">
        <v>470</v>
      </c>
      <c r="W133" s="1108"/>
      <c r="X133" s="1108"/>
      <c r="Y133" s="1108"/>
      <c r="Z133" s="1109"/>
      <c r="AA133" s="1110">
        <v>10.4</v>
      </c>
      <c r="AB133" s="1111"/>
      <c r="AC133" s="1111"/>
      <c r="AD133" s="1111"/>
      <c r="AE133" s="1112"/>
      <c r="AF133" s="1110">
        <v>9.6</v>
      </c>
      <c r="AG133" s="1111"/>
      <c r="AH133" s="1111"/>
      <c r="AI133" s="1111"/>
      <c r="AJ133" s="1112"/>
      <c r="AK133" s="1110">
        <v>9.1999999999999993</v>
      </c>
      <c r="AL133" s="1111"/>
      <c r="AM133" s="1111"/>
      <c r="AN133" s="1111"/>
      <c r="AO133" s="1112"/>
      <c r="AP133" s="1057"/>
      <c r="AQ133" s="1058"/>
      <c r="AR133" s="1058"/>
      <c r="AS133" s="1058"/>
      <c r="AT133" s="1113"/>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48" t="s">
        <v>473</v>
      </c>
      <c r="L7" s="256"/>
      <c r="M7" s="257" t="s">
        <v>474</v>
      </c>
      <c r="N7" s="258"/>
    </row>
    <row r="8" spans="1:16" x14ac:dyDescent="0.15">
      <c r="A8" s="250"/>
      <c r="B8" s="246"/>
      <c r="C8" s="246"/>
      <c r="D8" s="246"/>
      <c r="E8" s="246"/>
      <c r="F8" s="246"/>
      <c r="G8" s="259"/>
      <c r="H8" s="260"/>
      <c r="I8" s="260"/>
      <c r="J8" s="261"/>
      <c r="K8" s="1149"/>
      <c r="L8" s="262" t="s">
        <v>475</v>
      </c>
      <c r="M8" s="263" t="s">
        <v>476</v>
      </c>
      <c r="N8" s="264" t="s">
        <v>477</v>
      </c>
    </row>
    <row r="9" spans="1:16" x14ac:dyDescent="0.15">
      <c r="A9" s="250"/>
      <c r="B9" s="246"/>
      <c r="C9" s="246"/>
      <c r="D9" s="246"/>
      <c r="E9" s="246"/>
      <c r="F9" s="246"/>
      <c r="G9" s="1150" t="s">
        <v>478</v>
      </c>
      <c r="H9" s="1151"/>
      <c r="I9" s="1151"/>
      <c r="J9" s="1152"/>
      <c r="K9" s="265">
        <v>1981110</v>
      </c>
      <c r="L9" s="266">
        <v>114667</v>
      </c>
      <c r="M9" s="267">
        <v>90363</v>
      </c>
      <c r="N9" s="268">
        <v>26.9</v>
      </c>
    </row>
    <row r="10" spans="1:16" x14ac:dyDescent="0.15">
      <c r="A10" s="250"/>
      <c r="B10" s="246"/>
      <c r="C10" s="246"/>
      <c r="D10" s="246"/>
      <c r="E10" s="246"/>
      <c r="F10" s="246"/>
      <c r="G10" s="1150" t="s">
        <v>479</v>
      </c>
      <c r="H10" s="1151"/>
      <c r="I10" s="1151"/>
      <c r="J10" s="1152"/>
      <c r="K10" s="269">
        <v>249881</v>
      </c>
      <c r="L10" s="270">
        <v>14463</v>
      </c>
      <c r="M10" s="271">
        <v>8469</v>
      </c>
      <c r="N10" s="272">
        <v>70.8</v>
      </c>
    </row>
    <row r="11" spans="1:16" ht="13.5" customHeight="1" x14ac:dyDescent="0.15">
      <c r="A11" s="250"/>
      <c r="B11" s="246"/>
      <c r="C11" s="246"/>
      <c r="D11" s="246"/>
      <c r="E11" s="246"/>
      <c r="F11" s="246"/>
      <c r="G11" s="1150" t="s">
        <v>480</v>
      </c>
      <c r="H11" s="1151"/>
      <c r="I11" s="1151"/>
      <c r="J11" s="1152"/>
      <c r="K11" s="269">
        <v>43352</v>
      </c>
      <c r="L11" s="270">
        <v>2509</v>
      </c>
      <c r="M11" s="271">
        <v>13208</v>
      </c>
      <c r="N11" s="272">
        <v>-81</v>
      </c>
    </row>
    <row r="12" spans="1:16" ht="13.5" customHeight="1" x14ac:dyDescent="0.15">
      <c r="A12" s="250"/>
      <c r="B12" s="246"/>
      <c r="C12" s="246"/>
      <c r="D12" s="246"/>
      <c r="E12" s="246"/>
      <c r="F12" s="246"/>
      <c r="G12" s="1150" t="s">
        <v>481</v>
      </c>
      <c r="H12" s="1151"/>
      <c r="I12" s="1151"/>
      <c r="J12" s="1152"/>
      <c r="K12" s="269">
        <v>80093</v>
      </c>
      <c r="L12" s="270">
        <v>4636</v>
      </c>
      <c r="M12" s="271">
        <v>3308</v>
      </c>
      <c r="N12" s="272">
        <v>40.1</v>
      </c>
    </row>
    <row r="13" spans="1:16" ht="13.5" customHeight="1" x14ac:dyDescent="0.15">
      <c r="A13" s="250"/>
      <c r="B13" s="246"/>
      <c r="C13" s="246"/>
      <c r="D13" s="246"/>
      <c r="E13" s="246"/>
      <c r="F13" s="246"/>
      <c r="G13" s="1150" t="s">
        <v>482</v>
      </c>
      <c r="H13" s="1151"/>
      <c r="I13" s="1151"/>
      <c r="J13" s="1152"/>
      <c r="K13" s="269" t="s">
        <v>483</v>
      </c>
      <c r="L13" s="270" t="s">
        <v>483</v>
      </c>
      <c r="M13" s="271" t="s">
        <v>483</v>
      </c>
      <c r="N13" s="272" t="s">
        <v>483</v>
      </c>
    </row>
    <row r="14" spans="1:16" ht="13.5" customHeight="1" x14ac:dyDescent="0.15">
      <c r="A14" s="250"/>
      <c r="B14" s="246"/>
      <c r="C14" s="246"/>
      <c r="D14" s="246"/>
      <c r="E14" s="246"/>
      <c r="F14" s="246"/>
      <c r="G14" s="1150" t="s">
        <v>484</v>
      </c>
      <c r="H14" s="1151"/>
      <c r="I14" s="1151"/>
      <c r="J14" s="1152"/>
      <c r="K14" s="269">
        <v>96445</v>
      </c>
      <c r="L14" s="270">
        <v>5582</v>
      </c>
      <c r="M14" s="271">
        <v>6015</v>
      </c>
      <c r="N14" s="272">
        <v>-7.2</v>
      </c>
    </row>
    <row r="15" spans="1:16" ht="13.5" customHeight="1" x14ac:dyDescent="0.15">
      <c r="A15" s="250"/>
      <c r="B15" s="246"/>
      <c r="C15" s="246"/>
      <c r="D15" s="246"/>
      <c r="E15" s="246"/>
      <c r="F15" s="246"/>
      <c r="G15" s="1150" t="s">
        <v>485</v>
      </c>
      <c r="H15" s="1151"/>
      <c r="I15" s="1151"/>
      <c r="J15" s="1152"/>
      <c r="K15" s="269">
        <v>9633</v>
      </c>
      <c r="L15" s="270">
        <v>558</v>
      </c>
      <c r="M15" s="271">
        <v>2049</v>
      </c>
      <c r="N15" s="272">
        <v>-72.8</v>
      </c>
    </row>
    <row r="16" spans="1:16" x14ac:dyDescent="0.15">
      <c r="A16" s="250"/>
      <c r="B16" s="246"/>
      <c r="C16" s="246"/>
      <c r="D16" s="246"/>
      <c r="E16" s="246"/>
      <c r="F16" s="246"/>
      <c r="G16" s="1153" t="s">
        <v>486</v>
      </c>
      <c r="H16" s="1154"/>
      <c r="I16" s="1154"/>
      <c r="J16" s="1155"/>
      <c r="K16" s="270">
        <v>-239634</v>
      </c>
      <c r="L16" s="270">
        <v>-13870</v>
      </c>
      <c r="M16" s="271">
        <v>-10381</v>
      </c>
      <c r="N16" s="272">
        <v>33.6</v>
      </c>
    </row>
    <row r="17" spans="1:16" x14ac:dyDescent="0.15">
      <c r="A17" s="250"/>
      <c r="B17" s="246"/>
      <c r="C17" s="246"/>
      <c r="D17" s="246"/>
      <c r="E17" s="246"/>
      <c r="F17" s="246"/>
      <c r="G17" s="1153" t="s">
        <v>170</v>
      </c>
      <c r="H17" s="1154"/>
      <c r="I17" s="1154"/>
      <c r="J17" s="1155"/>
      <c r="K17" s="270">
        <v>2220880</v>
      </c>
      <c r="L17" s="270">
        <v>128545</v>
      </c>
      <c r="M17" s="271">
        <v>113031</v>
      </c>
      <c r="N17" s="272">
        <v>13.7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45" t="s">
        <v>491</v>
      </c>
      <c r="H21" s="1146"/>
      <c r="I21" s="1146"/>
      <c r="J21" s="1147"/>
      <c r="K21" s="282">
        <v>13.43</v>
      </c>
      <c r="L21" s="283">
        <v>10.59</v>
      </c>
      <c r="M21" s="284">
        <v>2.84</v>
      </c>
      <c r="N21" s="251"/>
      <c r="O21" s="285"/>
      <c r="P21" s="281"/>
    </row>
    <row r="22" spans="1:16" s="286" customFormat="1" x14ac:dyDescent="0.15">
      <c r="A22" s="281"/>
      <c r="B22" s="251"/>
      <c r="C22" s="251"/>
      <c r="D22" s="251"/>
      <c r="E22" s="251"/>
      <c r="F22" s="251"/>
      <c r="G22" s="1145" t="s">
        <v>492</v>
      </c>
      <c r="H22" s="1146"/>
      <c r="I22" s="1146"/>
      <c r="J22" s="1147"/>
      <c r="K22" s="287">
        <v>97.8</v>
      </c>
      <c r="L22" s="288">
        <v>95.9</v>
      </c>
      <c r="M22" s="289">
        <v>1.9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48" t="s">
        <v>473</v>
      </c>
      <c r="L30" s="256"/>
      <c r="M30" s="257" t="s">
        <v>474</v>
      </c>
      <c r="N30" s="258"/>
    </row>
    <row r="31" spans="1:16" x14ac:dyDescent="0.15">
      <c r="A31" s="250"/>
      <c r="B31" s="246"/>
      <c r="C31" s="246"/>
      <c r="D31" s="246"/>
      <c r="E31" s="246"/>
      <c r="F31" s="246"/>
      <c r="G31" s="259"/>
      <c r="H31" s="260"/>
      <c r="I31" s="260"/>
      <c r="J31" s="261"/>
      <c r="K31" s="1149"/>
      <c r="L31" s="262" t="s">
        <v>475</v>
      </c>
      <c r="M31" s="263" t="s">
        <v>476</v>
      </c>
      <c r="N31" s="264" t="s">
        <v>477</v>
      </c>
    </row>
    <row r="32" spans="1:16" ht="27" customHeight="1" x14ac:dyDescent="0.15">
      <c r="A32" s="250"/>
      <c r="B32" s="246"/>
      <c r="C32" s="246"/>
      <c r="D32" s="246"/>
      <c r="E32" s="246"/>
      <c r="F32" s="246"/>
      <c r="G32" s="1161" t="s">
        <v>496</v>
      </c>
      <c r="H32" s="1162"/>
      <c r="I32" s="1162"/>
      <c r="J32" s="1163"/>
      <c r="K32" s="296">
        <v>1287324</v>
      </c>
      <c r="L32" s="296">
        <v>74511</v>
      </c>
      <c r="M32" s="297">
        <v>74012</v>
      </c>
      <c r="N32" s="298">
        <v>0.7</v>
      </c>
    </row>
    <row r="33" spans="1:16" ht="13.5" customHeight="1" x14ac:dyDescent="0.15">
      <c r="A33" s="250"/>
      <c r="B33" s="246"/>
      <c r="C33" s="246"/>
      <c r="D33" s="246"/>
      <c r="E33" s="246"/>
      <c r="F33" s="246"/>
      <c r="G33" s="1161" t="s">
        <v>497</v>
      </c>
      <c r="H33" s="1162"/>
      <c r="I33" s="1162"/>
      <c r="J33" s="1163"/>
      <c r="K33" s="296" t="s">
        <v>483</v>
      </c>
      <c r="L33" s="296" t="s">
        <v>483</v>
      </c>
      <c r="M33" s="297" t="s">
        <v>483</v>
      </c>
      <c r="N33" s="298" t="s">
        <v>483</v>
      </c>
    </row>
    <row r="34" spans="1:16" ht="27" customHeight="1" x14ac:dyDescent="0.15">
      <c r="A34" s="250"/>
      <c r="B34" s="246"/>
      <c r="C34" s="246"/>
      <c r="D34" s="246"/>
      <c r="E34" s="246"/>
      <c r="F34" s="246"/>
      <c r="G34" s="1161" t="s">
        <v>498</v>
      </c>
      <c r="H34" s="1162"/>
      <c r="I34" s="1162"/>
      <c r="J34" s="1163"/>
      <c r="K34" s="296" t="s">
        <v>483</v>
      </c>
      <c r="L34" s="296" t="s">
        <v>483</v>
      </c>
      <c r="M34" s="297" t="s">
        <v>483</v>
      </c>
      <c r="N34" s="298" t="s">
        <v>483</v>
      </c>
    </row>
    <row r="35" spans="1:16" ht="27" customHeight="1" x14ac:dyDescent="0.15">
      <c r="A35" s="250"/>
      <c r="B35" s="246"/>
      <c r="C35" s="246"/>
      <c r="D35" s="246"/>
      <c r="E35" s="246"/>
      <c r="F35" s="246"/>
      <c r="G35" s="1161" t="s">
        <v>499</v>
      </c>
      <c r="H35" s="1162"/>
      <c r="I35" s="1162"/>
      <c r="J35" s="1163"/>
      <c r="K35" s="296">
        <v>608575</v>
      </c>
      <c r="L35" s="296">
        <v>35225</v>
      </c>
      <c r="M35" s="297">
        <v>19870</v>
      </c>
      <c r="N35" s="298">
        <v>77.3</v>
      </c>
    </row>
    <row r="36" spans="1:16" ht="27" customHeight="1" x14ac:dyDescent="0.15">
      <c r="A36" s="250"/>
      <c r="B36" s="246"/>
      <c r="C36" s="246"/>
      <c r="D36" s="246"/>
      <c r="E36" s="246"/>
      <c r="F36" s="246"/>
      <c r="G36" s="1161" t="s">
        <v>500</v>
      </c>
      <c r="H36" s="1162"/>
      <c r="I36" s="1162"/>
      <c r="J36" s="1163"/>
      <c r="K36" s="296">
        <v>49407</v>
      </c>
      <c r="L36" s="296">
        <v>2860</v>
      </c>
      <c r="M36" s="297">
        <v>2956</v>
      </c>
      <c r="N36" s="298">
        <v>-3.2</v>
      </c>
    </row>
    <row r="37" spans="1:16" ht="13.5" customHeight="1" x14ac:dyDescent="0.15">
      <c r="A37" s="250"/>
      <c r="B37" s="246"/>
      <c r="C37" s="246"/>
      <c r="D37" s="246"/>
      <c r="E37" s="246"/>
      <c r="F37" s="246"/>
      <c r="G37" s="1161" t="s">
        <v>501</v>
      </c>
      <c r="H37" s="1162"/>
      <c r="I37" s="1162"/>
      <c r="J37" s="1163"/>
      <c r="K37" s="296">
        <v>13638</v>
      </c>
      <c r="L37" s="296">
        <v>789</v>
      </c>
      <c r="M37" s="297">
        <v>1289</v>
      </c>
      <c r="N37" s="298">
        <v>-38.799999999999997</v>
      </c>
    </row>
    <row r="38" spans="1:16" ht="27" customHeight="1" x14ac:dyDescent="0.15">
      <c r="A38" s="250"/>
      <c r="B38" s="246"/>
      <c r="C38" s="246"/>
      <c r="D38" s="246"/>
      <c r="E38" s="246"/>
      <c r="F38" s="246"/>
      <c r="G38" s="1164" t="s">
        <v>502</v>
      </c>
      <c r="H38" s="1165"/>
      <c r="I38" s="1165"/>
      <c r="J38" s="1166"/>
      <c r="K38" s="299" t="s">
        <v>483</v>
      </c>
      <c r="L38" s="299" t="s">
        <v>483</v>
      </c>
      <c r="M38" s="300">
        <v>3</v>
      </c>
      <c r="N38" s="301" t="s">
        <v>483</v>
      </c>
      <c r="O38" s="295"/>
    </row>
    <row r="39" spans="1:16" x14ac:dyDescent="0.15">
      <c r="A39" s="250"/>
      <c r="B39" s="246"/>
      <c r="C39" s="246"/>
      <c r="D39" s="246"/>
      <c r="E39" s="246"/>
      <c r="F39" s="246"/>
      <c r="G39" s="1164" t="s">
        <v>503</v>
      </c>
      <c r="H39" s="1165"/>
      <c r="I39" s="1165"/>
      <c r="J39" s="1166"/>
      <c r="K39" s="302">
        <v>-75735</v>
      </c>
      <c r="L39" s="302">
        <v>-4384</v>
      </c>
      <c r="M39" s="303">
        <v>-3576</v>
      </c>
      <c r="N39" s="304">
        <v>22.6</v>
      </c>
      <c r="O39" s="295"/>
    </row>
    <row r="40" spans="1:16" ht="27" customHeight="1" x14ac:dyDescent="0.15">
      <c r="A40" s="250"/>
      <c r="B40" s="246"/>
      <c r="C40" s="246"/>
      <c r="D40" s="246"/>
      <c r="E40" s="246"/>
      <c r="F40" s="246"/>
      <c r="G40" s="1161" t="s">
        <v>504</v>
      </c>
      <c r="H40" s="1162"/>
      <c r="I40" s="1162"/>
      <c r="J40" s="1163"/>
      <c r="K40" s="302">
        <v>-1317570</v>
      </c>
      <c r="L40" s="302">
        <v>-76262</v>
      </c>
      <c r="M40" s="303">
        <v>-65861</v>
      </c>
      <c r="N40" s="304">
        <v>15.8</v>
      </c>
      <c r="O40" s="295"/>
    </row>
    <row r="41" spans="1:16" x14ac:dyDescent="0.15">
      <c r="A41" s="250"/>
      <c r="B41" s="246"/>
      <c r="C41" s="246"/>
      <c r="D41" s="246"/>
      <c r="E41" s="246"/>
      <c r="F41" s="246"/>
      <c r="G41" s="1167" t="s">
        <v>282</v>
      </c>
      <c r="H41" s="1168"/>
      <c r="I41" s="1168"/>
      <c r="J41" s="1169"/>
      <c r="K41" s="296">
        <v>565639</v>
      </c>
      <c r="L41" s="302">
        <v>32739</v>
      </c>
      <c r="M41" s="303">
        <v>28693</v>
      </c>
      <c r="N41" s="304">
        <v>14.1</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56" t="s">
        <v>473</v>
      </c>
      <c r="J49" s="1158" t="s">
        <v>508</v>
      </c>
      <c r="K49" s="1159"/>
      <c r="L49" s="1159"/>
      <c r="M49" s="1159"/>
      <c r="N49" s="1160"/>
    </row>
    <row r="50" spans="1:14" x14ac:dyDescent="0.15">
      <c r="A50" s="250"/>
      <c r="B50" s="246"/>
      <c r="C50" s="246"/>
      <c r="D50" s="246"/>
      <c r="E50" s="246"/>
      <c r="F50" s="246"/>
      <c r="G50" s="314"/>
      <c r="H50" s="315"/>
      <c r="I50" s="1157"/>
      <c r="J50" s="316" t="s">
        <v>509</v>
      </c>
      <c r="K50" s="317" t="s">
        <v>510</v>
      </c>
      <c r="L50" s="318" t="s">
        <v>511</v>
      </c>
      <c r="M50" s="319" t="s">
        <v>512</v>
      </c>
      <c r="N50" s="320" t="s">
        <v>513</v>
      </c>
    </row>
    <row r="51" spans="1:14" x14ac:dyDescent="0.15">
      <c r="A51" s="250"/>
      <c r="B51" s="246"/>
      <c r="C51" s="246"/>
      <c r="D51" s="246"/>
      <c r="E51" s="246"/>
      <c r="F51" s="246"/>
      <c r="G51" s="312" t="s">
        <v>514</v>
      </c>
      <c r="H51" s="313"/>
      <c r="I51" s="321">
        <v>1642162</v>
      </c>
      <c r="J51" s="322">
        <v>89804</v>
      </c>
      <c r="K51" s="323">
        <v>6.3</v>
      </c>
      <c r="L51" s="324">
        <v>79181</v>
      </c>
      <c r="M51" s="325">
        <v>-12.8</v>
      </c>
      <c r="N51" s="326">
        <v>19.100000000000001</v>
      </c>
    </row>
    <row r="52" spans="1:14" x14ac:dyDescent="0.15">
      <c r="A52" s="250"/>
      <c r="B52" s="246"/>
      <c r="C52" s="246"/>
      <c r="D52" s="246"/>
      <c r="E52" s="246"/>
      <c r="F52" s="246"/>
      <c r="G52" s="327"/>
      <c r="H52" s="328" t="s">
        <v>515</v>
      </c>
      <c r="I52" s="329">
        <v>377855</v>
      </c>
      <c r="J52" s="330">
        <v>20664</v>
      </c>
      <c r="K52" s="331">
        <v>-56.5</v>
      </c>
      <c r="L52" s="332">
        <v>40448</v>
      </c>
      <c r="M52" s="333">
        <v>-14</v>
      </c>
      <c r="N52" s="334">
        <v>-42.5</v>
      </c>
    </row>
    <row r="53" spans="1:14" x14ac:dyDescent="0.15">
      <c r="A53" s="250"/>
      <c r="B53" s="246"/>
      <c r="C53" s="246"/>
      <c r="D53" s="246"/>
      <c r="E53" s="246"/>
      <c r="F53" s="246"/>
      <c r="G53" s="312" t="s">
        <v>516</v>
      </c>
      <c r="H53" s="313"/>
      <c r="I53" s="321">
        <v>1855029</v>
      </c>
      <c r="J53" s="322">
        <v>102279</v>
      </c>
      <c r="K53" s="323">
        <v>13.9</v>
      </c>
      <c r="L53" s="324">
        <v>118124</v>
      </c>
      <c r="M53" s="325">
        <v>49.2</v>
      </c>
      <c r="N53" s="326">
        <v>-35.299999999999997</v>
      </c>
    </row>
    <row r="54" spans="1:14" x14ac:dyDescent="0.15">
      <c r="A54" s="250"/>
      <c r="B54" s="246"/>
      <c r="C54" s="246"/>
      <c r="D54" s="246"/>
      <c r="E54" s="246"/>
      <c r="F54" s="246"/>
      <c r="G54" s="327"/>
      <c r="H54" s="328" t="s">
        <v>515</v>
      </c>
      <c r="I54" s="329">
        <v>904218</v>
      </c>
      <c r="J54" s="330">
        <v>49855</v>
      </c>
      <c r="K54" s="331">
        <v>141.30000000000001</v>
      </c>
      <c r="L54" s="332">
        <v>54614</v>
      </c>
      <c r="M54" s="333">
        <v>35</v>
      </c>
      <c r="N54" s="334">
        <v>106.3</v>
      </c>
    </row>
    <row r="55" spans="1:14" x14ac:dyDescent="0.15">
      <c r="A55" s="250"/>
      <c r="B55" s="246"/>
      <c r="C55" s="246"/>
      <c r="D55" s="246"/>
      <c r="E55" s="246"/>
      <c r="F55" s="246"/>
      <c r="G55" s="312" t="s">
        <v>517</v>
      </c>
      <c r="H55" s="313"/>
      <c r="I55" s="321">
        <v>1802690</v>
      </c>
      <c r="J55" s="322">
        <v>100980</v>
      </c>
      <c r="K55" s="323">
        <v>-1.3</v>
      </c>
      <c r="L55" s="324">
        <v>101693</v>
      </c>
      <c r="M55" s="325">
        <v>-13.9</v>
      </c>
      <c r="N55" s="326">
        <v>12.6</v>
      </c>
    </row>
    <row r="56" spans="1:14" x14ac:dyDescent="0.15">
      <c r="A56" s="250"/>
      <c r="B56" s="246"/>
      <c r="C56" s="246"/>
      <c r="D56" s="246"/>
      <c r="E56" s="246"/>
      <c r="F56" s="246"/>
      <c r="G56" s="327"/>
      <c r="H56" s="328" t="s">
        <v>515</v>
      </c>
      <c r="I56" s="329">
        <v>1102194</v>
      </c>
      <c r="J56" s="330">
        <v>61741</v>
      </c>
      <c r="K56" s="331">
        <v>23.8</v>
      </c>
      <c r="L56" s="332">
        <v>51066</v>
      </c>
      <c r="M56" s="333">
        <v>-6.5</v>
      </c>
      <c r="N56" s="334">
        <v>30.3</v>
      </c>
    </row>
    <row r="57" spans="1:14" x14ac:dyDescent="0.15">
      <c r="A57" s="250"/>
      <c r="B57" s="246"/>
      <c r="C57" s="246"/>
      <c r="D57" s="246"/>
      <c r="E57" s="246"/>
      <c r="F57" s="246"/>
      <c r="G57" s="312" t="s">
        <v>518</v>
      </c>
      <c r="H57" s="313"/>
      <c r="I57" s="321">
        <v>2372892</v>
      </c>
      <c r="J57" s="322">
        <v>135493</v>
      </c>
      <c r="K57" s="323">
        <v>34.200000000000003</v>
      </c>
      <c r="L57" s="324">
        <v>96635</v>
      </c>
      <c r="M57" s="325">
        <v>-5</v>
      </c>
      <c r="N57" s="326">
        <v>39.200000000000003</v>
      </c>
    </row>
    <row r="58" spans="1:14" x14ac:dyDescent="0.15">
      <c r="A58" s="250"/>
      <c r="B58" s="246"/>
      <c r="C58" s="246"/>
      <c r="D58" s="246"/>
      <c r="E58" s="246"/>
      <c r="F58" s="246"/>
      <c r="G58" s="327"/>
      <c r="H58" s="328" t="s">
        <v>515</v>
      </c>
      <c r="I58" s="329">
        <v>1201334</v>
      </c>
      <c r="J58" s="330">
        <v>68597</v>
      </c>
      <c r="K58" s="331">
        <v>11.1</v>
      </c>
      <c r="L58" s="332">
        <v>44408</v>
      </c>
      <c r="M58" s="333">
        <v>-13</v>
      </c>
      <c r="N58" s="334">
        <v>24.1</v>
      </c>
    </row>
    <row r="59" spans="1:14" x14ac:dyDescent="0.15">
      <c r="A59" s="250"/>
      <c r="B59" s="246"/>
      <c r="C59" s="246"/>
      <c r="D59" s="246"/>
      <c r="E59" s="246"/>
      <c r="F59" s="246"/>
      <c r="G59" s="312" t="s">
        <v>519</v>
      </c>
      <c r="H59" s="313"/>
      <c r="I59" s="321">
        <v>2135542</v>
      </c>
      <c r="J59" s="322">
        <v>123606</v>
      </c>
      <c r="K59" s="323">
        <v>-8.8000000000000007</v>
      </c>
      <c r="L59" s="324">
        <v>97062</v>
      </c>
      <c r="M59" s="325">
        <v>0.4</v>
      </c>
      <c r="N59" s="326">
        <v>-9.1999999999999993</v>
      </c>
    </row>
    <row r="60" spans="1:14" x14ac:dyDescent="0.15">
      <c r="A60" s="250"/>
      <c r="B60" s="246"/>
      <c r="C60" s="246"/>
      <c r="D60" s="246"/>
      <c r="E60" s="246"/>
      <c r="F60" s="246"/>
      <c r="G60" s="327"/>
      <c r="H60" s="328" t="s">
        <v>515</v>
      </c>
      <c r="I60" s="335">
        <v>969780</v>
      </c>
      <c r="J60" s="330">
        <v>56131</v>
      </c>
      <c r="K60" s="331">
        <v>-18.2</v>
      </c>
      <c r="L60" s="332">
        <v>50112</v>
      </c>
      <c r="M60" s="333">
        <v>12.8</v>
      </c>
      <c r="N60" s="334">
        <v>-31</v>
      </c>
    </row>
    <row r="61" spans="1:14" x14ac:dyDescent="0.15">
      <c r="A61" s="250"/>
      <c r="B61" s="246"/>
      <c r="C61" s="246"/>
      <c r="D61" s="246"/>
      <c r="E61" s="246"/>
      <c r="F61" s="246"/>
      <c r="G61" s="312" t="s">
        <v>520</v>
      </c>
      <c r="H61" s="336"/>
      <c r="I61" s="337">
        <v>1961663</v>
      </c>
      <c r="J61" s="338">
        <v>110432</v>
      </c>
      <c r="K61" s="339">
        <v>8.9</v>
      </c>
      <c r="L61" s="340">
        <v>98539</v>
      </c>
      <c r="M61" s="341">
        <v>3.6</v>
      </c>
      <c r="N61" s="326">
        <v>5.3</v>
      </c>
    </row>
    <row r="62" spans="1:14" x14ac:dyDescent="0.15">
      <c r="A62" s="250"/>
      <c r="B62" s="246"/>
      <c r="C62" s="246"/>
      <c r="D62" s="246"/>
      <c r="E62" s="246"/>
      <c r="F62" s="246"/>
      <c r="G62" s="327"/>
      <c r="H62" s="328" t="s">
        <v>515</v>
      </c>
      <c r="I62" s="329">
        <v>911076</v>
      </c>
      <c r="J62" s="330">
        <v>51398</v>
      </c>
      <c r="K62" s="331">
        <v>20.3</v>
      </c>
      <c r="L62" s="332">
        <v>48130</v>
      </c>
      <c r="M62" s="333">
        <v>2.9</v>
      </c>
      <c r="N62" s="334">
        <v>17.399999999999999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0" t="s">
        <v>3</v>
      </c>
      <c r="D47" s="1170"/>
      <c r="E47" s="1171"/>
      <c r="F47" s="11">
        <v>28.27</v>
      </c>
      <c r="G47" s="12">
        <v>25.95</v>
      </c>
      <c r="H47" s="12">
        <v>25.66</v>
      </c>
      <c r="I47" s="12">
        <v>29.19</v>
      </c>
      <c r="J47" s="13">
        <v>20.5</v>
      </c>
    </row>
    <row r="48" spans="2:10" ht="57.75" customHeight="1" x14ac:dyDescent="0.15">
      <c r="B48" s="14"/>
      <c r="C48" s="1172" t="s">
        <v>4</v>
      </c>
      <c r="D48" s="1172"/>
      <c r="E48" s="1173"/>
      <c r="F48" s="15">
        <v>12.31</v>
      </c>
      <c r="G48" s="16">
        <v>4.5</v>
      </c>
      <c r="H48" s="16">
        <v>7.5</v>
      </c>
      <c r="I48" s="16">
        <v>3.52</v>
      </c>
      <c r="J48" s="17">
        <v>8.3699999999999992</v>
      </c>
    </row>
    <row r="49" spans="2:10" ht="57.75" customHeight="1" thickBot="1" x14ac:dyDescent="0.2">
      <c r="B49" s="18"/>
      <c r="C49" s="1174" t="s">
        <v>5</v>
      </c>
      <c r="D49" s="1174"/>
      <c r="E49" s="1175"/>
      <c r="F49" s="19">
        <v>10.25</v>
      </c>
      <c r="G49" s="20" t="s">
        <v>527</v>
      </c>
      <c r="H49" s="20" t="s">
        <v>528</v>
      </c>
      <c r="I49" s="20" t="s">
        <v>529</v>
      </c>
      <c r="J49" s="21" t="s">
        <v>530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千代　貴大</cp:lastModifiedBy>
  <cp:lastPrinted>2018-02-20T06:59:05Z</cp:lastPrinted>
  <dcterms:created xsi:type="dcterms:W3CDTF">2018-01-24T03:14:11Z</dcterms:created>
  <dcterms:modified xsi:type="dcterms:W3CDTF">2018-12-02T23:58:15Z</dcterms:modified>
</cp:coreProperties>
</file>