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atsumoto\Desktop\05 水道事業\02 回答様式\"/>
    </mc:Choice>
  </mc:AlternateContent>
  <workbookProtection workbookAlgorithmName="SHA-512" workbookHashValue="QGuTXTLx+shfvWE54md222ws93a0e9ICMLbYrEHz1v6L4fF2k0188FBqR9Ev8JFuQOxYKaDsL5RaRTQW68RiOw==" workbookSaltValue="E7DLy46+jfHDi+/Bk+Vj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<sst xmlns="http://schemas.openxmlformats.org/spreadsheetml/2006/main" count="228" uniqueCount="114">
  <si>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</si>
  <si>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</si>
  <si>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</si>
  <si>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</si>
  <si>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</si>
  <si>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</si>
  <si>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</si>
  <si>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</si>
  <si>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</si>
  <si>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</si>
  <si>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</si>
  <si>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</si>
  <si>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</si>
  <si>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</si>
  <si>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</si>
  <si>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</si>
  <si>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</si>
  <si>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</si>
  <si>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</si>
  <si>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</si>
  <si>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</si>
  <si>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</si>
  <si>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</si>
  <si>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</si>
  <si>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</si>
  <si>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</si>
  <si>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</si>
  <si>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</si>
  <si>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</si>
  <si>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</si>
  <si>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</si>
  <si>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</si>
  <si>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</si>
  <si>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</si>
  <si>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</si>
  <si>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</si>
  <si>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</si>
  <si>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</si>
  <si>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</si>
  <si>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</si>
  <si>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</si>
  <si>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</si>
  <si>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</si>
  <si>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</si>
  <si>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</si>
  <si>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</si>
  <si>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</si>
  <si>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</si>
  <si>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</si>
  <si>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</si>
  <si>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</si>
  <si>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</si>
  <si>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</si>
  <si>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</si>
  <si>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</si>
  <si>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</si>
  <si>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</si>
  <si>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</si>
  <si>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</si>
  <si>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</si>
  <si>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</si>
  <si>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</si>
  <si>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</si>
  <si>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</si>
  <si>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</si>
  <si>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</si>
  <si>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</si>
  <si>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</si>
  <si>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</si>
  <si>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</si>
  <si>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</si>
  <si>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</si>
  <si>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</si>
  <si>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</si>
  <si>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</si>
  <si>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</si>
  <si>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</si>
  <si>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</si>
  <si>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</si>
  <si>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</si>
  <si>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</si>
  <si>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</si>
  <si>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</si>
  <si>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</si>
  <si>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</si>
  <si>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</si>
  <si>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</si>
  <si>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</si>
  <si>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</si>
  <si>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</si>
  <si>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</si>
  <si>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</si>
  <si>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</si>
  <si>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</si>
  <si>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</si>
  <si>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</si>
  <si>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</si>
  <si>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</si>
  <si>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</si>
  <si>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</si>
  <si>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</si>
  <si>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</si>
  <si>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</si>
  <si>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</si>
  <si>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</si>
  <si>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</si>
  <si>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</si>
  <si>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</si>
  <si>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</si>
  <si>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</si>
  <si>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</si>
  <si>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100％を上回る黒字経営が続いており、類似団体平均も上回っていたが、平成29年度より八雲地域簡易水道事業と水道事業の会計統合（以下「会計統合」という。）の影響により、類似団体平均を下回った。
② 累積欠損金は平成27年度以降、発生していない。
③ 毎年度100％を大きく上回っているため支払能力は十分備えているといえる。平成29年度から会計統合の影響により建設改良企業債が大幅に増加したため、平成28年度以前と比較し減少している。
④ 安定的に水道水を供給するために必要な水道施設の更新を行っており、類似団体平均よりも若干高い割合で推移していたが、平成29年度から会計統合の影響により、平成28年度以前と比較し大幅に類似団体平均を上回った。
⑤ 平成26年度に料金改定を行い、料金回収率は100％を上回っていたが、平成29年度から会計統合の影響により大幅な減少となり100%を下回った。
⑥ 会計統合の影響により費用が増加したため、平成29年度以降は費用効率が低下し、給水原価は上昇したが、類似団体平均と比較し、若干下回っている。
⑦ 平成30年度以降は、八雲町八雲地域簡易水道事業と八雲町水道事業の事業統合（以下「事業統合」）により配水能力を見直したことで、大幅に増加した。
⑧ 平成29年度以降は会計統合の影響及び小規模な漏水事故の影響により平成28年度以前と比較し大きく下回っている。
　以上のことから、平成28年度までは類似団体平均を上回る健全で効率の良い経営ができていたといえるが、平成29年度以降は会計統合及び事業統合の影響による費用増加分を給水収益で賄いきれていない状況である。今後も厳しい経営となることが予想される。</t>
    <rPh sb="36" eb="38">
      <t>ヘイセイ</t>
    </rPh>
    <rPh sb="40" eb="42">
      <t>ネンド</t>
    </rPh>
    <rPh sb="44" eb="46">
      <t>ヤクモ</t>
    </rPh>
    <rPh sb="46" eb="48">
      <t>チイキ</t>
    </rPh>
    <rPh sb="48" eb="50">
      <t>カンイ</t>
    </rPh>
    <rPh sb="50" eb="52">
      <t>スイドウ</t>
    </rPh>
    <rPh sb="52" eb="54">
      <t>ジギョウ</t>
    </rPh>
    <rPh sb="55" eb="57">
      <t>スイドウ</t>
    </rPh>
    <rPh sb="57" eb="59">
      <t>ジギョウ</t>
    </rPh>
    <rPh sb="60" eb="62">
      <t>カイケイ</t>
    </rPh>
    <rPh sb="62" eb="64">
      <t>トウゴウ</t>
    </rPh>
    <rPh sb="65" eb="67">
      <t>イカ</t>
    </rPh>
    <rPh sb="68" eb="70">
      <t>カイケイ</t>
    </rPh>
    <rPh sb="70" eb="72">
      <t>トウゴウ</t>
    </rPh>
    <rPh sb="79" eb="81">
      <t>エイキョウ</t>
    </rPh>
    <rPh sb="85" eb="87">
      <t>ルイジ</t>
    </rPh>
    <rPh sb="87" eb="89">
      <t>ダンタイ</t>
    </rPh>
    <rPh sb="89" eb="91">
      <t>ヘイキン</t>
    </rPh>
    <rPh sb="92" eb="94">
      <t>シタマワ</t>
    </rPh>
    <rPh sb="112" eb="114">
      <t>イコウ</t>
    </rPh>
    <rPh sb="115" eb="117">
      <t>ハッセイ</t>
    </rPh>
    <rPh sb="188" eb="190">
      <t>オオハバ</t>
    </rPh>
    <rPh sb="220" eb="223">
      <t>アンテイテキ</t>
    </rPh>
    <rPh sb="224" eb="226">
      <t>スイドウ</t>
    </rPh>
    <rPh sb="226" eb="227">
      <t>スイ</t>
    </rPh>
    <rPh sb="228" eb="230">
      <t>キョウキュウ</t>
    </rPh>
    <rPh sb="235" eb="237">
      <t>ヒツヨウ</t>
    </rPh>
    <rPh sb="238" eb="240">
      <t>スイドウ</t>
    </rPh>
    <rPh sb="240" eb="242">
      <t>シセツ</t>
    </rPh>
    <rPh sb="243" eb="245">
      <t>コウシン</t>
    </rPh>
    <rPh sb="246" eb="247">
      <t>オコナ</t>
    </rPh>
    <rPh sb="265" eb="267">
      <t>ワリアイ</t>
    </rPh>
    <rPh sb="268" eb="270">
      <t>スイイ</t>
    </rPh>
    <rPh sb="276" eb="278">
      <t>ヘイセイ</t>
    </rPh>
    <rPh sb="280" eb="282">
      <t>ネンド</t>
    </rPh>
    <rPh sb="284" eb="286">
      <t>カイケイ</t>
    </rPh>
    <rPh sb="286" eb="288">
      <t>トウゴウ</t>
    </rPh>
    <rPh sb="289" eb="291">
      <t>エイキョウ</t>
    </rPh>
    <rPh sb="295" eb="297">
      <t>ヘイセイ</t>
    </rPh>
    <rPh sb="299" eb="301">
      <t>ネンド</t>
    </rPh>
    <rPh sb="301" eb="303">
      <t>イゼン</t>
    </rPh>
    <rPh sb="304" eb="306">
      <t>ヒカク</t>
    </rPh>
    <rPh sb="307" eb="309">
      <t>オオハバ</t>
    </rPh>
    <rPh sb="310" eb="312">
      <t>ルイジ</t>
    </rPh>
    <rPh sb="312" eb="314">
      <t>ダンタイ</t>
    </rPh>
    <rPh sb="314" eb="316">
      <t>ヘイキン</t>
    </rPh>
    <rPh sb="317" eb="319">
      <t>ウワマワ</t>
    </rPh>
    <rPh sb="351" eb="353">
      <t>ウワマワ</t>
    </rPh>
    <rPh sb="359" eb="361">
      <t>ヘイセイ</t>
    </rPh>
    <rPh sb="363" eb="365">
      <t>ネンド</t>
    </rPh>
    <rPh sb="367" eb="369">
      <t>カイケイ</t>
    </rPh>
    <rPh sb="369" eb="371">
      <t>トウゴウ</t>
    </rPh>
    <rPh sb="372" eb="374">
      <t>エイキョウ</t>
    </rPh>
    <rPh sb="377" eb="379">
      <t>オオハバ</t>
    </rPh>
    <rPh sb="380" eb="382">
      <t>ゲンショウ</t>
    </rPh>
    <rPh sb="390" eb="392">
      <t>シタマワ</t>
    </rPh>
    <rPh sb="398" eb="400">
      <t>カイケイ</t>
    </rPh>
    <rPh sb="400" eb="402">
      <t>トウゴウ</t>
    </rPh>
    <rPh sb="403" eb="405">
      <t>エイキョウ</t>
    </rPh>
    <rPh sb="408" eb="410">
      <t>ヒヨウ</t>
    </rPh>
    <rPh sb="411" eb="413">
      <t>ゾウカ</t>
    </rPh>
    <rPh sb="418" eb="420">
      <t>ヘイセイ</t>
    </rPh>
    <rPh sb="422" eb="424">
      <t>ネンド</t>
    </rPh>
    <rPh sb="424" eb="426">
      <t>イコウ</t>
    </rPh>
    <rPh sb="427" eb="429">
      <t>ヒヨウ</t>
    </rPh>
    <rPh sb="429" eb="431">
      <t>コウリツ</t>
    </rPh>
    <rPh sb="432" eb="434">
      <t>テイカ</t>
    </rPh>
    <rPh sb="436" eb="438">
      <t>キュウスイ</t>
    </rPh>
    <rPh sb="438" eb="440">
      <t>ゲンカ</t>
    </rPh>
    <rPh sb="441" eb="443">
      <t>ジョウショウ</t>
    </rPh>
    <rPh sb="447" eb="449">
      <t>ルイジ</t>
    </rPh>
    <rPh sb="449" eb="451">
      <t>ダンタイ</t>
    </rPh>
    <rPh sb="451" eb="453">
      <t>ヘイキン</t>
    </rPh>
    <rPh sb="454" eb="456">
      <t>ヒカク</t>
    </rPh>
    <rPh sb="458" eb="460">
      <t>ジャッカン</t>
    </rPh>
    <rPh sb="460" eb="462">
      <t>シタマワ</t>
    </rPh>
    <rPh sb="470" eb="472">
      <t>ヘイセイ</t>
    </rPh>
    <rPh sb="480" eb="483">
      <t>ヤクモチョウ</t>
    </rPh>
    <rPh sb="483" eb="485">
      <t>ヤクモ</t>
    </rPh>
    <rPh sb="485" eb="487">
      <t>チイキ</t>
    </rPh>
    <rPh sb="487" eb="489">
      <t>カンイ</t>
    </rPh>
    <rPh sb="489" eb="491">
      <t>スイドウ</t>
    </rPh>
    <rPh sb="491" eb="493">
      <t>ジギョウ</t>
    </rPh>
    <rPh sb="494" eb="497">
      <t>ヤクモチョウ</t>
    </rPh>
    <rPh sb="497" eb="499">
      <t>スイドウ</t>
    </rPh>
    <rPh sb="499" eb="501">
      <t>ジギョウ</t>
    </rPh>
    <rPh sb="502" eb="504">
      <t>ジギョウ</t>
    </rPh>
    <rPh sb="504" eb="506">
      <t>トウゴウ</t>
    </rPh>
    <rPh sb="507" eb="509">
      <t>イカ</t>
    </rPh>
    <rPh sb="510" eb="512">
      <t>ジギョウ</t>
    </rPh>
    <rPh sb="512" eb="514">
      <t>トウゴウ</t>
    </rPh>
    <rPh sb="519" eb="521">
      <t>ハイスイ</t>
    </rPh>
    <rPh sb="521" eb="523">
      <t>ノウリョク</t>
    </rPh>
    <rPh sb="524" eb="526">
      <t>ミナオ</t>
    </rPh>
    <rPh sb="532" eb="534">
      <t>オオハバ</t>
    </rPh>
    <rPh sb="535" eb="537">
      <t>ゾウカ</t>
    </rPh>
    <rPh sb="543" eb="545">
      <t>ヘイセイ</t>
    </rPh>
    <rPh sb="547" eb="549">
      <t>ネンド</t>
    </rPh>
    <rPh sb="549" eb="551">
      <t>イコウ</t>
    </rPh>
    <rPh sb="552" eb="554">
      <t>カイケイ</t>
    </rPh>
    <rPh sb="554" eb="556">
      <t>トウゴウ</t>
    </rPh>
    <rPh sb="557" eb="559">
      <t>エイキョウ</t>
    </rPh>
    <rPh sb="559" eb="560">
      <t>オヨ</t>
    </rPh>
    <rPh sb="561" eb="564">
      <t>ショウキボ</t>
    </rPh>
    <rPh sb="565" eb="567">
      <t>ロウスイ</t>
    </rPh>
    <rPh sb="567" eb="569">
      <t>ジコ</t>
    </rPh>
    <rPh sb="570" eb="572">
      <t>エイキョウ</t>
    </rPh>
    <rPh sb="575" eb="577">
      <t>ヘイセイ</t>
    </rPh>
    <rPh sb="579" eb="581">
      <t>ネンド</t>
    </rPh>
    <rPh sb="581" eb="583">
      <t>イゼン</t>
    </rPh>
    <rPh sb="584" eb="586">
      <t>ヒカク</t>
    </rPh>
    <rPh sb="587" eb="588">
      <t>オオ</t>
    </rPh>
    <rPh sb="590" eb="592">
      <t>シタマワ</t>
    </rPh>
    <rPh sb="650" eb="652">
      <t>ヘイセイ</t>
    </rPh>
    <rPh sb="654" eb="656">
      <t>ネンド</t>
    </rPh>
    <rPh sb="656" eb="658">
      <t>イコウ</t>
    </rPh>
    <rPh sb="659" eb="661">
      <t>カイケイ</t>
    </rPh>
    <rPh sb="661" eb="663">
      <t>トウゴウ</t>
    </rPh>
    <rPh sb="663" eb="664">
      <t>オヨ</t>
    </rPh>
    <rPh sb="665" eb="667">
      <t>ジギョウ</t>
    </rPh>
    <rPh sb="667" eb="669">
      <t>トウゴウ</t>
    </rPh>
    <rPh sb="670" eb="672">
      <t>エイキョウ</t>
    </rPh>
    <rPh sb="675" eb="677">
      <t>ヒヨウ</t>
    </rPh>
    <rPh sb="677" eb="678">
      <t>ゾウ</t>
    </rPh>
    <rPh sb="678" eb="679">
      <t>カ</t>
    </rPh>
    <rPh sb="679" eb="680">
      <t>ブン</t>
    </rPh>
    <rPh sb="681" eb="683">
      <t>キュウスイ</t>
    </rPh>
    <rPh sb="683" eb="685">
      <t>シュウエキ</t>
    </rPh>
    <rPh sb="686" eb="687">
      <t>マカナ</t>
    </rPh>
    <rPh sb="694" eb="696">
      <t>ジョウキョウ</t>
    </rPh>
    <rPh sb="700" eb="702">
      <t>コンゴ</t>
    </rPh>
    <rPh sb="703" eb="704">
      <t>キビ</t>
    </rPh>
    <rPh sb="706" eb="708">
      <t>ケイエイ</t>
    </rPh>
    <rPh sb="714" eb="716">
      <t>ヨソウ</t>
    </rPh>
    <phoneticPr fontId="16"/>
  </si>
  <si>
    <t>① 平成27年度以降、年々増加傾向となっており、平成30年度以降は50%を超えており、類似団体平均を若干上回っている。
② 平成29年度以降は、会計統合の影響により、法定耐用年数を経過していない管路延長が増加したため類似団体平均を下回っている。
③ 類似団体平均と同程度であるが、今後は施設の大量更新期を迎えることにより管路の経年化率が増加することを踏まえ、計画的な更新が必要である。
　以上のことから、今後は法定耐用年数を迎える施設の増加が見込まれるため、それに伴い増加する更新事業をいかに計画的に行うかが課題となる。</t>
    <rPh sb="11" eb="13">
      <t>ネンネン</t>
    </rPh>
    <rPh sb="13" eb="15">
      <t>ゾウカ</t>
    </rPh>
    <rPh sb="15" eb="17">
      <t>ケイコウ</t>
    </rPh>
    <rPh sb="24" eb="26">
      <t>ヘイセイ</t>
    </rPh>
    <rPh sb="28" eb="30">
      <t>ネンド</t>
    </rPh>
    <rPh sb="30" eb="32">
      <t>イコウ</t>
    </rPh>
    <rPh sb="37" eb="38">
      <t>コ</t>
    </rPh>
    <rPh sb="62" eb="64">
      <t>ヘイセイ</t>
    </rPh>
    <rPh sb="66" eb="68">
      <t>ネンド</t>
    </rPh>
    <rPh sb="68" eb="70">
      <t>イコウ</t>
    </rPh>
    <rPh sb="72" eb="74">
      <t>カイケイ</t>
    </rPh>
    <rPh sb="74" eb="76">
      <t>トウゴウ</t>
    </rPh>
    <rPh sb="77" eb="79">
      <t>エイキョウ</t>
    </rPh>
    <rPh sb="83" eb="85">
      <t>ホウテイ</t>
    </rPh>
    <rPh sb="85" eb="87">
      <t>タイヨウ</t>
    </rPh>
    <rPh sb="87" eb="89">
      <t>ネンスウ</t>
    </rPh>
    <rPh sb="90" eb="92">
      <t>ケイカ</t>
    </rPh>
    <rPh sb="97" eb="99">
      <t>カンロ</t>
    </rPh>
    <rPh sb="99" eb="101">
      <t>エンチョウ</t>
    </rPh>
    <rPh sb="102" eb="104">
      <t>ゾウカ</t>
    </rPh>
    <rPh sb="108" eb="112">
      <t>ルイジダンタイ</t>
    </rPh>
    <rPh sb="112" eb="114">
      <t>ヘイキン</t>
    </rPh>
    <rPh sb="115" eb="117">
      <t>シタマワ</t>
    </rPh>
    <rPh sb="132" eb="135">
      <t>ドウテイド</t>
    </rPh>
    <phoneticPr fontId="16"/>
  </si>
  <si>
    <t>八雲町水道事業の経営は安定しているといえるが、会計統合による影響や人口減少に伴う給水人口の減少、施設の老朽化に伴う更新事業が増加することを踏まえると、更新に係る費用と経営状況を正確に把握し、健全・効率的な経営を維持しつつ計画的な施設の更新を行う必要がある。
　そのため、平成28年3月に策定した八雲町水道事業の基本計画としての位置づけである「八雲町水道事業ビジョン」および令和3年2月に策定した「八雲町水道事業経営戦略」に基づいた経営に取り組んでいる。また、平成30年11月に事業統合し、合理的かつ効率的な事業の運営に取り組んでいる。</t>
    <rPh sb="23" eb="25">
      <t>カイケイ</t>
    </rPh>
    <rPh sb="25" eb="27">
      <t>トウゴウ</t>
    </rPh>
    <rPh sb="30" eb="32">
      <t>エイキョウ</t>
    </rPh>
    <rPh sb="186" eb="188">
      <t>レイワ</t>
    </rPh>
    <rPh sb="189" eb="190">
      <t>ネン</t>
    </rPh>
    <rPh sb="191" eb="192">
      <t>ガツ</t>
    </rPh>
    <rPh sb="193" eb="195">
      <t>サクテイ</t>
    </rPh>
    <rPh sb="198" eb="201">
      <t>ヤクモチョウ</t>
    </rPh>
    <rPh sb="201" eb="203">
      <t>スイドウ</t>
    </rPh>
    <rPh sb="203" eb="205">
      <t>ジギョウ</t>
    </rPh>
    <rPh sb="205" eb="207">
      <t>ケイエイ</t>
    </rPh>
    <rPh sb="207" eb="209">
      <t>センリャク</t>
    </rPh>
    <rPh sb="233" eb="234">
      <t>ネン</t>
    </rPh>
    <rPh sb="236" eb="237">
      <t>ガツ</t>
    </rPh>
    <rPh sb="238" eb="240">
      <t>ジギョウ</t>
    </rPh>
    <rPh sb="240" eb="242">
      <t>トウゴウ</t>
    </rPh>
    <rPh sb="244" eb="247">
      <t>ゴウリテキ</t>
    </rPh>
    <rPh sb="249" eb="252">
      <t>コウリツテキ</t>
    </rPh>
    <rPh sb="253" eb="255">
      <t>ジギョウ</t>
    </rPh>
    <rPh sb="256" eb="258">
      <t>ウンエイ</t>
    </rPh>
    <rPh sb="259" eb="260">
      <t>ト</t>
    </rPh>
    <rPh sb="261" eb="262">
      <t>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</si>
</sst>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1.1499999999999999</c:v>
                </c:pt>
                <c:pt idx="1">
                  <c:v>0.41</c:v>
                </c:pt>
                <c:pt idx="2">
                  <c:v>1.1599999999999999</c:v>
                </c:pt>
                <c:pt idx="3">
                  <c:v>0.48</c:v>
                </c:pt>
                <c:pt idx="4">
                  <c:v>0.44</c:v>
                </c:pt>
              </c:numCache>
            </c:numRef>
          </c:val>
          <c:extLst>
            <c:ext xmlns:c16="http://schemas.microsoft.com/office/drawing/2014/chart" uri="{C3380CC4-5D6E-409C-BE32-E72D297353CC}">
              <c16:uniqueId val="{00000000-1341-4CFE-9255-4A29B952FF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1341-4CFE-9255-4A29B952FF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53.94</c:v>
                </c:pt>
                <c:pt idx="1">
                  <c:v>49.37</c:v>
                </c:pt>
                <c:pt idx="2">
                  <c:v>82.54</c:v>
                </c:pt>
                <c:pt idx="3">
                  <c:v>83.9</c:v>
                </c:pt>
                <c:pt idx="4">
                  <c:v>79.66</c:v>
                </c:pt>
              </c:numCache>
            </c:numRef>
          </c:val>
          <c:extLst>
            <c:ext xmlns:c16="http://schemas.microsoft.com/office/drawing/2014/chart" uri="{C3380CC4-5D6E-409C-BE32-E72D297353CC}">
              <c16:uniqueId val="{00000000-CAC5-4A12-9A51-D6D6D1E496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CAC5-4A12-9A51-D6D6D1E496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95.08</c:v>
                </c:pt>
                <c:pt idx="1">
                  <c:v>86.57</c:v>
                </c:pt>
                <c:pt idx="2">
                  <c:v>83.47</c:v>
                </c:pt>
                <c:pt idx="3">
                  <c:v>78.27</c:v>
                </c:pt>
                <c:pt idx="4">
                  <c:v>80.760000000000005</c:v>
                </c:pt>
              </c:numCache>
            </c:numRef>
          </c:val>
          <c:extLst>
            <c:ext xmlns:c16="http://schemas.microsoft.com/office/drawing/2014/chart" uri="{C3380CC4-5D6E-409C-BE32-E72D297353CC}">
              <c16:uniqueId val="{00000000-4151-42EB-91E3-6DD4B1393B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4151-42EB-91E3-6DD4B1393B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123.4</c:v>
                </c:pt>
                <c:pt idx="1">
                  <c:v>100.25</c:v>
                </c:pt>
                <c:pt idx="2">
                  <c:v>103.66</c:v>
                </c:pt>
                <c:pt idx="3">
                  <c:v>101.28</c:v>
                </c:pt>
                <c:pt idx="4">
                  <c:v>102.93</c:v>
                </c:pt>
              </c:numCache>
            </c:numRef>
          </c:val>
          <c:extLst>
            <c:ext xmlns:c16="http://schemas.microsoft.com/office/drawing/2014/chart" uri="{C3380CC4-5D6E-409C-BE32-E72D297353CC}">
              <c16:uniqueId val="{00000000-5521-48E4-9669-4DCB82CB45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5521-48E4-9669-4DCB82CB45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50.36</c:v>
                </c:pt>
                <c:pt idx="1">
                  <c:v>49.39</c:v>
                </c:pt>
                <c:pt idx="2">
                  <c:v>50.77</c:v>
                </c:pt>
                <c:pt idx="3">
                  <c:v>52.32</c:v>
                </c:pt>
                <c:pt idx="4">
                  <c:v>53.58</c:v>
                </c:pt>
              </c:numCache>
            </c:numRef>
          </c:val>
          <c:extLst>
            <c:ext xmlns:c16="http://schemas.microsoft.com/office/drawing/2014/chart" uri="{C3380CC4-5D6E-409C-BE32-E72D297353CC}">
              <c16:uniqueId val="{00000000-DBC6-454A-ABD3-EA863817A8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DBC6-454A-ABD3-EA863817A8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6.18</c:v>
                </c:pt>
                <c:pt idx="1">
                  <c:v>3.18</c:v>
                </c:pt>
                <c:pt idx="2">
                  <c:v>3.16</c:v>
                </c:pt>
                <c:pt idx="3">
                  <c:v>8.4700000000000006</c:v>
                </c:pt>
                <c:pt idx="4">
                  <c:v>8.7200000000000006</c:v>
                </c:pt>
              </c:numCache>
            </c:numRef>
          </c:val>
          <c:extLst>
            <c:ext xmlns:c16="http://schemas.microsoft.com/office/drawing/2014/chart" uri="{C3380CC4-5D6E-409C-BE32-E72D297353CC}">
              <c16:uniqueId val="{00000000-28A6-4D60-BD1C-089EB98600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8A6-4D60-BD1C-089EB98600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1C-41C8-BE8A-90896523DD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841C-41C8-BE8A-90896523DD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924.49</c:v>
                </c:pt>
                <c:pt idx="1">
                  <c:v>371.06</c:v>
                </c:pt>
                <c:pt idx="2">
                  <c:v>380.13</c:v>
                </c:pt>
                <c:pt idx="3">
                  <c:v>421.26</c:v>
                </c:pt>
                <c:pt idx="4">
                  <c:v>404.04</c:v>
                </c:pt>
              </c:numCache>
            </c:numRef>
          </c:val>
          <c:extLst>
            <c:ext xmlns:c16="http://schemas.microsoft.com/office/drawing/2014/chart" uri="{C3380CC4-5D6E-409C-BE32-E72D297353CC}">
              <c16:uniqueId val="{00000000-F74C-4D08-81FA-73316E951C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F74C-4D08-81FA-73316E951C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442.42</c:v>
                </c:pt>
                <c:pt idx="1">
                  <c:v>736.41</c:v>
                </c:pt>
                <c:pt idx="2">
                  <c:v>703.58</c:v>
                </c:pt>
                <c:pt idx="3">
                  <c:v>690.55</c:v>
                </c:pt>
                <c:pt idx="4">
                  <c:v>678.1</c:v>
                </c:pt>
              </c:numCache>
            </c:numRef>
          </c:val>
          <c:extLst>
            <c:ext xmlns:c16="http://schemas.microsoft.com/office/drawing/2014/chart" uri="{C3380CC4-5D6E-409C-BE32-E72D297353CC}">
              <c16:uniqueId val="{00000000-23A4-4294-B37D-11B58915B9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23A4-4294-B37D-11B58915B9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122.62</c:v>
                </c:pt>
                <c:pt idx="1">
                  <c:v>90.69</c:v>
                </c:pt>
                <c:pt idx="2">
                  <c:v>96.26</c:v>
                </c:pt>
                <c:pt idx="3">
                  <c:v>94.04</c:v>
                </c:pt>
                <c:pt idx="4">
                  <c:v>96.09</c:v>
                </c:pt>
              </c:numCache>
            </c:numRef>
          </c:val>
          <c:extLst>
            <c:ext xmlns:c16="http://schemas.microsoft.com/office/drawing/2014/chart" uri="{C3380CC4-5D6E-409C-BE32-E72D297353CC}">
              <c16:uniqueId val="{00000000-5C50-4E48-A8B5-9086885310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5C50-4E48-A8B5-9086885310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143.78</c:v>
                </c:pt>
                <c:pt idx="1">
                  <c:v>194.17</c:v>
                </c:pt>
                <c:pt idx="2">
                  <c:v>183.21</c:v>
                </c:pt>
                <c:pt idx="3">
                  <c:v>187.36</c:v>
                </c:pt>
                <c:pt idx="4">
                  <c:v>185.86</c:v>
                </c:pt>
              </c:numCache>
            </c:numRef>
          </c:val>
          <c:extLst>
            <c:ext xmlns:c16="http://schemas.microsoft.com/office/drawing/2014/chart" uri="{C3380CC4-5D6E-409C-BE32-E72D297353CC}">
              <c16:uniqueId val="{00000000-DCD0-4DF4-A176-AA47FB394A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DCD0-4DF4-A176-AA47FB394A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北海道　八雲町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A7</v>
      </c>
      <c r="X8" s="77"/>
      <c r="Y8" s="77"/>
      <c r="Z8" s="77"/>
      <c r="AA8" s="77"/>
      <c r="AB8" s="77"/>
      <c r="AC8" s="77"/>
      <c r="AD8" s="77" t="str">
        <f>データ!$M$6</f>
        <v>非設置</v>
      </c>
      <c r="AE8" s="77"/>
      <c r="AF8" s="77"/>
      <c r="AG8" s="77"/>
      <c r="AH8" s="77"/>
      <c r="AI8" s="77"/>
      <c r="AJ8" s="77"/>
      <c r="AK8" s="4"/>
      <c r="AL8" s="65">
        <f>データ!$R$6</f>
        <v>15673</v>
      </c>
      <c r="AM8" s="65"/>
      <c r="AN8" s="65"/>
      <c r="AO8" s="65"/>
      <c r="AP8" s="65"/>
      <c r="AQ8" s="65"/>
      <c r="AR8" s="65"/>
      <c r="AS8" s="65"/>
      <c r="AT8" s="61">
        <f>データ!$S$6</f>
        <v>956.08</v>
      </c>
      <c r="AU8" s="62"/>
      <c r="AV8" s="62"/>
      <c r="AW8" s="62"/>
      <c r="AX8" s="62"/>
      <c r="AY8" s="62"/>
      <c r="AZ8" s="62"/>
      <c r="BA8" s="62"/>
      <c r="BB8" s="64">
        <f>データ!$T$6</f>
        <v>16.39</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58.52</v>
      </c>
      <c r="J10" s="62"/>
      <c r="K10" s="62"/>
      <c r="L10" s="62"/>
      <c r="M10" s="62"/>
      <c r="N10" s="62"/>
      <c r="O10" s="63"/>
      <c r="P10" s="64">
        <f>データ!$P$6</f>
        <v>79.25</v>
      </c>
      <c r="Q10" s="64"/>
      <c r="R10" s="64"/>
      <c r="S10" s="64"/>
      <c r="T10" s="64"/>
      <c r="U10" s="64"/>
      <c r="V10" s="64"/>
      <c r="W10" s="65">
        <f>データ!$Q$6</f>
        <v>3630</v>
      </c>
      <c r="X10" s="65"/>
      <c r="Y10" s="65"/>
      <c r="Z10" s="65"/>
      <c r="AA10" s="65"/>
      <c r="AB10" s="65"/>
      <c r="AC10" s="65"/>
      <c r="AD10" s="2"/>
      <c r="AE10" s="2"/>
      <c r="AF10" s="2"/>
      <c r="AG10" s="2"/>
      <c r="AH10" s="4"/>
      <c r="AI10" s="4"/>
      <c r="AJ10" s="4"/>
      <c r="AK10" s="4"/>
      <c r="AL10" s="65">
        <f>データ!$U$6</f>
        <v>12345</v>
      </c>
      <c r="AM10" s="65"/>
      <c r="AN10" s="65"/>
      <c r="AO10" s="65"/>
      <c r="AP10" s="65"/>
      <c r="AQ10" s="65"/>
      <c r="AR10" s="65"/>
      <c r="AS10" s="65"/>
      <c r="AT10" s="61">
        <f>データ!$V$6</f>
        <v>50.76</v>
      </c>
      <c r="AU10" s="62"/>
      <c r="AV10" s="62"/>
      <c r="AW10" s="62"/>
      <c r="AX10" s="62"/>
      <c r="AY10" s="62"/>
      <c r="AZ10" s="62"/>
      <c r="BA10" s="62"/>
      <c r="BB10" s="64">
        <f>データ!$W$6</f>
        <v>243.2</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112</v>
      </c>
      <c r="BM47" s="93"/>
      <c r="BN47" s="93"/>
      <c r="BO47" s="93"/>
      <c r="BP47" s="93"/>
      <c r="BQ47" s="93"/>
      <c r="BR47" s="93"/>
      <c r="BS47" s="93"/>
      <c r="BT47" s="93"/>
      <c r="BU47" s="93"/>
      <c r="BV47" s="93"/>
      <c r="BW47" s="93"/>
      <c r="BX47" s="93"/>
      <c r="BY47" s="93"/>
      <c r="BZ47" s="9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2"/>
      <c r="BM60" s="93"/>
      <c r="BN60" s="93"/>
      <c r="BO60" s="93"/>
      <c r="BP60" s="93"/>
      <c r="BQ60" s="93"/>
      <c r="BR60" s="93"/>
      <c r="BS60" s="93"/>
      <c r="BT60" s="93"/>
      <c r="BU60" s="93"/>
      <c r="BV60" s="93"/>
      <c r="BW60" s="93"/>
      <c r="BX60" s="93"/>
      <c r="BY60" s="93"/>
      <c r="BZ60" s="94"/>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2"/>
      <c r="BM61" s="93"/>
      <c r="BN61" s="93"/>
      <c r="BO61" s="93"/>
      <c r="BP61" s="93"/>
      <c r="BQ61" s="93"/>
      <c r="BR61" s="93"/>
      <c r="BS61" s="93"/>
      <c r="BT61" s="93"/>
      <c r="BU61" s="93"/>
      <c r="BV61" s="93"/>
      <c r="BW61" s="93"/>
      <c r="BX61" s="93"/>
      <c r="BY61" s="93"/>
      <c r="BZ61" s="9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113</v>
      </c>
      <c r="BM66" s="96"/>
      <c r="BN66" s="96"/>
      <c r="BO66" s="96"/>
      <c r="BP66" s="96"/>
      <c r="BQ66" s="96"/>
      <c r="BR66" s="96"/>
      <c r="BS66" s="96"/>
      <c r="BT66" s="96"/>
      <c r="BU66" s="96"/>
      <c r="BV66" s="96"/>
      <c r="BW66" s="96"/>
      <c r="BX66" s="96"/>
      <c r="BY66" s="96"/>
      <c r="BZ66" s="9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xDV54kSo6hrXCCt1H5yqSafrqwmMwAI6otUo3PNWTAsdZmN4Zk+IVcz++N8S86nnzwwl1JaH37CQJQq9xjBgQ==" saltValue="bscI6xOLQCcymkbuXMzO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13463</v>
      </c>
      <c r="D6" s="34">
        <f t="shared" si="3"/>
        <v>46</v>
      </c>
      <c r="E6" s="34">
        <f t="shared" si="3"/>
        <v>1</v>
      </c>
      <c r="F6" s="34">
        <f t="shared" si="3"/>
        <v>0</v>
      </c>
      <c r="G6" s="34">
        <f t="shared" si="3"/>
        <v>1</v>
      </c>
      <c r="H6" s="34" t="str">
        <f t="shared" si="3"/>
        <v>北海道　八雲町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58.52</v>
      </c>
      <c r="P6" s="35">
        <f t="shared" si="3"/>
        <v>79.25</v>
      </c>
      <c r="Q6" s="35">
        <f t="shared" si="3"/>
        <v>3630</v>
      </c>
      <c r="R6" s="35">
        <f t="shared" si="3"/>
        <v>15673</v>
      </c>
      <c r="S6" s="35">
        <f t="shared" si="3"/>
        <v>956.08</v>
      </c>
      <c r="T6" s="35">
        <f t="shared" si="3"/>
        <v>16.39</v>
      </c>
      <c r="U6" s="35">
        <f t="shared" si="3"/>
        <v>12345</v>
      </c>
      <c r="V6" s="35">
        <f t="shared" si="3"/>
        <v>50.76</v>
      </c>
      <c r="W6" s="35">
        <f t="shared" si="3"/>
        <v>243.2</v>
      </c>
      <c r="X6" s="36">
        <f>IF(X7="",NA(),X7)</f>
        <v>123.4</v>
      </c>
      <c r="Y6" s="36">
        <f t="shared" ref="Y6:AG6" si="4">IF(Y7="",NA(),Y7)</f>
        <v>100.25</v>
      </c>
      <c r="Z6" s="36">
        <f t="shared" si="4"/>
        <v>103.66</v>
      </c>
      <c r="AA6" s="36">
        <f t="shared" si="4"/>
        <v>101.28</v>
      </c>
      <c r="AB6" s="36">
        <f t="shared" si="4"/>
        <v>102.93</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924.49</v>
      </c>
      <c r="AU6" s="36">
        <f t="shared" ref="AU6:BC6" si="6">IF(AU7="",NA(),AU7)</f>
        <v>371.06</v>
      </c>
      <c r="AV6" s="36">
        <f t="shared" si="6"/>
        <v>380.13</v>
      </c>
      <c r="AW6" s="36">
        <f t="shared" si="6"/>
        <v>421.26</v>
      </c>
      <c r="AX6" s="36">
        <f t="shared" si="6"/>
        <v>404.04</v>
      </c>
      <c r="AY6" s="36">
        <f t="shared" si="6"/>
        <v>388.67</v>
      </c>
      <c r="AZ6" s="36">
        <f t="shared" si="6"/>
        <v>355.27</v>
      </c>
      <c r="BA6" s="36">
        <f t="shared" si="6"/>
        <v>359.7</v>
      </c>
      <c r="BB6" s="36">
        <f t="shared" si="6"/>
        <v>362.93</v>
      </c>
      <c r="BC6" s="36">
        <f t="shared" si="6"/>
        <v>371.81</v>
      </c>
      <c r="BD6" s="35" t="str">
        <f>IF(BD7="","",IF(BD7="-","【-】","【"&amp;SUBSTITUTE(TEXT(BD7,"#,##0.00"),"-","△")&amp;"】"))</f>
        <v>【260.31】</v>
      </c>
      <c r="BE6" s="36">
        <f>IF(BE7="",NA(),BE7)</f>
        <v>442.42</v>
      </c>
      <c r="BF6" s="36">
        <f t="shared" ref="BF6:BN6" si="7">IF(BF7="",NA(),BF7)</f>
        <v>736.41</v>
      </c>
      <c r="BG6" s="36">
        <f t="shared" si="7"/>
        <v>703.58</v>
      </c>
      <c r="BH6" s="36">
        <f t="shared" si="7"/>
        <v>690.55</v>
      </c>
      <c r="BI6" s="36">
        <f t="shared" si="7"/>
        <v>678.1</v>
      </c>
      <c r="BJ6" s="36">
        <f t="shared" si="7"/>
        <v>422.5</v>
      </c>
      <c r="BK6" s="36">
        <f t="shared" si="7"/>
        <v>458.27</v>
      </c>
      <c r="BL6" s="36">
        <f t="shared" si="7"/>
        <v>447.01</v>
      </c>
      <c r="BM6" s="36">
        <f t="shared" si="7"/>
        <v>439.05</v>
      </c>
      <c r="BN6" s="36">
        <f t="shared" si="7"/>
        <v>465.85</v>
      </c>
      <c r="BO6" s="35" t="str">
        <f>IF(BO7="","",IF(BO7="-","【-】","【"&amp;SUBSTITUTE(TEXT(BO7,"#,##0.00"),"-","△")&amp;"】"))</f>
        <v>【275.67】</v>
      </c>
      <c r="BP6" s="36">
        <f>IF(BP7="",NA(),BP7)</f>
        <v>122.62</v>
      </c>
      <c r="BQ6" s="36">
        <f t="shared" ref="BQ6:BY6" si="8">IF(BQ7="",NA(),BQ7)</f>
        <v>90.69</v>
      </c>
      <c r="BR6" s="36">
        <f t="shared" si="8"/>
        <v>96.26</v>
      </c>
      <c r="BS6" s="36">
        <f t="shared" si="8"/>
        <v>94.04</v>
      </c>
      <c r="BT6" s="36">
        <f t="shared" si="8"/>
        <v>96.09</v>
      </c>
      <c r="BU6" s="36">
        <f t="shared" si="8"/>
        <v>101.64</v>
      </c>
      <c r="BV6" s="36">
        <f t="shared" si="8"/>
        <v>96.77</v>
      </c>
      <c r="BW6" s="36">
        <f t="shared" si="8"/>
        <v>95.81</v>
      </c>
      <c r="BX6" s="36">
        <f t="shared" si="8"/>
        <v>95.26</v>
      </c>
      <c r="BY6" s="36">
        <f t="shared" si="8"/>
        <v>92.39</v>
      </c>
      <c r="BZ6" s="35" t="str">
        <f>IF(BZ7="","",IF(BZ7="-","【-】","【"&amp;SUBSTITUTE(TEXT(BZ7,"#,##0.00"),"-","△")&amp;"】"))</f>
        <v>【100.05】</v>
      </c>
      <c r="CA6" s="36">
        <f>IF(CA7="",NA(),CA7)</f>
        <v>143.78</v>
      </c>
      <c r="CB6" s="36">
        <f t="shared" ref="CB6:CJ6" si="9">IF(CB7="",NA(),CB7)</f>
        <v>194.17</v>
      </c>
      <c r="CC6" s="36">
        <f t="shared" si="9"/>
        <v>183.21</v>
      </c>
      <c r="CD6" s="36">
        <f t="shared" si="9"/>
        <v>187.36</v>
      </c>
      <c r="CE6" s="36">
        <f t="shared" si="9"/>
        <v>185.86</v>
      </c>
      <c r="CF6" s="36">
        <f t="shared" si="9"/>
        <v>179.16</v>
      </c>
      <c r="CG6" s="36">
        <f t="shared" si="9"/>
        <v>187.18</v>
      </c>
      <c r="CH6" s="36">
        <f t="shared" si="9"/>
        <v>189.58</v>
      </c>
      <c r="CI6" s="36">
        <f t="shared" si="9"/>
        <v>192.82</v>
      </c>
      <c r="CJ6" s="36">
        <f t="shared" si="9"/>
        <v>192.98</v>
      </c>
      <c r="CK6" s="35" t="str">
        <f>IF(CK7="","",IF(CK7="-","【-】","【"&amp;SUBSTITUTE(TEXT(CK7,"#,##0.00"),"-","△")&amp;"】"))</f>
        <v>【166.40】</v>
      </c>
      <c r="CL6" s="36">
        <f>IF(CL7="",NA(),CL7)</f>
        <v>53.94</v>
      </c>
      <c r="CM6" s="36">
        <f t="shared" ref="CM6:CU6" si="10">IF(CM7="",NA(),CM7)</f>
        <v>49.37</v>
      </c>
      <c r="CN6" s="36">
        <f t="shared" si="10"/>
        <v>82.54</v>
      </c>
      <c r="CO6" s="36">
        <f t="shared" si="10"/>
        <v>83.9</v>
      </c>
      <c r="CP6" s="36">
        <f t="shared" si="10"/>
        <v>79.66</v>
      </c>
      <c r="CQ6" s="36">
        <f t="shared" si="10"/>
        <v>54.24</v>
      </c>
      <c r="CR6" s="36">
        <f t="shared" si="10"/>
        <v>55.88</v>
      </c>
      <c r="CS6" s="36">
        <f t="shared" si="10"/>
        <v>55.22</v>
      </c>
      <c r="CT6" s="36">
        <f t="shared" si="10"/>
        <v>54.05</v>
      </c>
      <c r="CU6" s="36">
        <f t="shared" si="10"/>
        <v>54.43</v>
      </c>
      <c r="CV6" s="35" t="str">
        <f>IF(CV7="","",IF(CV7="-","【-】","【"&amp;SUBSTITUTE(TEXT(CV7,"#,##0.00"),"-","△")&amp;"】"))</f>
        <v>【60.69】</v>
      </c>
      <c r="CW6" s="36">
        <f>IF(CW7="",NA(),CW7)</f>
        <v>95.08</v>
      </c>
      <c r="CX6" s="36">
        <f t="shared" ref="CX6:DF6" si="11">IF(CX7="",NA(),CX7)</f>
        <v>86.57</v>
      </c>
      <c r="CY6" s="36">
        <f t="shared" si="11"/>
        <v>83.47</v>
      </c>
      <c r="CZ6" s="36">
        <f t="shared" si="11"/>
        <v>78.27</v>
      </c>
      <c r="DA6" s="36">
        <f t="shared" si="11"/>
        <v>80.760000000000005</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50.36</v>
      </c>
      <c r="DI6" s="36">
        <f t="shared" ref="DI6:DQ6" si="12">IF(DI7="",NA(),DI7)</f>
        <v>49.39</v>
      </c>
      <c r="DJ6" s="36">
        <f t="shared" si="12"/>
        <v>50.77</v>
      </c>
      <c r="DK6" s="36">
        <f t="shared" si="12"/>
        <v>52.32</v>
      </c>
      <c r="DL6" s="36">
        <f t="shared" si="12"/>
        <v>53.58</v>
      </c>
      <c r="DM6" s="36">
        <f t="shared" si="12"/>
        <v>48.14</v>
      </c>
      <c r="DN6" s="36">
        <f t="shared" si="12"/>
        <v>46.61</v>
      </c>
      <c r="DO6" s="36">
        <f t="shared" si="12"/>
        <v>47.97</v>
      </c>
      <c r="DP6" s="36">
        <f t="shared" si="12"/>
        <v>49.12</v>
      </c>
      <c r="DQ6" s="36">
        <f t="shared" si="12"/>
        <v>49.39</v>
      </c>
      <c r="DR6" s="35" t="str">
        <f>IF(DR7="","",IF(DR7="-","【-】","【"&amp;SUBSTITUTE(TEXT(DR7,"#,##0.00"),"-","△")&amp;"】"))</f>
        <v>【50.19】</v>
      </c>
      <c r="DS6" s="36">
        <f>IF(DS7="",NA(),DS7)</f>
        <v>6.18</v>
      </c>
      <c r="DT6" s="36">
        <f t="shared" ref="DT6:EB6" si="13">IF(DT7="",NA(),DT7)</f>
        <v>3.18</v>
      </c>
      <c r="DU6" s="36">
        <f t="shared" si="13"/>
        <v>3.16</v>
      </c>
      <c r="DV6" s="36">
        <f t="shared" si="13"/>
        <v>8.4700000000000006</v>
      </c>
      <c r="DW6" s="36">
        <f t="shared" si="13"/>
        <v>8.7200000000000006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1.1499999999999999</v>
      </c>
      <c r="EE6" s="36">
        <f t="shared" ref="EE6:EM6" si="14">IF(EE7="",NA(),EE7)</f>
        <v>0.41</v>
      </c>
      <c r="EF6" s="36">
        <f t="shared" si="14"/>
        <v>1.1599999999999999</v>
      </c>
      <c r="EG6" s="36">
        <f t="shared" si="14"/>
        <v>0.48</v>
      </c>
      <c r="EH6" s="36">
        <f t="shared" si="14"/>
        <v>0.44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13463</v>
      </c>
      <c r="D7" s="38">
        <v>46</v>
      </c>
      <c r="E7" s="38">
        <v>1</v>
      </c>
      <c r="F7" s="38">
        <v>0</v>
      </c>
      <c r="G7" s="38">
        <v>1</v>
      </c>
      <c r="H7" s="38" t="s">
        <v>93</v>
      </c>
      <c r="I7" s="38" t="s">
        <v>94</v>
      </c>
      <c r="J7" s="38" t="s">
        <v>95</v>
      </c>
      <c r="K7" s="38" t="s">
        <v>96</v>
      </c>
      <c r="L7" s="38" t="s">
        <v>97</v>
      </c>
      <c r="M7" s="38" t="s">
        <v>98</v>
      </c>
      <c r="N7" s="39" t="s">
        <v>99</v>
      </c>
      <c r="O7" s="39">
        <v>58.52</v>
      </c>
      <c r="P7" s="39">
        <v>79.25</v>
      </c>
      <c r="Q7" s="39">
        <v>3630</v>
      </c>
      <c r="R7" s="39">
        <v>15673</v>
      </c>
      <c r="S7" s="39">
        <v>956.08</v>
      </c>
      <c r="T7" s="39">
        <v>16.39</v>
      </c>
      <c r="U7" s="39">
        <v>12345</v>
      </c>
      <c r="V7" s="39">
        <v>50.76</v>
      </c>
      <c r="W7" s="39">
        <v>243.2</v>
      </c>
      <c r="X7" s="39">
        <v>123.4</v>
      </c>
      <c r="Y7" s="39">
        <v>100.25</v>
      </c>
      <c r="Z7" s="39">
        <v>103.66</v>
      </c>
      <c r="AA7" s="39">
        <v>101.28</v>
      </c>
      <c r="AB7" s="39">
        <v>102.93</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924.49</v>
      </c>
      <c r="AU7" s="39">
        <v>371.06</v>
      </c>
      <c r="AV7" s="39">
        <v>380.13</v>
      </c>
      <c r="AW7" s="39">
        <v>421.26</v>
      </c>
      <c r="AX7" s="39">
        <v>404.04</v>
      </c>
      <c r="AY7" s="39">
        <v>388.67</v>
      </c>
      <c r="AZ7" s="39">
        <v>355.27</v>
      </c>
      <c r="BA7" s="39">
        <v>359.7</v>
      </c>
      <c r="BB7" s="39">
        <v>362.93</v>
      </c>
      <c r="BC7" s="39">
        <v>371.81</v>
      </c>
      <c r="BD7" s="39">
        <v>260.31</v>
      </c>
      <c r="BE7" s="39">
        <v>442.42</v>
      </c>
      <c r="BF7" s="39">
        <v>736.41</v>
      </c>
      <c r="BG7" s="39">
        <v>703.58</v>
      </c>
      <c r="BH7" s="39">
        <v>690.55</v>
      </c>
      <c r="BI7" s="39">
        <v>678.1</v>
      </c>
      <c r="BJ7" s="39">
        <v>422.5</v>
      </c>
      <c r="BK7" s="39">
        <v>458.27</v>
      </c>
      <c r="BL7" s="39">
        <v>447.01</v>
      </c>
      <c r="BM7" s="39">
        <v>439.05</v>
      </c>
      <c r="BN7" s="39">
        <v>465.85</v>
      </c>
      <c r="BO7" s="39">
        <v>275.67</v>
      </c>
      <c r="BP7" s="39">
        <v>122.62</v>
      </c>
      <c r="BQ7" s="39">
        <v>90.69</v>
      </c>
      <c r="BR7" s="39">
        <v>96.26</v>
      </c>
      <c r="BS7" s="39">
        <v>94.04</v>
      </c>
      <c r="BT7" s="39">
        <v>96.09</v>
      </c>
      <c r="BU7" s="39">
        <v>101.64</v>
      </c>
      <c r="BV7" s="39">
        <v>96.77</v>
      </c>
      <c r="BW7" s="39">
        <v>95.81</v>
      </c>
      <c r="BX7" s="39">
        <v>95.26</v>
      </c>
      <c r="BY7" s="39">
        <v>92.39</v>
      </c>
      <c r="BZ7" s="39">
        <v>100.05</v>
      </c>
      <c r="CA7" s="39">
        <v>143.78</v>
      </c>
      <c r="CB7" s="39">
        <v>194.17</v>
      </c>
      <c r="CC7" s="39">
        <v>183.21</v>
      </c>
      <c r="CD7" s="39">
        <v>187.36</v>
      </c>
      <c r="CE7" s="39">
        <v>185.86</v>
      </c>
      <c r="CF7" s="39">
        <v>179.16</v>
      </c>
      <c r="CG7" s="39">
        <v>187.18</v>
      </c>
      <c r="CH7" s="39">
        <v>189.58</v>
      </c>
      <c r="CI7" s="39">
        <v>192.82</v>
      </c>
      <c r="CJ7" s="39">
        <v>192.98</v>
      </c>
      <c r="CK7" s="39">
        <v>166.4</v>
      </c>
      <c r="CL7" s="39">
        <v>53.94</v>
      </c>
      <c r="CM7" s="39">
        <v>49.37</v>
      </c>
      <c r="CN7" s="39">
        <v>82.54</v>
      </c>
      <c r="CO7" s="39">
        <v>83.9</v>
      </c>
      <c r="CP7" s="39">
        <v>79.66</v>
      </c>
      <c r="CQ7" s="39">
        <v>54.24</v>
      </c>
      <c r="CR7" s="39">
        <v>55.88</v>
      </c>
      <c r="CS7" s="39">
        <v>55.22</v>
      </c>
      <c r="CT7" s="39">
        <v>54.05</v>
      </c>
      <c r="CU7" s="39">
        <v>54.43</v>
      </c>
      <c r="CV7" s="39">
        <v>60.69</v>
      </c>
      <c r="CW7" s="39">
        <v>95.08</v>
      </c>
      <c r="CX7" s="39">
        <v>86.57</v>
      </c>
      <c r="CY7" s="39">
        <v>83.47</v>
      </c>
      <c r="CZ7" s="39">
        <v>78.27</v>
      </c>
      <c r="DA7" s="39">
        <v>80.760000000000005</v>
      </c>
      <c r="DB7" s="39">
        <v>81.680000000000007</v>
      </c>
      <c r="DC7" s="39">
        <v>80.989999999999995</v>
      </c>
      <c r="DD7" s="39">
        <v>80.930000000000007</v>
      </c>
      <c r="DE7" s="39">
        <v>80.510000000000005</v>
      </c>
      <c r="DF7" s="39">
        <v>79.44</v>
      </c>
      <c r="DG7" s="39">
        <v>89.82</v>
      </c>
      <c r="DH7" s="39">
        <v>50.36</v>
      </c>
      <c r="DI7" s="39">
        <v>49.39</v>
      </c>
      <c r="DJ7" s="39">
        <v>50.77</v>
      </c>
      <c r="DK7" s="39">
        <v>52.32</v>
      </c>
      <c r="DL7" s="39">
        <v>53.58</v>
      </c>
      <c r="DM7" s="39">
        <v>48.14</v>
      </c>
      <c r="DN7" s="39">
        <v>46.61</v>
      </c>
      <c r="DO7" s="39">
        <v>47.97</v>
      </c>
      <c r="DP7" s="39">
        <v>49.12</v>
      </c>
      <c r="DQ7" s="39">
        <v>49.39</v>
      </c>
      <c r="DR7" s="39">
        <v>50.19</v>
      </c>
      <c r="DS7" s="39">
        <v>6.18</v>
      </c>
      <c r="DT7" s="39">
        <v>3.18</v>
      </c>
      <c r="DU7" s="39">
        <v>3.16</v>
      </c>
      <c r="DV7" s="39">
        <v>8.4700000000000006</v>
      </c>
      <c r="DW7" s="39">
        <v>8.7200000000000006</v>
      </c>
      <c r="DX7" s="39">
        <v>11.13</v>
      </c>
      <c r="DY7" s="39">
        <v>10.84</v>
      </c>
      <c r="DZ7" s="39">
        <v>15.33</v>
      </c>
      <c r="EA7" s="39">
        <v>16.760000000000002</v>
      </c>
      <c r="EB7" s="39">
        <v>18.57</v>
      </c>
      <c r="EC7" s="39">
        <v>20.63</v>
      </c>
      <c r="ED7" s="39">
        <v>1.1499999999999999</v>
      </c>
      <c r="EE7" s="39">
        <v>0.41</v>
      </c>
      <c r="EF7" s="39">
        <v>1.1599999999999999</v>
      </c>
      <c r="EG7" s="39">
        <v>0.48</v>
      </c>
      <c r="EH7" s="39">
        <v>0.44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環境水道課 松本　俊紀</cp:lastModifiedBy>
  <cp:lastPrinted>2022-01-11T03:04:17Z</cp:lastPrinted>
  <dcterms:created xsi:type="dcterms:W3CDTF">2021-12-03T06:41:37Z</dcterms:created>
  <dcterms:modified xsi:type="dcterms:W3CDTF">2022-01-11T04:08:37Z</dcterms:modified>
  <cp:category/>
</cp:coreProperties>
</file>