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UBLIC2\財務課\財政係\12 ホームページ・広報・情報公開・統計八雲\ホームページ・広報\H30決算\【R2.9.25期限】平成30年度財政状況資料集（2回目）\統合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<sst xmlns="http://schemas.openxmlformats.org/spreadsheetml/2006/main" count="1081" uniqueCount="615">
  <si>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</si>
  <si>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</si>
  <si>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</si>
  <si>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</si>
  <si>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</si>
  <si>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</si>
  <si>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</si>
  <si>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</si>
  <si>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</si>
  <si>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</si>
  <si>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</si>
  <si>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</si>
  <si>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</si>
  <si>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</si>
  <si>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</si>
  <si>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</si>
  <si>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</si>
  <si>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</si>
  <si>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</si>
  <si>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</si>
  <si>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</si>
  <si>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</si>
  <si>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</si>
  <si>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</si>
  <si>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</si>
  <si>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</si>
  <si>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</si>
  <si>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</si>
  <si>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</si>
  <si>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</si>
  <si>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</si>
  <si>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</si>
  <si>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</si>
  <si>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</si>
  <si>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</si>
  <si>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</si>
  <si>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</si>
  <si>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</si>
  <si>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</si>
  <si>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</si>
  <si>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</si>
  <si>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</si>
  <si>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</si>
  <si>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</si>
  <si>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</si>
  <si>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</si>
  <si>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</si>
  <si>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</si>
  <si>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</si>
  <si>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</si>
  <si>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</si>
  <si>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</si>
  <si>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</si>
  <si>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</si>
  <si>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</si>
  <si>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</si>
  <si>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</si>
  <si>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</si>
  <si>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</si>
  <si>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</si>
  <si>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</si>
  <si>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</si>
  <si>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</si>
  <si>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</si>
  <si>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</si>
  <si>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</si>
  <si>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</si>
  <si>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</si>
  <si>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</si>
  <si>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</si>
  <si>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</si>
  <si>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</si>
  <si>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</si>
  <si>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</si>
  <si>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</si>
  <si>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</si>
  <si>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</si>
  <si>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</si>
  <si>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</si>
  <si>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</si>
  <si>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</si>
  <si>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</si>
  <si>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</si>
  <si>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</si>
  <si>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</si>
  <si>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</si>
  <si>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</si>
  <si>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</si>
  <si>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</si>
  <si>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</si>
  <si>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</si>
  <si>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</si>
  <si>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</si>
  <si>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</si>
  <si>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</si>
  <si>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</si>
  <si>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</si>
  <si>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八雲町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</si>
  <si>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</si>
  <si>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</si>
  <si>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</si>
  <si>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</si>
  <si>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</si>
  <si>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</si>
  <si>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</si>
  <si>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</si>
  <si>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</si>
  <si>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</si>
  <si>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</si>
  <si>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</si>
  <si>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</si>
  <si>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</si>
  <si>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</si>
  <si>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</si>
  <si>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</si>
  <si>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</si>
  <si>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</si>
  <si>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</si>
  <si>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</si>
  <si>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</si>
  <si>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</si>
  <si>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</si>
  <si>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</si>
  <si>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</si>
  <si>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</si>
  <si>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</si>
  <si>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</si>
  <si>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</si>
  <si>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</si>
  <si>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</si>
  <si>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</si>
  <si>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</si>
  <si>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</si>
  <si>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</si>
  <si>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</si>
  <si>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</si>
  <si>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</si>
  <si>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</si>
  <si>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</si>
  <si>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</si>
  <si>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</si>
  <si>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</si>
  <si>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</si>
  <si>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</si>
  <si>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</si>
  <si>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</si>
  <si>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</si>
  <si>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</si>
  <si>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</si>
  <si>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</si>
  <si>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</si>
  <si>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</si>
  <si>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</si>
  <si>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</si>
  <si>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</si>
  <si>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</si>
  <si>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</si>
  <si>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</si>
  <si>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</si>
  <si>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</si>
  <si>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</si>
  <si>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</si>
  <si>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</si>
  <si>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</si>
  <si>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</si>
  <si>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</si>
  <si>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</si>
  <si>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</si>
  <si>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</si>
  <si>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</si>
  <si>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</si>
  <si>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</si>
  <si>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</si>
  <si>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</si>
  <si>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</si>
  <si>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</si>
  <si>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</si>
  <si>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</si>
  <si>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</si>
  <si>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</si>
  <si>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</si>
  <si>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</si>
  <si>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</si>
  <si>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</si>
  <si>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</si>
  <si>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</si>
  <si>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</si>
  <si>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</si>
  <si>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</si>
  <si>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</si>
  <si>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</si>
  <si>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</si>
  <si>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</si>
  <si>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</si>
  <si>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</si>
  <si>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</si>
  <si>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</si>
  <si>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</si>
  <si>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</si>
  <si>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</si>
  <si>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</si>
  <si>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</si>
  <si>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</si>
  <si>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</si>
  <si>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</si>
  <si>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</si>
  <si>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</si>
  <si>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</si>
  <si>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</si>
  <si>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</si>
  <si>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</si>
  <si>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</si>
  <si>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</si>
  <si>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</si>
  <si>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北海道八雲町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</si>
  <si>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</si>
  <si>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</si>
  <si>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</si>
  <si>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</si>
  <si>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</si>
  <si>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</si>
  <si>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</si>
  <si>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</si>
  <si>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</si>
  <si>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</si>
  <si>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</si>
  <si>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</si>
  <si>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</si>
  <si>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</si>
  <si>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</si>
  <si>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</si>
  <si>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</si>
  <si>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</si>
  <si>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</si>
  <si>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</si>
  <si>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</si>
  <si>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</si>
  <si>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</si>
  <si>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</si>
  <si>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</si>
  <si>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</si>
  <si>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</si>
  <si>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</si>
  <si>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</si>
  <si>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</si>
  <si>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</si>
  <si>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</si>
  <si>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</si>
  <si>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</si>
  <si>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</si>
  <si>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</si>
  <si>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</si>
  <si>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</si>
  <si>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</si>
  <si>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</si>
  <si>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</si>
  <si>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</si>
  <si>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</si>
  <si>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</si>
  <si>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</si>
  <si>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</si>
  <si>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</si>
  <si>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</si>
  <si>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</si>
  <si>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</si>
  <si>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</si>
  <si>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</si>
  <si>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</si>
  <si>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</si>
  <si>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</si>
  <si>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</si>
  <si>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</si>
  <si>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</si>
  <si>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</si>
  <si>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</si>
  <si>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</si>
  <si>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</si>
  <si>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</si>
  <si>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</si>
  <si>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</si>
  <si>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</si>
  <si>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</si>
  <si>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</si>
  <si>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</si>
  <si>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</si>
  <si>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</si>
  <si>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</si>
  <si>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</si>
  <si>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</si>
  <si>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</si>
  <si>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</si>
  <si>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</si>
  <si>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</si>
  <si>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</si>
  <si>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</si>
  <si>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</si>
  <si>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</si>
  <si>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</si>
  <si>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</si>
  <si>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</si>
  <si>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</si>
  <si>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</si>
  <si>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</si>
  <si>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</si>
  <si>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</si>
  <si>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</si>
  <si>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</si>
  <si>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</si>
  <si>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</si>
  <si>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</si>
  <si>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</si>
  <si>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</si>
  <si>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</si>
  <si>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</si>
  <si>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</si>
  <si>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</si>
  <si>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</si>
  <si>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</si>
  <si>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</si>
  <si>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</si>
  <si>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</si>
  <si>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</si>
  <si>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</si>
  <si>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</si>
  <si>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</si>
  <si>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</si>
  <si>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</si>
  <si>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</si>
  <si>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</si>
  <si>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</si>
  <si>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</si>
  <si>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</si>
  <si>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</si>
  <si>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</si>
  <si>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</si>
  <si>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</si>
  <si>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</si>
  <si>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</si>
  <si>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</si>
  <si>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</si>
  <si>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</si>
  <si>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</si>
  <si>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</si>
  <si>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</si>
  <si>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</si>
  <si>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</si>
  <si>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</si>
  <si>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</si>
  <si>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</si>
  <si>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</si>
  <si>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</si>
  <si>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</si>
  <si>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</si>
  <si>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</si>
  <si>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</si>
  <si>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</si>
  <si>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</si>
  <si>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</si>
  <si>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</si>
  <si>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</si>
  <si>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</si>
  <si>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</si>
  <si>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</si>
  <si>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北海道八雲町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</si>
  <si>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</si>
  <si>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</si>
  <si>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</si>
  <si>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</si>
  <si>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</si>
  <si>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</si>
  <si>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</si>
  <si>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</si>
  <si>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</si>
  <si>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</si>
  <si>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</si>
  <si>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</si>
  <si>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</si>
  <si>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</si>
  <si>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</si>
  <si>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</si>
  <si>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</si>
  <si>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</si>
  <si>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</si>
  <si>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</si>
  <si>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</si>
  <si>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</si>
  <si>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</si>
  <si>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</si>
  <si>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</si>
  <si>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</si>
  <si>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</si>
  <si>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</si>
  <si>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</si>
  <si>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</si>
  <si>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</si>
  <si>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</si>
  <si>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</si>
  <si>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</si>
  <si>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</si>
  <si>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介護保険（保険）事業特別会計</t>
    <phoneticPr fontId="5"/>
  </si>
  <si>
    <t>後期高齢者医療事業特別会計</t>
    <phoneticPr fontId="5"/>
  </si>
  <si>
    <t>介護保険（サービス）事業特別会計</t>
    <phoneticPr fontId="5"/>
  </si>
  <si>
    <t>-</t>
    <phoneticPr fontId="5"/>
  </si>
  <si>
    <t>八雲町病院事業会計</t>
    <phoneticPr fontId="5"/>
  </si>
  <si>
    <t>法適用企業</t>
    <phoneticPr fontId="5"/>
  </si>
  <si>
    <t>八雲町水道事業会計</t>
    <phoneticPr fontId="5"/>
  </si>
  <si>
    <t>八雲町熊石地域簡易水道事業特別会計</t>
    <phoneticPr fontId="5"/>
  </si>
  <si>
    <t>法非適用企業</t>
    <phoneticPr fontId="5"/>
  </si>
  <si>
    <t>八雲町下水道事業特別会計</t>
    <phoneticPr fontId="5"/>
  </si>
  <si>
    <t>-</t>
    <phoneticPr fontId="5"/>
  </si>
  <si>
    <t>法非適用企業</t>
    <phoneticPr fontId="5"/>
  </si>
  <si>
    <t>八雲町農業集落排水事業特別会計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</si>
  <si>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</si>
  <si>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</si>
  <si>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</si>
  <si>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</si>
  <si>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</si>
  <si>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</si>
  <si>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</si>
  <si>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</si>
  <si>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</si>
  <si>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</si>
  <si>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</si>
  <si>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</si>
  <si>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</si>
  <si>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</si>
  <si>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</si>
  <si>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</si>
  <si>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</si>
  <si>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</si>
  <si>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</si>
  <si>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</si>
  <si>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</si>
  <si>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</si>
  <si>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</si>
  <si>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</si>
  <si>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</si>
  <si>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</si>
  <si>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</si>
  <si>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</si>
  <si>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</si>
  <si>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</si>
  <si>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</si>
  <si>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</si>
  <si>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</si>
  <si>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</si>
  <si>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</si>
  <si>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</si>
  <si>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</si>
  <si>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</si>
  <si>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</si>
  <si>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</si>
  <si>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</si>
  <si>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</si>
  <si>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</si>
  <si>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</si>
  <si>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</si>
  <si>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</si>
  <si>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</si>
  <si>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</si>
  <si>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</si>
  <si>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</si>
  <si>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</si>
  <si>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</si>
  <si>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</si>
  <si>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</si>
  <si>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</si>
  <si>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</si>
  <si>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</si>
  <si>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</si>
  <si>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</si>
  <si>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</si>
  <si>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</si>
  <si>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</si>
  <si>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八雲町病院事業会計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</si>
  <si>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</si>
  <si>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</si>
  <si>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八雲町下水道事業特別会計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</si>
  <si>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</si>
  <si>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八雲町水道事業会計</t>
    <phoneticPr fontId="5"/>
  </si>
  <si>
    <t>(Ｆ)</t>
    <phoneticPr fontId="5"/>
  </si>
  <si>
    <t>八雲町熊石地域簡易水道事業特別会計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</si>
  <si>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</si>
  <si>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</si>
  <si>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</si>
  <si>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</si>
  <si>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</si>
  <si>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</si>
  <si>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</si>
  <si>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</si>
  <si>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</si>
  <si>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</si>
  <si>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</si>
  <si>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</si>
  <si>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</si>
  <si>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</si>
  <si>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</si>
  <si>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</si>
  <si>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</si>
  <si>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</si>
  <si>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</si>
  <si>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</si>
  <si>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</si>
  <si>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</si>
  <si>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</si>
  <si>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</si>
  <si>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</si>
  <si>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</si>
  <si>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</si>
  <si>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</si>
  <si>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</si>
  <si>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</si>
  <si>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</si>
  <si>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</si>
  <si>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</si>
  <si>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</si>
  <si>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</si>
  <si>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</si>
  <si>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</si>
  <si>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</si>
  <si>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</si>
  <si>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</si>
  <si>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</si>
  <si>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</si>
  <si>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</si>
  <si>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</si>
  <si>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</si>
  <si>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</si>
  <si>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</si>
  <si>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</si>
  <si>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</si>
  <si>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</si>
  <si>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</si>
  <si>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</si>
  <si>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</si>
  <si>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</si>
  <si>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</si>
  <si>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</si>
  <si>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</si>
  <si>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</si>
  <si>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</si>
  <si>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</si>
  <si>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</si>
  <si>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</si>
  <si>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</si>
  <si>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</si>
  <si>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</si>
  <si>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</si>
  <si>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</si>
  <si>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</si>
  <si>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</si>
  <si>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</si>
  <si>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</si>
  <si>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</si>
  <si>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</si>
  <si>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</si>
  <si>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</si>
  <si>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</si>
  <si>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</si>
  <si>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</si>
  <si>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</si>
  <si>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</si>
  <si>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</si>
  <si>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</si>
  <si>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</si>
  <si>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</si>
  <si>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</si>
  <si>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</si>
  <si>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1.65</t>
  </si>
  <si>
    <t>▲ 6.24</t>
  </si>
  <si>
    <t>▲ 7.27</t>
  </si>
  <si>
    <t>▲ 16.16</t>
  </si>
  <si>
    <t>▲ 4.57</t>
  </si>
  <si>
    <t>一般会計</t>
  </si>
  <si>
    <t>八雲町水道事業会計</t>
  </si>
  <si>
    <t>八雲町病院事業会計</t>
  </si>
  <si>
    <t>介護保険（保険）事業特別会計</t>
  </si>
  <si>
    <t>国民健康保険事業特別会計</t>
  </si>
  <si>
    <t>▲ 0.69</t>
  </si>
  <si>
    <t>▲ 0.59</t>
  </si>
  <si>
    <t>後期高齢者医療事業特別会計</t>
  </si>
  <si>
    <t>▲ 0.01</t>
  </si>
  <si>
    <t>介護保険（サービス）事業特別会計</t>
  </si>
  <si>
    <t>八雲町熊石地域簡易水道事業特別会計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</si>
  <si>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</si>
  <si>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</si>
  <si>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</si>
  <si>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</si>
  <si>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</si>
  <si>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</si>
  <si>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</si>
  <si>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</si>
  <si>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山越郡衛生処理組合</t>
    <rPh sb="0" eb="2">
      <t>ヤマコシ</t>
    </rPh>
    <rPh sb="2" eb="3">
      <t>グン</t>
    </rPh>
    <rPh sb="3" eb="5">
      <t>エイセイ</t>
    </rPh>
    <rPh sb="5" eb="7">
      <t>ショリ</t>
    </rPh>
    <rPh sb="7" eb="9">
      <t>クミアイ</t>
    </rPh>
    <phoneticPr fontId="2"/>
  </si>
  <si>
    <t>渡島・檜山地方税滞納整理機構</t>
    <rPh sb="0" eb="2">
      <t>オシマ</t>
    </rPh>
    <rPh sb="3" eb="5">
      <t>ヒヤマ</t>
    </rPh>
    <rPh sb="5" eb="7">
      <t>チホウ</t>
    </rPh>
    <rPh sb="7" eb="8">
      <t>ゼイ</t>
    </rPh>
    <rPh sb="8" eb="10">
      <t>タイノウ</t>
    </rPh>
    <rPh sb="10" eb="12">
      <t>セイリ</t>
    </rPh>
    <rPh sb="12" eb="14">
      <t>キコウ</t>
    </rPh>
    <phoneticPr fontId="2"/>
  </si>
  <si>
    <t>渡島廃棄物処理広域連合</t>
    <rPh sb="0" eb="2">
      <t>オシマ</t>
    </rPh>
    <rPh sb="2" eb="5">
      <t>ハイキブツ</t>
    </rPh>
    <rPh sb="5" eb="7">
      <t>ショリ</t>
    </rPh>
    <rPh sb="7" eb="9">
      <t>コウイキ</t>
    </rPh>
    <rPh sb="9" eb="11">
      <t>レンゴウ</t>
    </rPh>
    <phoneticPr fontId="2"/>
  </si>
  <si>
    <t>南部檜山衛生処理組合</t>
    <rPh sb="0" eb="2">
      <t>ナンブ</t>
    </rPh>
    <rPh sb="2" eb="4">
      <t>ヒヤマ</t>
    </rPh>
    <rPh sb="4" eb="6">
      <t>エイセイ</t>
    </rPh>
    <rPh sb="6" eb="8">
      <t>ショリ</t>
    </rPh>
    <rPh sb="8" eb="10">
      <t>クミアイ</t>
    </rPh>
    <phoneticPr fontId="2"/>
  </si>
  <si>
    <t>-</t>
    <phoneticPr fontId="2"/>
  </si>
  <si>
    <t>-</t>
    <phoneticPr fontId="2"/>
  </si>
  <si>
    <t>ふるさと応援基金</t>
    <rPh sb="4" eb="6">
      <t>オウエン</t>
    </rPh>
    <rPh sb="6" eb="8">
      <t>キキン</t>
    </rPh>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</si>
  <si>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</si>
  <si>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</si>
  <si>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まちづくり振興基金</t>
    <rPh sb="5" eb="7">
      <t>シンコウ</t>
    </rPh>
    <rPh sb="7" eb="9">
      <t>キキン</t>
    </rPh>
    <phoneticPr fontId="2"/>
  </si>
  <si>
    <t>ふるさと振興基金</t>
    <rPh sb="4" eb="6">
      <t>シンコウ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</si>
  <si>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</si>
  <si>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</si>
  <si>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</si>
  <si>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</si>
  <si>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</si>
  <si>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</si>
  <si>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</si>
  <si>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</si>
  <si>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</si>
  <si>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</si>
  <si>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平成３０年度の将来負担比率については発生しておらず、前年度と比較して１１．１％改善しており、類似団体平均との比較も１９．８％下回っている状況である。平成３０年度は、新規発行した地方債の増加があったものの、充当可能基金残高の増加により将来負担比率が改善されたと分析している。有形固定資産減価償却率は類似団体平均と比較して２．０％下回っているものの、昨年度比較で１．７％上昇している。今後も公共施設の老朽化に伴い比率の上昇が予想されるため、公共施設の更新・統廃合・長寿命化の計画的な実施、地方債の抑制や歳出の削減、基金運用の適正化に努める。
</t>
    <rPh sb="0" eb="2">
      <t>ヘイセイ</t>
    </rPh>
    <rPh sb="4" eb="6">
      <t>ネンド</t>
    </rPh>
    <rPh sb="7" eb="9">
      <t>ショウライ</t>
    </rPh>
    <rPh sb="9" eb="11">
      <t>フタン</t>
    </rPh>
    <rPh sb="11" eb="13">
      <t>ヒリツ</t>
    </rPh>
    <rPh sb="18" eb="20">
      <t>ハッセイ</t>
    </rPh>
    <rPh sb="26" eb="29">
      <t>ゼンネンド</t>
    </rPh>
    <rPh sb="30" eb="32">
      <t>ヒカク</t>
    </rPh>
    <rPh sb="39" eb="41">
      <t>カイゼン</t>
    </rPh>
    <rPh sb="46" eb="48">
      <t>ルイジ</t>
    </rPh>
    <rPh sb="48" eb="50">
      <t>ダンタイ</t>
    </rPh>
    <rPh sb="50" eb="52">
      <t>ヘイキン</t>
    </rPh>
    <rPh sb="54" eb="56">
      <t>ヒカク</t>
    </rPh>
    <rPh sb="62" eb="64">
      <t>シタマワ</t>
    </rPh>
    <rPh sb="68" eb="70">
      <t>ジョウキョウ</t>
    </rPh>
    <rPh sb="74" eb="76">
      <t>ヘイセイ</t>
    </rPh>
    <rPh sb="78" eb="80">
      <t>ネンド</t>
    </rPh>
    <rPh sb="82" eb="84">
      <t>シンキ</t>
    </rPh>
    <rPh sb="84" eb="86">
      <t>ハッコウ</t>
    </rPh>
    <rPh sb="88" eb="91">
      <t>チホウサイ</t>
    </rPh>
    <rPh sb="92" eb="94">
      <t>ゾウカ</t>
    </rPh>
    <rPh sb="102" eb="104">
      <t>ジュウトウ</t>
    </rPh>
    <rPh sb="104" eb="106">
      <t>カノウ</t>
    </rPh>
    <rPh sb="106" eb="108">
      <t>キキン</t>
    </rPh>
    <rPh sb="108" eb="110">
      <t>ザンダカ</t>
    </rPh>
    <rPh sb="111" eb="113">
      <t>ゾウカ</t>
    </rPh>
    <rPh sb="116" eb="118">
      <t>ショウライ</t>
    </rPh>
    <rPh sb="118" eb="120">
      <t>フタン</t>
    </rPh>
    <rPh sb="120" eb="122">
      <t>ヒリツ</t>
    </rPh>
    <rPh sb="123" eb="125">
      <t>カイゼン</t>
    </rPh>
    <rPh sb="129" eb="131">
      <t>ブンセキ</t>
    </rPh>
    <rPh sb="136" eb="142">
      <t>ユウケイコテイシサン</t>
    </rPh>
    <rPh sb="142" eb="144">
      <t>ゲンカ</t>
    </rPh>
    <rPh sb="144" eb="146">
      <t>ショウキャク</t>
    </rPh>
    <rPh sb="146" eb="147">
      <t>リツ</t>
    </rPh>
    <rPh sb="242" eb="245">
      <t>チホウサイ</t>
    </rPh>
    <rPh sb="246" eb="248">
      <t>ヨクセイ</t>
    </rPh>
    <rPh sb="249" eb="251">
      <t>サイシュツ</t>
    </rPh>
    <rPh sb="252" eb="254">
      <t>サクゲン</t>
    </rPh>
    <rPh sb="255" eb="257">
      <t>キキン</t>
    </rPh>
    <rPh sb="257" eb="259">
      <t>ウンヨウ</t>
    </rPh>
    <rPh sb="260" eb="263">
      <t>テキセイカ</t>
    </rPh>
    <phoneticPr fontId="5"/>
  </si>
  <si>
    <t>平成３０年度の将来負担比率については発生しておらず、前年度と比較し１１．１％改善している。充当可能基金残高が増加したことが主な要因であり、地方債現在高や公営企業債等見込額が昨年度より減少していることも要因の一つである。実質公債費比率については９．０％であり、前年度と比較して０．１％改善しているものの横ばいである。今後も地方債の抑制や基金の運用の適正化を進め、比率増加を抑制するような財政運営に努める。</t>
    <rPh sb="0" eb="2">
      <t>ヘイセイ</t>
    </rPh>
    <rPh sb="4" eb="6">
      <t>ネンド</t>
    </rPh>
    <rPh sb="7" eb="9">
      <t>ショウライ</t>
    </rPh>
    <rPh sb="9" eb="11">
      <t>フタン</t>
    </rPh>
    <rPh sb="11" eb="13">
      <t>ヒリツ</t>
    </rPh>
    <rPh sb="18" eb="20">
      <t>ハッセイ</t>
    </rPh>
    <rPh sb="26" eb="29">
      <t>ゼンネンド</t>
    </rPh>
    <rPh sb="30" eb="32">
      <t>ヒカク</t>
    </rPh>
    <rPh sb="38" eb="40">
      <t>カイゼン</t>
    </rPh>
    <rPh sb="45" eb="47">
      <t>ジュウトウ</t>
    </rPh>
    <rPh sb="47" eb="49">
      <t>カノウ</t>
    </rPh>
    <rPh sb="49" eb="51">
      <t>キキン</t>
    </rPh>
    <rPh sb="51" eb="53">
      <t>ザンダカ</t>
    </rPh>
    <rPh sb="54" eb="56">
      <t>ゾウカ</t>
    </rPh>
    <rPh sb="61" eb="62">
      <t>オモ</t>
    </rPh>
    <rPh sb="63" eb="65">
      <t>ヨウイン</t>
    </rPh>
    <rPh sb="69" eb="72">
      <t>チホウサイ</t>
    </rPh>
    <rPh sb="72" eb="74">
      <t>ゲンザイ</t>
    </rPh>
    <rPh sb="74" eb="75">
      <t>ダカ</t>
    </rPh>
    <rPh sb="76" eb="78">
      <t>コウエイ</t>
    </rPh>
    <rPh sb="78" eb="80">
      <t>キギョウ</t>
    </rPh>
    <rPh sb="80" eb="81">
      <t>サイ</t>
    </rPh>
    <rPh sb="81" eb="82">
      <t>トウ</t>
    </rPh>
    <rPh sb="82" eb="84">
      <t>ミコミ</t>
    </rPh>
    <rPh sb="84" eb="85">
      <t>ガク</t>
    </rPh>
    <rPh sb="86" eb="89">
      <t>サクネンド</t>
    </rPh>
    <rPh sb="91" eb="93">
      <t>ゲンショウ</t>
    </rPh>
    <rPh sb="100" eb="102">
      <t>ヨウイン</t>
    </rPh>
    <rPh sb="103" eb="104">
      <t>ヒト</t>
    </rPh>
    <rPh sb="109" eb="111">
      <t>ジッシツ</t>
    </rPh>
    <rPh sb="111" eb="114">
      <t>コウサイヒ</t>
    </rPh>
    <rPh sb="114" eb="116">
      <t>ヒリツ</t>
    </rPh>
    <rPh sb="129" eb="131">
      <t>ゼンネン</t>
    </rPh>
    <rPh sb="131" eb="132">
      <t>ド</t>
    </rPh>
    <rPh sb="133" eb="135">
      <t>ヒカク</t>
    </rPh>
    <rPh sb="141" eb="143">
      <t>カイゼン</t>
    </rPh>
    <rPh sb="150" eb="151">
      <t>ヨコ</t>
    </rPh>
    <rPh sb="157" eb="159">
      <t>コンゴ</t>
    </rPh>
    <rPh sb="160" eb="163">
      <t>チホウサイ</t>
    </rPh>
    <rPh sb="164" eb="166">
      <t>ヨクセイ</t>
    </rPh>
    <rPh sb="167" eb="169">
      <t>キキン</t>
    </rPh>
    <rPh sb="170" eb="172">
      <t>ウンヨウ</t>
    </rPh>
    <rPh sb="173" eb="176">
      <t>テキセイカ</t>
    </rPh>
    <rPh sb="177" eb="178">
      <t>スス</t>
    </rPh>
    <rPh sb="180" eb="182">
      <t>ヒリツ</t>
    </rPh>
    <rPh sb="182" eb="184">
      <t>ゾウカ</t>
    </rPh>
    <rPh sb="185" eb="187">
      <t>ヨクセイ</t>
    </rPh>
    <rPh sb="192" eb="194">
      <t>ザイセイ</t>
    </rPh>
    <rPh sb="194" eb="196">
      <t>ウンエイ</t>
    </rPh>
    <rPh sb="197" eb="19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</si>
</sst>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c:ext xmlns:c16="http://schemas.microsoft.com/office/drawing/2014/chart" uri="{C3380CC4-5D6E-409C-BE32-E72D297353CC}">
              <c16:uniqueId val="{00000000-CE41-4FBC-ADB1-F97CC3F04B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100980</c:v>
                </c:pt>
                <c:pt idx="1">
                  <c:v>135493</c:v>
                </c:pt>
                <c:pt idx="2">
                  <c:v>123606</c:v>
                </c:pt>
                <c:pt idx="3">
                  <c:v>89342</c:v>
                </c:pt>
                <c:pt idx="4">
                  <c:v>103660</c:v>
                </c:pt>
              </c:numCache>
            </c:numRef>
          </c:val>
          <c:smooth val="0"/>
          <c:extLst>
            <c:ext xmlns:c16="http://schemas.microsoft.com/office/drawing/2014/chart" uri="{C3380CC4-5D6E-409C-BE32-E72D297353CC}">
              <c16:uniqueId val="{00000001-CE41-4FBC-ADB1-F97CC3F04B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c:v>
                </c:pt>
                <c:pt idx="1">
                  <c:v>3.52</c:v>
                </c:pt>
                <c:pt idx="2">
                  <c:v>8.3699999999999992</c:v>
                </c:pt>
                <c:pt idx="3">
                  <c:v>6.36</c:v>
                </c:pt>
                <c:pt idx="4">
                  <c:v>7.74</c:v>
                </c:pt>
              </c:numCache>
            </c:numRef>
          </c:val>
          <c:extLst>
            <c:ext xmlns:c16="http://schemas.microsoft.com/office/drawing/2014/chart" uri="{C3380CC4-5D6E-409C-BE32-E72D297353CC}">
              <c16:uniqueId val="{00000000-ED91-41A8-93E6-C0632070F5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25.66</c:v>
                </c:pt>
                <c:pt idx="1">
                  <c:v>29.19</c:v>
                </c:pt>
                <c:pt idx="2">
                  <c:v>20.5</c:v>
                </c:pt>
                <c:pt idx="3">
                  <c:v>13.49</c:v>
                </c:pt>
                <c:pt idx="4">
                  <c:v>13.26</c:v>
                </c:pt>
              </c:numCache>
            </c:numRef>
          </c:val>
          <c:extLst>
            <c:ext xmlns:c16="http://schemas.microsoft.com/office/drawing/2014/chart" uri="{C3380CC4-5D6E-409C-BE32-E72D297353CC}">
              <c16:uniqueId val="{00000001-ED91-41A8-93E6-C0632070F5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-1.65</c:v>
                </c:pt>
                <c:pt idx="1">
                  <c:v>-6.24</c:v>
                </c:pt>
                <c:pt idx="2">
                  <c:v>-7.27</c:v>
                </c:pt>
                <c:pt idx="3">
                  <c:v>-16.16</c:v>
                </c:pt>
                <c:pt idx="4">
                  <c:v>-4.57</c:v>
                </c:pt>
              </c:numCache>
            </c:numRef>
          </c:val>
          <c:smooth val="0"/>
          <c:extLst>
            <c:ext xmlns:c16="http://schemas.microsoft.com/office/drawing/2014/chart" uri="{C3380CC4-5D6E-409C-BE32-E72D297353CC}">
              <c16:uniqueId val="{00000002-ED91-41A8-93E6-C0632070F5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BD8-4ED0-AAF0-78DED42BD1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D8-4ED0-AAF0-78DED42BD1FE}"/>
            </c:ext>
          </c:extLst>
        </c:ser>
        <c:ser>
          <c:idx val="2"/>
          <c:order val="2"/>
          <c:tx>
            <c:strRef>
              <c:f>データシート!$A$29</c:f>
              <c:strCache>
                <c:ptCount val="1"/>
                <c:pt idx="0">
                  <c:v>八雲町熊石地域簡易水道事業特別会計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BD8-4ED0-AAF0-78DED42BD1FE}"/>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BD8-4ED0-AAF0-78DED42BD1F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0.02</c:v>
                </c:pt>
                <c:pt idx="4">
                  <c:v>0.01</c:v>
                </c:pt>
                <c:pt idx="5">
                  <c:v>#N/A</c:v>
                </c:pt>
                <c:pt idx="6">
                  <c:v>#N/A</c:v>
                </c:pt>
                <c:pt idx="7">
                  <c:v>0.04</c:v>
                </c:pt>
                <c:pt idx="8">
                  <c:v>#N/A</c:v>
                </c:pt>
                <c:pt idx="9">
                  <c:v>0.04</c:v>
                </c:pt>
              </c:numCache>
            </c:numRef>
          </c:val>
          <c:extLst>
            <c:ext xmlns:c16="http://schemas.microsoft.com/office/drawing/2014/chart" uri="{C3380CC4-5D6E-409C-BE32-E72D297353CC}">
              <c16:uniqueId val="{00000004-CBD8-4ED0-AAF0-78DED42BD1F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0.45</c:v>
                </c:pt>
                <c:pt idx="2">
                  <c:v>#N/A</c:v>
                </c:pt>
                <c:pt idx="3">
                  <c:v>0.04</c:v>
                </c:pt>
                <c:pt idx="4">
                  <c:v>0.69</c:v>
                </c:pt>
                <c:pt idx="5">
                  <c:v>#N/A</c:v>
                </c:pt>
                <c:pt idx="6">
                  <c:v>0.59</c:v>
                </c:pt>
                <c:pt idx="7">
                  <c:v>#N/A</c:v>
                </c:pt>
                <c:pt idx="8">
                  <c:v>#N/A</c:v>
                </c:pt>
                <c:pt idx="9">
                  <c:v>0.48</c:v>
                </c:pt>
              </c:numCache>
            </c:numRef>
          </c:val>
          <c:extLst>
            <c:ext xmlns:c16="http://schemas.microsoft.com/office/drawing/2014/chart" uri="{C3380CC4-5D6E-409C-BE32-E72D297353CC}">
              <c16:uniqueId val="{00000005-CBD8-4ED0-AAF0-78DED42BD1FE}"/>
            </c:ext>
          </c:extLst>
        </c:ser>
        <c:ser>
          <c:idx val="6"/>
          <c:order val="6"/>
          <c:tx>
            <c:strRef>
              <c:f>データシート!$A$33</c:f>
              <c:strCache>
                <c:ptCount val="1"/>
                <c:pt idx="0">
                  <c:v>介護保険（保険）事業特別会計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0.65</c:v>
                </c:pt>
                <c:pt idx="4">
                  <c:v>#N/A</c:v>
                </c:pt>
                <c:pt idx="5">
                  <c:v>0.14000000000000001</c:v>
                </c:pt>
                <c:pt idx="6">
                  <c:v>#N/A</c:v>
                </c:pt>
                <c:pt idx="7">
                  <c:v>0.25</c:v>
                </c:pt>
                <c:pt idx="8">
                  <c:v>#N/A</c:v>
                </c:pt>
                <c:pt idx="9">
                  <c:v>0.68</c:v>
                </c:pt>
              </c:numCache>
            </c:numRef>
          </c:val>
          <c:extLst>
            <c:ext xmlns:c16="http://schemas.microsoft.com/office/drawing/2014/chart" uri="{C3380CC4-5D6E-409C-BE32-E72D297353CC}">
              <c16:uniqueId val="{00000006-CBD8-4ED0-AAF0-78DED42BD1FE}"/>
            </c:ext>
          </c:extLst>
        </c:ser>
        <c:ser>
          <c:idx val="7"/>
          <c:order val="7"/>
          <c:tx>
            <c:strRef>
              <c:f>データシート!$A$34</c:f>
              <c:strCache>
                <c:ptCount val="1"/>
                <c:pt idx="0">
                  <c:v>八雲町病院事業会計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7.53</c:v>
                </c:pt>
                <c:pt idx="2">
                  <c:v>#N/A</c:v>
                </c:pt>
                <c:pt idx="3">
                  <c:v>8.6199999999999992</c:v>
                </c:pt>
                <c:pt idx="4">
                  <c:v>#N/A</c:v>
                </c:pt>
                <c:pt idx="5">
                  <c:v>9.59</c:v>
                </c:pt>
                <c:pt idx="6">
                  <c:v>#N/A</c:v>
                </c:pt>
                <c:pt idx="7">
                  <c:v>5.77</c:v>
                </c:pt>
                <c:pt idx="8">
                  <c:v>#N/A</c:v>
                </c:pt>
                <c:pt idx="9">
                  <c:v>3.41</c:v>
                </c:pt>
              </c:numCache>
            </c:numRef>
          </c:val>
          <c:extLst>
            <c:ext xmlns:c16="http://schemas.microsoft.com/office/drawing/2014/chart" uri="{C3380CC4-5D6E-409C-BE32-E72D297353CC}">
              <c16:uniqueId val="{00000007-CBD8-4ED0-AAF0-78DED42BD1FE}"/>
            </c:ext>
          </c:extLst>
        </c:ser>
        <c:ser>
          <c:idx val="8"/>
          <c:order val="8"/>
          <c:tx>
            <c:strRef>
              <c:f>データシート!$A$35</c:f>
              <c:strCache>
                <c:ptCount val="1"/>
                <c:pt idx="0">
                  <c:v>八雲町水道事業会計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5.1100000000000003</c:v>
                </c:pt>
                <c:pt idx="2">
                  <c:v>#N/A</c:v>
                </c:pt>
                <c:pt idx="3">
                  <c:v>5.13</c:v>
                </c:pt>
                <c:pt idx="4">
                  <c:v>#N/A</c:v>
                </c:pt>
                <c:pt idx="5">
                  <c:v>5.81</c:v>
                </c:pt>
                <c:pt idx="6">
                  <c:v>#N/A</c:v>
                </c:pt>
                <c:pt idx="7">
                  <c:v>5.9</c:v>
                </c:pt>
                <c:pt idx="8">
                  <c:v>#N/A</c:v>
                </c:pt>
                <c:pt idx="9">
                  <c:v>6.45</c:v>
                </c:pt>
              </c:numCache>
            </c:numRef>
          </c:val>
          <c:extLst>
            <c:ext xmlns:c16="http://schemas.microsoft.com/office/drawing/2014/chart" uri="{C3380CC4-5D6E-409C-BE32-E72D297353CC}">
              <c16:uniqueId val="{00000008-CBD8-4ED0-AAF0-78DED42BD1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7.49</c:v>
                </c:pt>
                <c:pt idx="2">
                  <c:v>#N/A</c:v>
                </c:pt>
                <c:pt idx="3">
                  <c:v>3.52</c:v>
                </c:pt>
                <c:pt idx="4">
                  <c:v>#N/A</c:v>
                </c:pt>
                <c:pt idx="5">
                  <c:v>8.3699999999999992</c:v>
                </c:pt>
                <c:pt idx="6">
                  <c:v>#N/A</c:v>
                </c:pt>
                <c:pt idx="7">
                  <c:v>6.36</c:v>
                </c:pt>
                <c:pt idx="8">
                  <c:v>#N/A</c:v>
                </c:pt>
                <c:pt idx="9">
                  <c:v>7.73</c:v>
                </c:pt>
              </c:numCache>
            </c:numRef>
          </c:val>
          <c:extLst>
            <c:ext xmlns:c16="http://schemas.microsoft.com/office/drawing/2014/chart" uri="{C3380CC4-5D6E-409C-BE32-E72D297353CC}">
              <c16:uniqueId val="{00000009-CBD8-4ED0-AAF0-78DED42BD1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1402</c:v>
                </c:pt>
                <c:pt idx="5">
                  <c:v>1400</c:v>
                </c:pt>
                <c:pt idx="8">
                  <c:v>1393</c:v>
                </c:pt>
                <c:pt idx="11">
                  <c:v>1413</c:v>
                </c:pt>
                <c:pt idx="14">
                  <c:v>1425</c:v>
                </c:pt>
              </c:numCache>
            </c:numRef>
          </c:val>
          <c:extLst>
            <c:ext xmlns:c16="http://schemas.microsoft.com/office/drawing/2014/chart" uri="{C3380CC4-5D6E-409C-BE32-E72D297353CC}">
              <c16:uniqueId val="{00000000-C48E-4A22-9C5C-0D5A971D24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8E-4A22-9C5C-0D5A971D24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16</c:v>
                </c:pt>
                <c:pt idx="6">
                  <c:v>14</c:v>
                </c:pt>
                <c:pt idx="9">
                  <c:v>11</c:v>
                </c:pt>
                <c:pt idx="12">
                  <c:v>11</c:v>
                </c:pt>
              </c:numCache>
            </c:numRef>
          </c:val>
          <c:extLst>
            <c:ext xmlns:c16="http://schemas.microsoft.com/office/drawing/2014/chart" uri="{C3380CC4-5D6E-409C-BE32-E72D297353CC}">
              <c16:uniqueId val="{00000002-C48E-4A22-9C5C-0D5A971D24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49</c:v>
                </c:pt>
                <c:pt idx="3">
                  <c:v>49</c:v>
                </c:pt>
                <c:pt idx="6">
                  <c:v>49</c:v>
                </c:pt>
                <c:pt idx="9">
                  <c:v>37</c:v>
                </c:pt>
                <c:pt idx="12">
                  <c:v>1</c:v>
                </c:pt>
              </c:numCache>
            </c:numRef>
          </c:val>
          <c:extLst>
            <c:ext xmlns:c16="http://schemas.microsoft.com/office/drawing/2014/chart" uri="{C3380CC4-5D6E-409C-BE32-E72D297353CC}">
              <c16:uniqueId val="{00000003-C48E-4A22-9C5C-0D5A971D24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576</c:v>
                </c:pt>
                <c:pt idx="3">
                  <c:v>605</c:v>
                </c:pt>
                <c:pt idx="6">
                  <c:v>609</c:v>
                </c:pt>
                <c:pt idx="9">
                  <c:v>644</c:v>
                </c:pt>
                <c:pt idx="12">
                  <c:v>636</c:v>
                </c:pt>
              </c:numCache>
            </c:numRef>
          </c:val>
          <c:extLst>
            <c:ext xmlns:c16="http://schemas.microsoft.com/office/drawing/2014/chart" uri="{C3380CC4-5D6E-409C-BE32-E72D297353CC}">
              <c16:uniqueId val="{00000004-C48E-4A22-9C5C-0D5A971D24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8E-4A22-9C5C-0D5A971D24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8E-4A22-9C5C-0D5A971D24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1408</c:v>
                </c:pt>
                <c:pt idx="3">
                  <c:v>1380</c:v>
                </c:pt>
                <c:pt idx="6">
                  <c:v>1287</c:v>
                </c:pt>
                <c:pt idx="9">
                  <c:v>1313</c:v>
                </c:pt>
                <c:pt idx="12">
                  <c:v>1386</c:v>
                </c:pt>
              </c:numCache>
            </c:numRef>
          </c:val>
          <c:extLst>
            <c:ext xmlns:c16="http://schemas.microsoft.com/office/drawing/2014/chart" uri="{C3380CC4-5D6E-409C-BE32-E72D297353CC}">
              <c16:uniqueId val="{00000007-C48E-4A22-9C5C-0D5A971D24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651</c:v>
                </c:pt>
                <c:pt idx="2">
                  <c:v>#N/A</c:v>
                </c:pt>
                <c:pt idx="3">
                  <c:v>#N/A</c:v>
                </c:pt>
                <c:pt idx="4">
                  <c:v>650</c:v>
                </c:pt>
                <c:pt idx="5">
                  <c:v>#N/A</c:v>
                </c:pt>
                <c:pt idx="6">
                  <c:v>#N/A</c:v>
                </c:pt>
                <c:pt idx="7">
                  <c:v>566</c:v>
                </c:pt>
                <c:pt idx="8">
                  <c:v>#N/A</c:v>
                </c:pt>
                <c:pt idx="9">
                  <c:v>#N/A</c:v>
                </c:pt>
                <c:pt idx="10">
                  <c:v>592</c:v>
                </c:pt>
                <c:pt idx="11">
                  <c:v>#N/A</c:v>
                </c:pt>
                <c:pt idx="12">
                  <c:v>#N/A</c:v>
                </c:pt>
                <c:pt idx="13">
                  <c:v>609</c:v>
                </c:pt>
                <c:pt idx="14">
                  <c:v>#N/A</c:v>
                </c:pt>
              </c:numCache>
            </c:numRef>
          </c:val>
          <c:smooth val="0"/>
          <c:extLst>
            <c:ext xmlns:c16="http://schemas.microsoft.com/office/drawing/2014/chart" uri="{C3380CC4-5D6E-409C-BE32-E72D297353CC}">
              <c16:uniqueId val="{00000008-C48E-4A22-9C5C-0D5A971D24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14088</c:v>
                </c:pt>
                <c:pt idx="5">
                  <c:v>15488</c:v>
                </c:pt>
                <c:pt idx="8">
                  <c:v>15888</c:v>
                </c:pt>
                <c:pt idx="11">
                  <c:v>15650</c:v>
                </c:pt>
                <c:pt idx="14">
                  <c:v>15255</c:v>
                </c:pt>
              </c:numCache>
            </c:numRef>
          </c:val>
          <c:extLst>
            <c:ext xmlns:c16="http://schemas.microsoft.com/office/drawing/2014/chart" uri="{C3380CC4-5D6E-409C-BE32-E72D297353CC}">
              <c16:uniqueId val="{00000000-BCBC-4AFA-92B9-7082700ABA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729</c:v>
                </c:pt>
                <c:pt idx="5">
                  <c:v>613</c:v>
                </c:pt>
                <c:pt idx="8">
                  <c:v>521</c:v>
                </c:pt>
                <c:pt idx="11">
                  <c:v>458</c:v>
                </c:pt>
                <c:pt idx="14">
                  <c:v>406</c:v>
                </c:pt>
              </c:numCache>
            </c:numRef>
          </c:val>
          <c:extLst>
            <c:ext xmlns:c16="http://schemas.microsoft.com/office/drawing/2014/chart" uri="{C3380CC4-5D6E-409C-BE32-E72D297353CC}">
              <c16:uniqueId val="{00000001-BCBC-4AFA-92B9-7082700ABA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5097</c:v>
                </c:pt>
                <c:pt idx="5">
                  <c:v>3378</c:v>
                </c:pt>
                <c:pt idx="8">
                  <c:v>4987</c:v>
                </c:pt>
                <c:pt idx="11">
                  <c:v>5861</c:v>
                </c:pt>
                <c:pt idx="14">
                  <c:v>6436</c:v>
                </c:pt>
              </c:numCache>
            </c:numRef>
          </c:val>
          <c:extLst>
            <c:ext xmlns:c16="http://schemas.microsoft.com/office/drawing/2014/chart" uri="{C3380CC4-5D6E-409C-BE32-E72D297353CC}">
              <c16:uniqueId val="{00000002-BCBC-4AFA-92B9-7082700ABA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BC-4AFA-92B9-7082700ABA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BC-4AFA-92B9-7082700ABA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BC-4AFA-92B9-7082700ABA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1426</c:v>
                </c:pt>
                <c:pt idx="3">
                  <c:v>1144</c:v>
                </c:pt>
                <c:pt idx="6">
                  <c:v>1070</c:v>
                </c:pt>
                <c:pt idx="9">
                  <c:v>980</c:v>
                </c:pt>
                <c:pt idx="12">
                  <c:v>898</c:v>
                </c:pt>
              </c:numCache>
            </c:numRef>
          </c:val>
          <c:extLst>
            <c:ext xmlns:c16="http://schemas.microsoft.com/office/drawing/2014/chart" uri="{C3380CC4-5D6E-409C-BE32-E72D297353CC}">
              <c16:uniqueId val="{00000006-BCBC-4AFA-92B9-7082700ABA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136</c:v>
                </c:pt>
                <c:pt idx="3">
                  <c:v>89</c:v>
                </c:pt>
                <c:pt idx="6">
                  <c:v>39</c:v>
                </c:pt>
                <c:pt idx="9">
                  <c:v>3</c:v>
                </c:pt>
                <c:pt idx="12">
                  <c:v>30</c:v>
                </c:pt>
              </c:numCache>
            </c:numRef>
          </c:val>
          <c:extLst>
            <c:ext xmlns:c16="http://schemas.microsoft.com/office/drawing/2014/chart" uri="{C3380CC4-5D6E-409C-BE32-E72D297353CC}">
              <c16:uniqueId val="{00000007-BCBC-4AFA-92B9-7082700ABA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7399</c:v>
                </c:pt>
                <c:pt idx="3">
                  <c:v>8435</c:v>
                </c:pt>
                <c:pt idx="6">
                  <c:v>8826</c:v>
                </c:pt>
                <c:pt idx="9">
                  <c:v>8666</c:v>
                </c:pt>
                <c:pt idx="12">
                  <c:v>8042</c:v>
                </c:pt>
              </c:numCache>
            </c:numRef>
          </c:val>
          <c:extLst>
            <c:ext xmlns:c16="http://schemas.microsoft.com/office/drawing/2014/chart" uri="{C3380CC4-5D6E-409C-BE32-E72D297353CC}">
              <c16:uniqueId val="{00000008-BCBC-4AFA-92B9-7082700ABA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84</c:v>
                </c:pt>
                <c:pt idx="3">
                  <c:v>70</c:v>
                </c:pt>
                <c:pt idx="6">
                  <c:v>58</c:v>
                </c:pt>
                <c:pt idx="9">
                  <c:v>49</c:v>
                </c:pt>
                <c:pt idx="12">
                  <c:v>39</c:v>
                </c:pt>
              </c:numCache>
            </c:numRef>
          </c:val>
          <c:extLst>
            <c:ext xmlns:c16="http://schemas.microsoft.com/office/drawing/2014/chart" uri="{C3380CC4-5D6E-409C-BE32-E72D297353CC}">
              <c16:uniqueId val="{00000009-BCBC-4AFA-92B9-7082700ABA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12875</c:v>
                </c:pt>
                <c:pt idx="3">
                  <c:v>13199</c:v>
                </c:pt>
                <c:pt idx="6">
                  <c:v>13346</c:v>
                </c:pt>
                <c:pt idx="9">
                  <c:v>13000</c:v>
                </c:pt>
                <c:pt idx="12">
                  <c:v>12481</c:v>
                </c:pt>
              </c:numCache>
            </c:numRef>
          </c:val>
          <c:extLst>
            <c:ext xmlns:c16="http://schemas.microsoft.com/office/drawing/2014/chart" uri="{C3380CC4-5D6E-409C-BE32-E72D297353CC}">
              <c16:uniqueId val="{0000000A-BCBC-4AFA-92B9-7082700ABA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2007</c:v>
                </c:pt>
                <c:pt idx="2">
                  <c:v>#N/A</c:v>
                </c:pt>
                <c:pt idx="3">
                  <c:v>#N/A</c:v>
                </c:pt>
                <c:pt idx="4">
                  <c:v>3458</c:v>
                </c:pt>
                <c:pt idx="5">
                  <c:v>#N/A</c:v>
                </c:pt>
                <c:pt idx="6">
                  <c:v>#N/A</c:v>
                </c:pt>
                <c:pt idx="7">
                  <c:v>1942</c:v>
                </c:pt>
                <c:pt idx="8">
                  <c:v>#N/A</c:v>
                </c:pt>
                <c:pt idx="9">
                  <c:v>#N/A</c:v>
                </c:pt>
                <c:pt idx="10">
                  <c:v>730</c:v>
                </c:pt>
                <c:pt idx="11">
                  <c:v>#N/A</c:v>
                </c:pt>
                <c:pt idx="12">
                  <c:v>#N/A</c:v>
                </c:pt>
                <c:pt idx="13">
                  <c:v>0</c:v>
                </c:pt>
                <c:pt idx="14">
                  <c:v>#N/A</c:v>
                </c:pt>
              </c:numCache>
            </c:numRef>
          </c:val>
          <c:smooth val="0"/>
          <c:extLst>
            <c:ext xmlns:c16="http://schemas.microsoft.com/office/drawing/2014/chart" uri="{C3380CC4-5D6E-409C-BE32-E72D297353CC}">
              <c16:uniqueId val="{0000000B-BCBC-4AFA-92B9-7082700ABA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1616</c:v>
                </c:pt>
                <c:pt idx="1">
                  <c:v>1066</c:v>
                </c:pt>
                <c:pt idx="2">
                  <c:v>1026</c:v>
                </c:pt>
              </c:numCache>
            </c:numRef>
          </c:val>
          <c:extLst>
            <c:ext xmlns:c16="http://schemas.microsoft.com/office/drawing/2014/chart" uri="{C3380CC4-5D6E-409C-BE32-E72D297353CC}">
              <c16:uniqueId val="{00000000-EBA0-419B-A6B7-7E73D31592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544</c:v>
                </c:pt>
                <c:pt idx="1">
                  <c:v>544</c:v>
                </c:pt>
                <c:pt idx="2">
                  <c:v>544</c:v>
                </c:pt>
              </c:numCache>
            </c:numRef>
          </c:val>
          <c:extLst>
            <c:ext xmlns:c16="http://schemas.microsoft.com/office/drawing/2014/chart" uri="{C3380CC4-5D6E-409C-BE32-E72D297353CC}">
              <c16:uniqueId val="{00000001-EBA0-419B-A6B7-7E73D31592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4807</c:v>
                </c:pt>
                <c:pt idx="1">
                  <c:v>6278</c:v>
                </c:pt>
                <c:pt idx="2">
                  <c:v>7093</c:v>
                </c:pt>
              </c:numCache>
            </c:numRef>
          </c:val>
          <c:extLst>
            <c:ext xmlns:c16="http://schemas.microsoft.com/office/drawing/2014/chart" uri="{C3380CC4-5D6E-409C-BE32-E72D297353CC}">
              <c16:uniqueId val="{00000002-EBA0-419B-A6B7-7E73D31592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{8CC6D0F7-706D-4B4D-BE64-4B5D388ADD38}</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5E6-458E-849F-DF1448D734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{63C92553-FE01-4390-A80D-E530418D775A}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E6-458E-849F-DF1448D734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{B5C399D5-9A92-4369-BF13-9AC994E8951C}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E6-458E-849F-DF1448D734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{559698CF-81AB-4644-A578-A9F6F9EC7BC6}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E6-458E-849F-DF1448D734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{FEC7BBE7-FCDB-4377-8814-89F0A9BF9262}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E6-458E-849F-DF1448D73499}"/>
                </c:ext>
              </c:extLst>
            </c:dLbl>
            <c:dLbl>
              <c:idx val="8"/>
              <c:layout/>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{0115B09D-7C28-410F-8E28-9E4747B6229E}</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5E6-458E-849F-DF1448D73499}"/>
                </c:ext>
              </c:extLst>
            </c:dLbl>
            <c:dLbl>
              <c:idx val="16"/>
              <c:layout/>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{1D7F6CA5-258C-4262-9713-94B85ED4A59C}</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5E6-458E-849F-DF1448D73499}"/>
                </c:ext>
              </c:extLst>
            </c:dLbl>
            <c:dLbl>
              <c:idx val="24"/>
              <c:layout/>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{46C0F6A9-8121-4599-A546-3D1E00C728F9}</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5E6-458E-849F-DF1448D73499}"/>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{9496AE28-6464-4125-A237-590996524403}</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5E6-458E-849F-DF1448D734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52.5</c:v>
                </c:pt>
                <c:pt idx="16">
                  <c:v>53.9</c:v>
                </c:pt>
                <c:pt idx="24">
                  <c:v>55.6</c:v>
                </c:pt>
                <c:pt idx="32">
                  <c:v>57.3</c:v>
                </c:pt>
              </c:numCache>
            </c:numRef>
          </c:xVal>
          <c:yVal>
            <c:numRef>
              <c:f>[1]公会計指標分析・財政指標組合せ分析表!$BP$51:$DC$51</c:f>
              <c:numCache>
                <c:formatCode>General</c:formatCode>
                <c:ptCount val="40"/>
                <c:pt idx="8">
                  <c:v>50.8</c:v>
                </c:pt>
                <c:pt idx="16">
                  <c:v>29.5</c:v>
                </c:pt>
                <c:pt idx="24">
                  <c:v>11.1</c:v>
                </c:pt>
              </c:numCache>
            </c:numRef>
          </c:yVal>
          <c:smooth val="0"/>
          <c:extLst>
            <c:ext xmlns:c16="http://schemas.microsoft.com/office/drawing/2014/chart" uri="{C3380CC4-5D6E-409C-BE32-E72D297353CC}">
              <c16:uniqueId val="{00000009-B5E6-458E-849F-DF1448D73499}"/>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{A342C191-D99B-4C52-8A74-C0FF1A4F9700}</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5E6-458E-849F-DF1448D734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{CE0790FD-6EA0-4D01-9229-0BB7D41C2A35}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E6-458E-849F-DF1448D734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{CCBAB02C-04BA-49CC-B613-F15922AC4CCA}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E6-458E-849F-DF1448D734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{2CD8FE13-C83D-40F1-90F3-8A13C8873F19}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E6-458E-849F-DF1448D734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{37D342C6-E3DD-45CC-B4AA-31F2A3313A01}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E6-458E-849F-DF1448D73499}"/>
                </c:ext>
              </c:extLst>
            </c:dLbl>
            <c:dLbl>
              <c:idx val="8"/>
              <c:layout/>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{7AAC4D76-4FEA-4C4F-AD48-8EC2F3472C6A}</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5E6-458E-849F-DF1448D73499}"/>
                </c:ext>
              </c:extLst>
            </c:dLbl>
            <c:dLbl>
              <c:idx val="16"/>
              <c:layout/>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{54F1B9AB-A5F3-4755-84A4-E85112C5220E}</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5E6-458E-849F-DF1448D73499}"/>
                </c:ext>
              </c:extLst>
            </c:dLbl>
            <c:dLbl>
              <c:idx val="24"/>
              <c:layout/>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{1557AACE-4C2C-4CDA-B05D-027D5BB1B12F}</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5E6-458E-849F-DF1448D73499}"/>
                </c:ext>
              </c:extLst>
            </c:dLbl>
            <c:dLbl>
              <c:idx val="32"/>
              <c:layout/>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{37ED3059-D4A0-482D-81F4-BEA9F1CCA3DE}</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5E6-458E-849F-DF1448D734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55.8</c:v>
                </c:pt>
                <c:pt idx="16">
                  <c:v>56.1</c:v>
                </c:pt>
                <c:pt idx="24">
                  <c:v>58.6</c:v>
                </c:pt>
                <c:pt idx="32">
                  <c:v>59.3</c:v>
                </c:pt>
              </c:numCache>
            </c:numRef>
          </c:xVal>
          <c:yVal>
            <c:numRef>
              <c:f>[1]公会計指標分析・財政指標組合せ分析表!$BP$55:$DC$55</c:f>
              <c:numCache>
                <c:formatCode>General</c:formatCode>
                <c:ptCount val="40"/>
                <c:pt idx="8">
                  <c:v>37.200000000000003</c:v>
                </c:pt>
                <c:pt idx="16">
                  <c:v>24</c:v>
                </c:pt>
                <c:pt idx="24">
                  <c:v>19.8</c:v>
                </c:pt>
                <c:pt idx="32">
                  <c:v>19.8</c:v>
                </c:pt>
              </c:numCache>
            </c:numRef>
          </c:yVal>
          <c:smooth val="0"/>
          <c:extLst>
            <c:ext xmlns:c16="http://schemas.microsoft.com/office/drawing/2014/chart" uri="{C3380CC4-5D6E-409C-BE32-E72D297353CC}">
              <c16:uniqueId val="{00000013-B5E6-458E-849F-DF1448D73499}"/>
            </c:ext>
          </c:extLst>
        </c:ser>
        <c:dLbls>
          <c:showLegendKey val="0"/>
          <c:showVal val="1"/>
          <c:showCatName val="0"/>
          <c:showSerName val="0"/>
          <c:showPercent val="0"/>
          <c:showBubbleSize val="0"/>
        </c:dLbls>
        <c:axId val="46179840"/>
        <c:axId val="46181760"/>
      </c:scatterChart>
      <c:valAx>
        <c:axId val="46179840"/>
        <c:scaling>
          <c:orientation val="minMax"/>
          <c:max val="59.9"/>
          <c:min val="52.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{127489AA-426F-4489-83FC-1EB79196A071}</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1AB-420B-8818-C2BA4EFB7F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{A0542659-C9A1-4A3E-9251-07DF20487822}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AB-420B-8818-C2BA4EFB7F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{6C236F48-3C79-443C-BC2C-E8EBC25E4F4A}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AB-420B-8818-C2BA4EFB7F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{22DBECAB-7A8E-4A05-A94B-2CAB754774E6}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AB-420B-8818-C2BA4EFB7F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{D2B5D574-2CCB-4882-9515-7E0E62F3D86D}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AB-420B-8818-C2BA4EFB7F9E}"/>
                </c:ext>
              </c:extLst>
            </c:dLbl>
            <c:dLbl>
              <c:idx val="8"/>
              <c:layout/>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{D77D3981-289D-4F62-837F-4330467322DF}</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1AB-420B-8818-C2BA4EFB7F9E}"/>
                </c:ext>
              </c:extLst>
            </c:dLbl>
            <c:dLbl>
              <c:idx val="16"/>
              <c:layout/>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{AEA88AD2-EBB4-44C6-92C9-48571AA8372E}</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1AB-420B-8818-C2BA4EFB7F9E}"/>
                </c:ext>
              </c:extLst>
            </c:dLbl>
            <c:dLbl>
              <c:idx val="24"/>
              <c:layout/>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{9D2F7872-CFB0-480C-B6CD-779EB9885034}</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1AB-420B-8818-C2BA4EFB7F9E}"/>
                </c:ext>
              </c:extLst>
            </c:dLbl>
            <c:dLbl>
              <c:idx val="32"/>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{9E04647A-FB4F-49AD-BA9A-E60C3265D23C}</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1AB-420B-8818-C2BA4EFB7F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10.4</c:v>
                </c:pt>
                <c:pt idx="8">
                  <c:v>9.6</c:v>
                </c:pt>
                <c:pt idx="16">
                  <c:v>9.1999999999999993</c:v>
                </c:pt>
                <c:pt idx="24">
                  <c:v>9.1</c:v>
                </c:pt>
                <c:pt idx="32">
                  <c:v>9</c:v>
                </c:pt>
              </c:numCache>
            </c:numRef>
          </c:xVal>
          <c:yVal>
            <c:numRef>
              <c:f>[1]公会計指標分析・財政指標組合せ分析表!$BP$73:$DC$73</c:f>
              <c:numCache>
                <c:formatCode>General</c:formatCode>
                <c:ptCount val="40"/>
                <c:pt idx="0">
                  <c:v>29.8</c:v>
                </c:pt>
                <c:pt idx="8">
                  <c:v>50.8</c:v>
                </c:pt>
                <c:pt idx="16">
                  <c:v>29.5</c:v>
                </c:pt>
                <c:pt idx="24">
                  <c:v>11.1</c:v>
                </c:pt>
              </c:numCache>
            </c:numRef>
          </c:yVal>
          <c:smooth val="0"/>
          <c:extLst>
            <c:ext xmlns:c16="http://schemas.microsoft.com/office/drawing/2014/chart" uri="{C3380CC4-5D6E-409C-BE32-E72D297353CC}">
              <c16:uniqueId val="{00000009-61AB-420B-8818-C2BA4EFB7F9E}"/>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{4399D3FA-421D-466D-99DF-EC6853F27596}</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1AB-420B-8818-C2BA4EFB7F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{C989ED29-3BD3-4933-837D-20BBAE435AE3}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AB-420B-8818-C2BA4EFB7F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{B410AD8B-7F16-49F7-A852-75A77FE4C568}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AB-420B-8818-C2BA4EFB7F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{9A9E7370-7E61-4B86-975C-1C01DA25CC01}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AB-420B-8818-C2BA4EFB7F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{817D7D7C-11B4-455C-8F27-E3E3CD4470EC}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AB-420B-8818-C2BA4EFB7F9E}"/>
                </c:ext>
              </c:extLst>
            </c:dLbl>
            <c:dLbl>
              <c:idx val="8"/>
              <c:layout/>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{B8403A3D-1090-4222-90C9-CF0FB0AB47B9}</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1AB-420B-8818-C2BA4EFB7F9E}"/>
                </c:ext>
              </c:extLst>
            </c:dLbl>
            <c:dLbl>
              <c:idx val="16"/>
              <c:layout/>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{08974CC8-75BB-4667-877C-5AA9579B5130}</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1AB-420B-8818-C2BA4EFB7F9E}"/>
                </c:ext>
              </c:extLst>
            </c:dLbl>
            <c:dLbl>
              <c:idx val="24"/>
              <c:layout/>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{5CB3ADA3-610B-46E6-A712-8A28FF171F01}</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1AB-420B-8818-C2BA4EFB7F9E}"/>
                </c:ext>
              </c:extLst>
            </c:dLbl>
            <c:dLbl>
              <c:idx val="32"/>
              <c:layout/>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{AFC0AA0F-5FC7-4B41-9274-AC5F26DE791F}</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1AB-420B-8818-C2BA4EFB7F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11.2</c:v>
                </c:pt>
                <c:pt idx="8">
                  <c:v>10.1</c:v>
                </c:pt>
                <c:pt idx="16">
                  <c:v>9.1</c:v>
                </c:pt>
                <c:pt idx="24">
                  <c:v>8.9</c:v>
                </c:pt>
                <c:pt idx="32">
                  <c:v>8.8000000000000007</c:v>
                </c:pt>
              </c:numCache>
            </c:numRef>
          </c:xVal>
          <c:yVal>
            <c:numRef>
              <c:f>[1]公会計指標分析・財政指標組合せ分析表!$BP$77:$DC$77</c:f>
              <c:numCache>
                <c:formatCode>General</c:formatCode>
                <c:ptCount val="40"/>
                <c:pt idx="0">
                  <c:v>49.7</c:v>
                </c:pt>
                <c:pt idx="8">
                  <c:v>37.200000000000003</c:v>
                </c:pt>
                <c:pt idx="16">
                  <c:v>24</c:v>
                </c:pt>
                <c:pt idx="24">
                  <c:v>19.8</c:v>
                </c:pt>
                <c:pt idx="32">
                  <c:v>19.8</c:v>
                </c:pt>
              </c:numCache>
            </c:numRef>
          </c:yVal>
          <c:smooth val="0"/>
          <c:extLst>
            <c:ext xmlns:c16="http://schemas.microsoft.com/office/drawing/2014/chart" uri="{C3380CC4-5D6E-409C-BE32-E72D297353CC}">
              <c16:uniqueId val="{00000013-61AB-420B-8818-C2BA4EFB7F9E}"/>
            </c:ext>
          </c:extLst>
        </c:ser>
        <c:dLbls>
          <c:showLegendKey val="0"/>
          <c:showVal val="1"/>
          <c:showCatName val="0"/>
          <c:showSerName val="0"/>
          <c:showPercent val="0"/>
          <c:showBubbleSize val="0"/>
        </c:dLbls>
        <c:axId val="84219776"/>
        <c:axId val="84234240"/>
      </c:scatterChart>
      <c:valAx>
        <c:axId val="84219776"/>
        <c:scaling>
          <c:orientation val="minMax"/>
          <c:max val="11.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実質公債費比率は９．０％であり、その要因である公営企業債の元利償還金に対する繰出金や組合等が起こした地方債の元利金償還に対する負担金等は、減少傾向となっている。</a:t>
          </a:r>
        </a:p>
        <a:p>
          <a:r>
            <a:rPr kumimoji="1" lang="ja-JP" altLang="en-US" sz="1400">
              <a:latin typeface="ＭＳ ゴシック" pitchFamily="49" charset="-128"/>
              <a:ea typeface="ＭＳ ゴシック" pitchFamily="49" charset="-128"/>
            </a:rPr>
            <a:t>　臨時財政対策債や過疎対策事業債等の算入公債費により、財政運営に有利な地方債の発行に限定する状況にあるため、実質公債費比率の分子となる額は前年度と同程度である。今後も起債抑制策により、引き続き低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満期一括償還地方債の償還の財源として積み立てていない。</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今後の地方債償還の増大を見込み、基金積立も検討していく必要がある。</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将来負担比率の分子となる額については、一般会計等に係る地方債の現在高や公営企業債等繰入見込額の減少、充当可能基金の伸長により減少傾向にある。</a:t>
          </a:r>
        </a:p>
        <a:p>
          <a:r>
            <a:rPr kumimoji="1" lang="ja-JP" altLang="en-US" sz="1400">
              <a:latin typeface="ＭＳ ゴシック" pitchFamily="49" charset="-128"/>
              <a:ea typeface="ＭＳ ゴシック" pitchFamily="49" charset="-128"/>
            </a:rPr>
            <a:t>　今後も地方債の抑制や基金の運用の適正化に努め、比率増加を抑制するよう財政運営に努める。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北海道八雲町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年度にかけ、一般財源確保のため財政調整基金は減少基調にあるものの、主にふるさと応援基金の増加により、基金全体としては増加基調にあった。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税収減、主幹産業である一次産業の不調や、普通交付税の合併算定替による特例措置の段階的終了、各公共施設の老朽化に伴う改修・改築事業費の発生、維持補修費の増嵩等、基金繰り入れを通じた財源確保の必要性が増していくものと想定される。今後も町財政の状況に応じた繰り入れ・積み立てを検討し、適切な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八雲町を愛し、応援しようとする人々から広く寄附金を募り、指定された事業を行うことによって当該寄附者の思いを実現化し、多様な人々の参画による個性豊かな活気あふれる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・地域振興基金：八雲町民の連帯の強化及び地域振興に資する事業。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・まちづくり振興基金：個性的、魅力的な地域づくり事業。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・ふるさと振興基金：創造的かつ戦略的な地域振興事業。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・ふるさと応援基金は、ふるさと応援寄附金の全国的な伸長により、当町への寄附額も平成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年度から伸長した。受領した寄附金は寄附時に指定された事業に充当するために一旦積み立てるため、基金残高が増加した。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・公共施設整備基金は、将来の公共施設整備のため、土地売払収入や立木売払収入を財源として積み立てを実施したため、基金残高が増加した。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寄附者指定の各種事業に充当し活気あふれるまちづくりに資することができるよう、ふるさと応援寄付金の奨励事業を推進し自主財源の確保に努めるとともに、町財政の状況に応じた繰り入れ・積み立てを検討し、適切な運営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・公共施設整備基金は、公共施設の老朽化にともない、改修・改築等事業費の増嵩が見込まれるため、中長期的には減少基調となることが想定される。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普通交付税の合併算定替による特例措置の段階的終了、ふるさと応援寄附金奨励事業や病院事業会計繰出金等の事業費伸長に伴う一般財源確保のため繰り入れを実施したことから、残高が減少。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税収減、主幹産業である一次産業の不調や、普通交付税の合併算定替による特例措置の段階的終了により、一般財源の確保が必要となることから、今後も繰り入れの実施により基金残高は減少基調となることが想定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年度にかけては、基金運用利子の積み立てを除いては繰り入れ・積み立ては無く、残高は大きく変動していない。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今後も町財政の状況に応じた繰り入れ・積み立てを検討し、適切な運営を行っていく。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16,685
16,451
956.08
19,210,429
18,604,893
599,136
7,740,899
12,480,620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の有形固定資産減価償却率は５７．３％であり、類似団体平均と比較して２．０％下回っているものの、昨年度比較で１．７％上昇している。今後も公共施設の老朽化に伴い比率の上昇が予想されるため、長期的な視点による公共施設の更新・統廃合・長寿命化の計画的な実施により、財政負担の軽減・平準化に努め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6" name="直線コネクタ 65"/>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7"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8" name="直線コネクタ 67"/>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69" name="有形固定資産減価償却率最大値テキスト"/>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70" name="直線コネクタ 69"/>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97807</xdr:rowOff>
    </xdr:from>
    <xdr:ext cx="405111" cy="259045"/>
    <xdr:sp macro="" textlink="">
      <xdr:nvSpPr>
        <xdr:cNvPr id="71" name="有形固定資産減価償却率平均値テキスト"/>
        <xdr:cNvSpPr txBox="1"/>
      </xdr:nvSpPr>
      <xdr:spPr>
        <a:xfrm>
          <a:off x="4813300" y="549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2" name="フローチャート: 判断 71"/>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3" name="フローチャート: 判断 72"/>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4" name="フローチャート: 判断 73"/>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5" name="フローチャート: 判断 74"/>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146897</xdr:rowOff>
    </xdr:from>
    <xdr:to>
      <xdr:col>23</xdr:col>
      <xdr:colOff>136525</xdr:colOff>
      <xdr:row>29</xdr:row>
      <xdr:rowOff>77047</xdr:rowOff>
    </xdr:to>
    <xdr:sp macro="" textlink="">
      <xdr:nvSpPr>
        <xdr:cNvPr id="81" name="楕円 80"/>
        <xdr:cNvSpPr/>
      </xdr:nvSpPr>
      <xdr:spPr>
        <a:xfrm>
          <a:off x="47117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125324</xdr:rowOff>
    </xdr:from>
    <xdr:ext cx="405111" cy="259045"/>
    <xdr:sp macro="" textlink="">
      <xdr:nvSpPr>
        <xdr:cNvPr id="82" name="有形固定資産減価償却率該当値テキスト"/>
        <xdr:cNvSpPr txBox="1"/>
      </xdr:nvSpPr>
      <xdr:spPr>
        <a:xfrm>
          <a:off x="4813300" y="56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36618</xdr:rowOff>
    </xdr:from>
    <xdr:to>
      <xdr:col>19</xdr:col>
      <xdr:colOff>187325</xdr:colOff>
      <xdr:row>29</xdr:row>
      <xdr:rowOff>138218</xdr:rowOff>
    </xdr:to>
    <xdr:sp macro="" textlink="">
      <xdr:nvSpPr>
        <xdr:cNvPr id="83" name="楕円 82"/>
        <xdr:cNvSpPr/>
      </xdr:nvSpPr>
      <xdr:spPr>
        <a:xfrm>
          <a:off x="4000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26247</xdr:rowOff>
    </xdr:from>
    <xdr:to>
      <xdr:col>23</xdr:col>
      <xdr:colOff>85725</xdr:colOff>
      <xdr:row>29</xdr:row>
      <xdr:rowOff>87418</xdr:rowOff>
    </xdr:to>
    <xdr:cxnSp macro="">
      <xdr:nvCxnSpPr>
        <xdr:cNvPr id="84" name="直線コネクタ 83"/>
        <xdr:cNvCxnSpPr/>
      </xdr:nvCxnSpPr>
      <xdr:spPr>
        <a:xfrm flipV="1">
          <a:off x="4051300" y="576982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97790</xdr:rowOff>
    </xdr:from>
    <xdr:to>
      <xdr:col>15</xdr:col>
      <xdr:colOff>187325</xdr:colOff>
      <xdr:row>30</xdr:row>
      <xdr:rowOff>27940</xdr:rowOff>
    </xdr:to>
    <xdr:sp macro="" textlink="">
      <xdr:nvSpPr>
        <xdr:cNvPr id="85" name="楕円 84"/>
        <xdr:cNvSpPr/>
      </xdr:nvSpPr>
      <xdr:spPr>
        <a:xfrm>
          <a:off x="323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87418</xdr:rowOff>
    </xdr:from>
    <xdr:to>
      <xdr:col>19</xdr:col>
      <xdr:colOff>136525</xdr:colOff>
      <xdr:row>29</xdr:row>
      <xdr:rowOff>148590</xdr:rowOff>
    </xdr:to>
    <xdr:cxnSp macro="">
      <xdr:nvCxnSpPr>
        <xdr:cNvPr id="86" name="直線コネクタ 85"/>
        <xdr:cNvCxnSpPr/>
      </xdr:nvCxnSpPr>
      <xdr:spPr>
        <a:xfrm flipV="1">
          <a:off x="3289300" y="583099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148167</xdr:rowOff>
    </xdr:from>
    <xdr:to>
      <xdr:col>11</xdr:col>
      <xdr:colOff>187325</xdr:colOff>
      <xdr:row>30</xdr:row>
      <xdr:rowOff>78317</xdr:rowOff>
    </xdr:to>
    <xdr:sp macro="" textlink="">
      <xdr:nvSpPr>
        <xdr:cNvPr id="87" name="楕円 86"/>
        <xdr:cNvSpPr/>
      </xdr:nvSpPr>
      <xdr:spPr>
        <a:xfrm>
          <a:off x="2476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148590</xdr:rowOff>
    </xdr:from>
    <xdr:to>
      <xdr:col>15</xdr:col>
      <xdr:colOff>136525</xdr:colOff>
      <xdr:row>30</xdr:row>
      <xdr:rowOff>27517</xdr:rowOff>
    </xdr:to>
    <xdr:cxnSp macro="">
      <xdr:nvCxnSpPr>
        <xdr:cNvPr id="88" name="直線コネクタ 87"/>
        <xdr:cNvCxnSpPr/>
      </xdr:nvCxnSpPr>
      <xdr:spPr>
        <a:xfrm flipV="1">
          <a:off x="2527300" y="589216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46795</xdr:rowOff>
    </xdr:from>
    <xdr:ext cx="405111" cy="259045"/>
    <xdr:sp macro="" textlink="">
      <xdr:nvSpPr>
        <xdr:cNvPr id="89" name="n_1aveValue有形固定資産減価償却率"/>
        <xdr:cNvSpPr txBox="1"/>
      </xdr:nvSpPr>
      <xdr:spPr>
        <a:xfrm>
          <a:off x="38360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90" name="n_2aveValue有形固定資産減価償却率"/>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91" name="n_3aveValue有形固定資産減価償却率"/>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129345</xdr:rowOff>
    </xdr:from>
    <xdr:ext cx="405111" cy="259045"/>
    <xdr:sp macro="" textlink="">
      <xdr:nvSpPr>
        <xdr:cNvPr id="92" name="n_1mainValue有形固定資産減価償却率"/>
        <xdr:cNvSpPr txBox="1"/>
      </xdr:nvSpPr>
      <xdr:spPr>
        <a:xfrm>
          <a:off x="3836044" y="58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19067</xdr:rowOff>
    </xdr:from>
    <xdr:ext cx="405111" cy="259045"/>
    <xdr:sp macro="" textlink="">
      <xdr:nvSpPr>
        <xdr:cNvPr id="93" name="n_2mainValue有形固定資産減価償却率"/>
        <xdr:cNvSpPr txBox="1"/>
      </xdr:nvSpPr>
      <xdr:spPr>
        <a:xfrm>
          <a:off x="3086744"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69444</xdr:rowOff>
    </xdr:from>
    <xdr:ext cx="405111" cy="259045"/>
    <xdr:sp macro="" textlink="">
      <xdr:nvSpPr>
        <xdr:cNvPr id="94" name="n_3mainValue有形固定資産減価償却率"/>
        <xdr:cNvSpPr txBox="1"/>
      </xdr:nvSpPr>
      <xdr:spPr>
        <a:xfrm>
          <a:off x="2324744"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の債務償還比率は５４３．３％であり、類似団体平均と比較して４．２％上回っているものの、昨年度比較で１７．６％減少している。今後も地方債の抑制や歳出の削減、基金の運用の適正化を進め、債務償還比率の減となるような財政運営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6" name="直線コネクタ 125"/>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7" name="債務償還比率最小値テキスト"/>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8" name="直線コネクタ 127"/>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9" name="債務償還比率最大値テキスト"/>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30" name="直線コネクタ 129"/>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121783</xdr:rowOff>
    </xdr:from>
    <xdr:ext cx="469744" cy="259045"/>
    <xdr:sp macro="" textlink="">
      <xdr:nvSpPr>
        <xdr:cNvPr id="131" name="債務償還比率平均値テキスト"/>
        <xdr:cNvSpPr txBox="1"/>
      </xdr:nvSpPr>
      <xdr:spPr>
        <a:xfrm>
          <a:off x="14846300" y="6208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2" name="フローチャート: 判断 131"/>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3" name="フローチャート: 判断 132"/>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136879</xdr:rowOff>
    </xdr:from>
    <xdr:to>
      <xdr:col>76</xdr:col>
      <xdr:colOff>73025</xdr:colOff>
      <xdr:row>32</xdr:row>
      <xdr:rowOff>67029</xdr:rowOff>
    </xdr:to>
    <xdr:sp macro="" textlink="">
      <xdr:nvSpPr>
        <xdr:cNvPr id="139" name="楕円 138"/>
        <xdr:cNvSpPr/>
      </xdr:nvSpPr>
      <xdr:spPr>
        <a:xfrm>
          <a:off x="14744700" y="62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159756</xdr:rowOff>
    </xdr:from>
    <xdr:ext cx="469744" cy="259045"/>
    <xdr:sp macro="" textlink="">
      <xdr:nvSpPr>
        <xdr:cNvPr id="140" name="債務償還比率該当値テキスト"/>
        <xdr:cNvSpPr txBox="1"/>
      </xdr:nvSpPr>
      <xdr:spPr>
        <a:xfrm>
          <a:off x="14846300" y="60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109737</xdr:rowOff>
    </xdr:from>
    <xdr:to>
      <xdr:col>72</xdr:col>
      <xdr:colOff>123825</xdr:colOff>
      <xdr:row>32</xdr:row>
      <xdr:rowOff>39887</xdr:rowOff>
    </xdr:to>
    <xdr:sp macro="" textlink="">
      <xdr:nvSpPr>
        <xdr:cNvPr id="141" name="楕円 140"/>
        <xdr:cNvSpPr/>
      </xdr:nvSpPr>
      <xdr:spPr>
        <a:xfrm>
          <a:off x="14033500" y="619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160537</xdr:rowOff>
    </xdr:from>
    <xdr:to>
      <xdr:col>76</xdr:col>
      <xdr:colOff>22225</xdr:colOff>
      <xdr:row>32</xdr:row>
      <xdr:rowOff>16229</xdr:rowOff>
    </xdr:to>
    <xdr:cxnSp macro="">
      <xdr:nvCxnSpPr>
        <xdr:cNvPr id="142" name="直線コネクタ 141"/>
        <xdr:cNvCxnSpPr/>
      </xdr:nvCxnSpPr>
      <xdr:spPr>
        <a:xfrm>
          <a:off x="14084300" y="6247012"/>
          <a:ext cx="7112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77587</xdr:rowOff>
    </xdr:from>
    <xdr:ext cx="469744" cy="259045"/>
    <xdr:sp macro="" textlink="">
      <xdr:nvSpPr>
        <xdr:cNvPr id="143" name="n_1aveValue債務償還比率"/>
        <xdr:cNvSpPr txBox="1"/>
      </xdr:nvSpPr>
      <xdr:spPr>
        <a:xfrm>
          <a:off x="13836727" y="633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56414</xdr:rowOff>
    </xdr:from>
    <xdr:ext cx="469744" cy="259045"/>
    <xdr:sp macro="" textlink="">
      <xdr:nvSpPr>
        <xdr:cNvPr id="144" name="n_1mainValue債務償還比率"/>
        <xdr:cNvSpPr txBox="1"/>
      </xdr:nvSpPr>
      <xdr:spPr>
        <a:xfrm>
          <a:off x="13836727" y="59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16,685
16,451
956.08
19,210,429
18,604,893
599,136
7,740,899
12,480,620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10177</xdr:rowOff>
    </xdr:from>
    <xdr:ext cx="405111" cy="259045"/>
    <xdr:sp macro="" textlink="">
      <xdr:nvSpPr>
        <xdr:cNvPr id="61" name="【道路】&#10;有形固定資産減価償却率平均値テキスト"/>
        <xdr:cNvSpPr txBox="1"/>
      </xdr:nvSpPr>
      <xdr:spPr>
        <a:xfrm>
          <a:off x="4673600" y="601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6350</xdr:rowOff>
    </xdr:from>
    <xdr:to>
      <xdr:col>24</xdr:col>
      <xdr:colOff>114300</xdr:colOff>
      <xdr:row>36</xdr:row>
      <xdr:rowOff>107950</xdr:rowOff>
    </xdr:to>
    <xdr:sp macro="" textlink="">
      <xdr:nvSpPr>
        <xdr:cNvPr id="71" name="楕円 70"/>
        <xdr:cNvSpPr/>
      </xdr:nvSpPr>
      <xdr:spPr>
        <a:xfrm>
          <a:off x="4584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156227</xdr:rowOff>
    </xdr:from>
    <xdr:ext cx="405111" cy="259045"/>
    <xdr:sp macro="" textlink="">
      <xdr:nvSpPr>
        <xdr:cNvPr id="72" name="【道路】&#10;有形固定資産減価償却率該当値テキスト"/>
        <xdr:cNvSpPr txBox="1"/>
      </xdr:nvSpPr>
      <xdr:spPr>
        <a:xfrm>
          <a:off x="4673600"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74930</xdr:rowOff>
    </xdr:from>
    <xdr:to>
      <xdr:col>20</xdr:col>
      <xdr:colOff>38100</xdr:colOff>
      <xdr:row>37</xdr:row>
      <xdr:rowOff>5080</xdr:rowOff>
    </xdr:to>
    <xdr:sp macro="" textlink="">
      <xdr:nvSpPr>
        <xdr:cNvPr id="73" name="楕円 72"/>
        <xdr:cNvSpPr/>
      </xdr:nvSpPr>
      <xdr:spPr>
        <a:xfrm>
          <a:off x="3746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57150</xdr:rowOff>
    </xdr:from>
    <xdr:to>
      <xdr:col>24</xdr:col>
      <xdr:colOff>63500</xdr:colOff>
      <xdr:row>36</xdr:row>
      <xdr:rowOff>125730</xdr:rowOff>
    </xdr:to>
    <xdr:cxnSp macro="">
      <xdr:nvCxnSpPr>
        <xdr:cNvPr id="74" name="直線コネクタ 73"/>
        <xdr:cNvCxnSpPr/>
      </xdr:nvCxnSpPr>
      <xdr:spPr>
        <a:xfrm flipV="1">
          <a:off x="3797300" y="62293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143510</xdr:rowOff>
    </xdr:from>
    <xdr:to>
      <xdr:col>15</xdr:col>
      <xdr:colOff>101600</xdr:colOff>
      <xdr:row>37</xdr:row>
      <xdr:rowOff>73660</xdr:rowOff>
    </xdr:to>
    <xdr:sp macro="" textlink="">
      <xdr:nvSpPr>
        <xdr:cNvPr id="75" name="楕円 74"/>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125730</xdr:rowOff>
    </xdr:from>
    <xdr:to>
      <xdr:col>19</xdr:col>
      <xdr:colOff>177800</xdr:colOff>
      <xdr:row>37</xdr:row>
      <xdr:rowOff>22860</xdr:rowOff>
    </xdr:to>
    <xdr:cxnSp macro="">
      <xdr:nvCxnSpPr>
        <xdr:cNvPr id="76" name="直線コネクタ 75"/>
        <xdr:cNvCxnSpPr/>
      </xdr:nvCxnSpPr>
      <xdr:spPr>
        <a:xfrm flipV="1">
          <a:off x="2908300" y="62979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40640</xdr:rowOff>
    </xdr:from>
    <xdr:to>
      <xdr:col>10</xdr:col>
      <xdr:colOff>165100</xdr:colOff>
      <xdr:row>37</xdr:row>
      <xdr:rowOff>142240</xdr:rowOff>
    </xdr:to>
    <xdr:sp macro="" textlink="">
      <xdr:nvSpPr>
        <xdr:cNvPr id="77" name="楕円 76"/>
        <xdr:cNvSpPr/>
      </xdr:nvSpPr>
      <xdr:spPr>
        <a:xfrm>
          <a:off x="1968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22860</xdr:rowOff>
    </xdr:from>
    <xdr:to>
      <xdr:col>15</xdr:col>
      <xdr:colOff>50800</xdr:colOff>
      <xdr:row>37</xdr:row>
      <xdr:rowOff>91440</xdr:rowOff>
    </xdr:to>
    <xdr:cxnSp macro="">
      <xdr:nvCxnSpPr>
        <xdr:cNvPr id="78" name="直線コネクタ 77"/>
        <xdr:cNvCxnSpPr/>
      </xdr:nvCxnSpPr>
      <xdr:spPr>
        <a:xfrm flipV="1">
          <a:off x="2019300" y="63665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9" name="n_1aveValue【道路】&#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0" name="n_2ave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81" name="n_3aveValue【道路】&#10;有形固定資産減価償却率"/>
        <xdr:cNvSpPr txBox="1"/>
      </xdr:nvSpPr>
      <xdr:spPr>
        <a:xfrm>
          <a:off x="1816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167657</xdr:rowOff>
    </xdr:from>
    <xdr:ext cx="405111" cy="259045"/>
    <xdr:sp macro="" textlink="">
      <xdr:nvSpPr>
        <xdr:cNvPr id="82" name="n_1mainValue【道路】&#10;有形固定資産減価償却率"/>
        <xdr:cNvSpPr txBox="1"/>
      </xdr:nvSpPr>
      <xdr:spPr>
        <a:xfrm>
          <a:off x="35820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64787</xdr:rowOff>
    </xdr:from>
    <xdr:ext cx="405111" cy="259045"/>
    <xdr:sp macro="" textlink="">
      <xdr:nvSpPr>
        <xdr:cNvPr id="83" name="n_2mainValue【道路】&#10;有形固定資産減価償却率"/>
        <xdr:cNvSpPr txBox="1"/>
      </xdr:nvSpPr>
      <xdr:spPr>
        <a:xfrm>
          <a:off x="2705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133367</xdr:rowOff>
    </xdr:from>
    <xdr:ext cx="405111" cy="259045"/>
    <xdr:sp macro="" textlink="">
      <xdr:nvSpPr>
        <xdr:cNvPr id="84" name="n_3mainValue【道路】&#10;有形固定資産減価償却率"/>
        <xdr:cNvSpPr txBox="1"/>
      </xdr:nvSpPr>
      <xdr:spPr>
        <a:xfrm>
          <a:off x="1816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5" name="【道路】&#10;一人当たり延長平均値テキスト"/>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125265</xdr:rowOff>
    </xdr:from>
    <xdr:to>
      <xdr:col>55</xdr:col>
      <xdr:colOff>50800</xdr:colOff>
      <xdr:row>40</xdr:row>
      <xdr:rowOff>55415</xdr:rowOff>
    </xdr:to>
    <xdr:sp macro="" textlink="">
      <xdr:nvSpPr>
        <xdr:cNvPr id="125" name="楕円 124"/>
        <xdr:cNvSpPr/>
      </xdr:nvSpPr>
      <xdr:spPr>
        <a:xfrm>
          <a:off x="10426700" y="68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103692</xdr:rowOff>
    </xdr:from>
    <xdr:ext cx="534377" cy="259045"/>
    <xdr:sp macro="" textlink="">
      <xdr:nvSpPr>
        <xdr:cNvPr id="126" name="【道路】&#10;一人当たり延長該当値テキスト"/>
        <xdr:cNvSpPr txBox="1"/>
      </xdr:nvSpPr>
      <xdr:spPr>
        <a:xfrm>
          <a:off x="10515600" y="67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132559</xdr:rowOff>
    </xdr:from>
    <xdr:to>
      <xdr:col>50</xdr:col>
      <xdr:colOff>165100</xdr:colOff>
      <xdr:row>40</xdr:row>
      <xdr:rowOff>62709</xdr:rowOff>
    </xdr:to>
    <xdr:sp macro="" textlink="">
      <xdr:nvSpPr>
        <xdr:cNvPr id="127" name="楕円 126"/>
        <xdr:cNvSpPr/>
      </xdr:nvSpPr>
      <xdr:spPr>
        <a:xfrm>
          <a:off x="9588500" y="681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4615</xdr:rowOff>
    </xdr:from>
    <xdr:to>
      <xdr:col>55</xdr:col>
      <xdr:colOff>0</xdr:colOff>
      <xdr:row>40</xdr:row>
      <xdr:rowOff>11909</xdr:rowOff>
    </xdr:to>
    <xdr:cxnSp macro="">
      <xdr:nvCxnSpPr>
        <xdr:cNvPr id="128" name="直線コネクタ 127"/>
        <xdr:cNvCxnSpPr/>
      </xdr:nvCxnSpPr>
      <xdr:spPr>
        <a:xfrm flipV="1">
          <a:off x="9639300" y="6862615"/>
          <a:ext cx="8382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141028</xdr:rowOff>
    </xdr:from>
    <xdr:to>
      <xdr:col>46</xdr:col>
      <xdr:colOff>38100</xdr:colOff>
      <xdr:row>40</xdr:row>
      <xdr:rowOff>71178</xdr:rowOff>
    </xdr:to>
    <xdr:sp macro="" textlink="">
      <xdr:nvSpPr>
        <xdr:cNvPr id="129" name="楕円 128"/>
        <xdr:cNvSpPr/>
      </xdr:nvSpPr>
      <xdr:spPr>
        <a:xfrm>
          <a:off x="8699500" y="68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11909</xdr:rowOff>
    </xdr:from>
    <xdr:to>
      <xdr:col>50</xdr:col>
      <xdr:colOff>114300</xdr:colOff>
      <xdr:row>40</xdr:row>
      <xdr:rowOff>20378</xdr:rowOff>
    </xdr:to>
    <xdr:cxnSp macro="">
      <xdr:nvCxnSpPr>
        <xdr:cNvPr id="130" name="直線コネクタ 129"/>
        <xdr:cNvCxnSpPr/>
      </xdr:nvCxnSpPr>
      <xdr:spPr>
        <a:xfrm flipV="1">
          <a:off x="8750300" y="6869909"/>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145817</xdr:rowOff>
    </xdr:from>
    <xdr:to>
      <xdr:col>41</xdr:col>
      <xdr:colOff>101600</xdr:colOff>
      <xdr:row>40</xdr:row>
      <xdr:rowOff>75967</xdr:rowOff>
    </xdr:to>
    <xdr:sp macro="" textlink="">
      <xdr:nvSpPr>
        <xdr:cNvPr id="131" name="楕円 130"/>
        <xdr:cNvSpPr/>
      </xdr:nvSpPr>
      <xdr:spPr>
        <a:xfrm>
          <a:off x="7810500" y="68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20378</xdr:rowOff>
    </xdr:from>
    <xdr:to>
      <xdr:col>45</xdr:col>
      <xdr:colOff>177800</xdr:colOff>
      <xdr:row>40</xdr:row>
      <xdr:rowOff>25167</xdr:rowOff>
    </xdr:to>
    <xdr:cxnSp macro="">
      <xdr:nvCxnSpPr>
        <xdr:cNvPr id="132" name="直線コネクタ 131"/>
        <xdr:cNvCxnSpPr/>
      </xdr:nvCxnSpPr>
      <xdr:spPr>
        <a:xfrm flipV="1">
          <a:off x="7861300" y="6878378"/>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33" name="n_1aveValue【道路】&#10;一人当たり延長"/>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34" name="n_2aveValue【道路】&#10;一人当たり延長"/>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5" name="n_3aveValue【道路】&#10;一人当たり延長"/>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53836</xdr:rowOff>
    </xdr:from>
    <xdr:ext cx="534377" cy="259045"/>
    <xdr:sp macro="" textlink="">
      <xdr:nvSpPr>
        <xdr:cNvPr id="136" name="n_1mainValue【道路】&#10;一人当たり延長"/>
        <xdr:cNvSpPr txBox="1"/>
      </xdr:nvSpPr>
      <xdr:spPr>
        <a:xfrm>
          <a:off x="9359411" y="69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62305</xdr:rowOff>
    </xdr:from>
    <xdr:ext cx="534377" cy="259045"/>
    <xdr:sp macro="" textlink="">
      <xdr:nvSpPr>
        <xdr:cNvPr id="137" name="n_2mainValue【道路】&#10;一人当たり延長"/>
        <xdr:cNvSpPr txBox="1"/>
      </xdr:nvSpPr>
      <xdr:spPr>
        <a:xfrm>
          <a:off x="8483111" y="69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67094</xdr:rowOff>
    </xdr:from>
    <xdr:ext cx="534377" cy="259045"/>
    <xdr:sp macro="" textlink="">
      <xdr:nvSpPr>
        <xdr:cNvPr id="138" name="n_3mainValue【道路】&#10;一人当たり延長"/>
        <xdr:cNvSpPr txBox="1"/>
      </xdr:nvSpPr>
      <xdr:spPr>
        <a:xfrm>
          <a:off x="7594111" y="69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26941</xdr:rowOff>
    </xdr:from>
    <xdr:ext cx="405111" cy="259045"/>
    <xdr:sp macro="" textlink="">
      <xdr:nvSpPr>
        <xdr:cNvPr id="166" name="【橋りょう・トンネル】&#10;有形固定資産減価償却率平均値テキスト"/>
        <xdr:cNvSpPr txBox="1"/>
      </xdr:nvSpPr>
      <xdr:spPr>
        <a:xfrm>
          <a:off x="4673600" y="10313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68072</xdr:rowOff>
    </xdr:from>
    <xdr:to>
      <xdr:col>24</xdr:col>
      <xdr:colOff>114300</xdr:colOff>
      <xdr:row>61</xdr:row>
      <xdr:rowOff>169672</xdr:rowOff>
    </xdr:to>
    <xdr:sp macro="" textlink="">
      <xdr:nvSpPr>
        <xdr:cNvPr id="176" name="楕円 175"/>
        <xdr:cNvSpPr/>
      </xdr:nvSpPr>
      <xdr:spPr>
        <a:xfrm>
          <a:off x="45847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46499</xdr:rowOff>
    </xdr:from>
    <xdr:ext cx="405111" cy="259045"/>
    <xdr:sp macro="" textlink="">
      <xdr:nvSpPr>
        <xdr:cNvPr id="177" name="【橋りょう・トンネル】&#10;有形固定資産減価償却率該当値テキスト"/>
        <xdr:cNvSpPr txBox="1"/>
      </xdr:nvSpPr>
      <xdr:spPr>
        <a:xfrm>
          <a:off x="4673600" y="1050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100076</xdr:rowOff>
    </xdr:from>
    <xdr:to>
      <xdr:col>20</xdr:col>
      <xdr:colOff>38100</xdr:colOff>
      <xdr:row>62</xdr:row>
      <xdr:rowOff>30226</xdr:rowOff>
    </xdr:to>
    <xdr:sp macro="" textlink="">
      <xdr:nvSpPr>
        <xdr:cNvPr id="178" name="楕円 177"/>
        <xdr:cNvSpPr/>
      </xdr:nvSpPr>
      <xdr:spPr>
        <a:xfrm>
          <a:off x="37465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118872</xdr:rowOff>
    </xdr:from>
    <xdr:to>
      <xdr:col>24</xdr:col>
      <xdr:colOff>63500</xdr:colOff>
      <xdr:row>61</xdr:row>
      <xdr:rowOff>150876</xdr:rowOff>
    </xdr:to>
    <xdr:cxnSp macro="">
      <xdr:nvCxnSpPr>
        <xdr:cNvPr id="179" name="直線コネクタ 178"/>
        <xdr:cNvCxnSpPr/>
      </xdr:nvCxnSpPr>
      <xdr:spPr>
        <a:xfrm flipV="1">
          <a:off x="3797300" y="1057732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134366</xdr:rowOff>
    </xdr:from>
    <xdr:to>
      <xdr:col>15</xdr:col>
      <xdr:colOff>101600</xdr:colOff>
      <xdr:row>62</xdr:row>
      <xdr:rowOff>64516</xdr:rowOff>
    </xdr:to>
    <xdr:sp macro="" textlink="">
      <xdr:nvSpPr>
        <xdr:cNvPr id="180" name="楕円 179"/>
        <xdr:cNvSpPr/>
      </xdr:nvSpPr>
      <xdr:spPr>
        <a:xfrm>
          <a:off x="2857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150876</xdr:rowOff>
    </xdr:from>
    <xdr:to>
      <xdr:col>19</xdr:col>
      <xdr:colOff>177800</xdr:colOff>
      <xdr:row>62</xdr:row>
      <xdr:rowOff>13716</xdr:rowOff>
    </xdr:to>
    <xdr:cxnSp macro="">
      <xdr:nvCxnSpPr>
        <xdr:cNvPr id="181" name="直線コネクタ 180"/>
        <xdr:cNvCxnSpPr/>
      </xdr:nvCxnSpPr>
      <xdr:spPr>
        <a:xfrm flipV="1">
          <a:off x="2908300" y="106093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182" name="楕円 181"/>
        <xdr:cNvSpPr/>
      </xdr:nvSpPr>
      <xdr:spPr>
        <a:xfrm>
          <a:off x="196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13716</xdr:rowOff>
    </xdr:from>
    <xdr:to>
      <xdr:col>15</xdr:col>
      <xdr:colOff>50800</xdr:colOff>
      <xdr:row>62</xdr:row>
      <xdr:rowOff>45720</xdr:rowOff>
    </xdr:to>
    <xdr:cxnSp macro="">
      <xdr:nvCxnSpPr>
        <xdr:cNvPr id="183" name="直線コネクタ 182"/>
        <xdr:cNvCxnSpPr/>
      </xdr:nvCxnSpPr>
      <xdr:spPr>
        <a:xfrm flipV="1">
          <a:off x="2019300" y="10643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147337</xdr:rowOff>
    </xdr:from>
    <xdr:ext cx="405111" cy="259045"/>
    <xdr:sp macro="" textlink="">
      <xdr:nvSpPr>
        <xdr:cNvPr id="184" name="n_1aveValue【橋りょう・トンネル】&#10;有形固定資産減価償却率"/>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12463</xdr:rowOff>
    </xdr:from>
    <xdr:ext cx="405111" cy="259045"/>
    <xdr:sp macro="" textlink="">
      <xdr:nvSpPr>
        <xdr:cNvPr id="185" name="n_2aveValue【橋りょう・トンネル】&#10;有形固定資産減価償却率"/>
        <xdr:cNvSpPr txBox="1"/>
      </xdr:nvSpPr>
      <xdr:spPr>
        <a:xfrm>
          <a:off x="2705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26179</xdr:rowOff>
    </xdr:from>
    <xdr:ext cx="405111" cy="259045"/>
    <xdr:sp macro="" textlink="">
      <xdr:nvSpPr>
        <xdr:cNvPr id="186" name="n_3aveValue【橋りょう・トンネル】&#10;有形固定資産減価償却率"/>
        <xdr:cNvSpPr txBox="1"/>
      </xdr:nvSpPr>
      <xdr:spPr>
        <a:xfrm>
          <a:off x="1816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21353</xdr:rowOff>
    </xdr:from>
    <xdr:ext cx="405111" cy="259045"/>
    <xdr:sp macro="" textlink="">
      <xdr:nvSpPr>
        <xdr:cNvPr id="187" name="n_1mainValue【橋りょう・トンネル】&#10;有形固定資産減価償却率"/>
        <xdr:cNvSpPr txBox="1"/>
      </xdr:nvSpPr>
      <xdr:spPr>
        <a:xfrm>
          <a:off x="3582044" y="106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55643</xdr:rowOff>
    </xdr:from>
    <xdr:ext cx="405111" cy="259045"/>
    <xdr:sp macro="" textlink="">
      <xdr:nvSpPr>
        <xdr:cNvPr id="188" name="n_2mainValue【橋りょう・トンネル】&#10;有形固定資産減価償却率"/>
        <xdr:cNvSpPr txBox="1"/>
      </xdr:nvSpPr>
      <xdr:spPr>
        <a:xfrm>
          <a:off x="27057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189" name="n_3mainValue【橋りょう・トンネル】&#10;有形固定資産減価償却率"/>
        <xdr:cNvSpPr txBox="1"/>
      </xdr:nvSpPr>
      <xdr:spPr>
        <a:xfrm>
          <a:off x="1816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164976</xdr:rowOff>
    </xdr:from>
    <xdr:ext cx="599010" cy="259045"/>
    <xdr:sp macro="" textlink="">
      <xdr:nvSpPr>
        <xdr:cNvPr id="220" name="【橋りょう・トンネル】&#10;一人当たり有形固定資産（償却資産）額平均値テキスト"/>
        <xdr:cNvSpPr txBox="1"/>
      </xdr:nvSpPr>
      <xdr:spPr>
        <a:xfrm>
          <a:off x="10515600" y="10623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154983</xdr:rowOff>
    </xdr:from>
    <xdr:to>
      <xdr:col>55</xdr:col>
      <xdr:colOff>50800</xdr:colOff>
      <xdr:row>56</xdr:row>
      <xdr:rowOff>85133</xdr:rowOff>
    </xdr:to>
    <xdr:sp macro="" textlink="">
      <xdr:nvSpPr>
        <xdr:cNvPr id="230" name="楕円 229"/>
        <xdr:cNvSpPr/>
      </xdr:nvSpPr>
      <xdr:spPr>
        <a:xfrm>
          <a:off x="10426700" y="95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69910</xdr:rowOff>
    </xdr:from>
    <xdr:ext cx="690189" cy="259045"/>
    <xdr:sp macro="" textlink="">
      <xdr:nvSpPr>
        <xdr:cNvPr id="231" name="【橋りょう・トンネル】&#10;一人当たり有形固定資産（償却資産）額該当値テキスト"/>
        <xdr:cNvSpPr txBox="1"/>
      </xdr:nvSpPr>
      <xdr:spPr>
        <a:xfrm>
          <a:off x="10515600" y="9499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11845</xdr:rowOff>
    </xdr:from>
    <xdr:to>
      <xdr:col>50</xdr:col>
      <xdr:colOff>165100</xdr:colOff>
      <xdr:row>56</xdr:row>
      <xdr:rowOff>113445</xdr:rowOff>
    </xdr:to>
    <xdr:sp macro="" textlink="">
      <xdr:nvSpPr>
        <xdr:cNvPr id="232" name="楕円 231"/>
        <xdr:cNvSpPr/>
      </xdr:nvSpPr>
      <xdr:spPr>
        <a:xfrm>
          <a:off x="9588500" y="96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34333</xdr:rowOff>
    </xdr:from>
    <xdr:to>
      <xdr:col>55</xdr:col>
      <xdr:colOff>0</xdr:colOff>
      <xdr:row>56</xdr:row>
      <xdr:rowOff>62645</xdr:rowOff>
    </xdr:to>
    <xdr:cxnSp macro="">
      <xdr:nvCxnSpPr>
        <xdr:cNvPr id="233" name="直線コネクタ 232"/>
        <xdr:cNvCxnSpPr/>
      </xdr:nvCxnSpPr>
      <xdr:spPr>
        <a:xfrm flipV="1">
          <a:off x="9639300" y="9635533"/>
          <a:ext cx="838200" cy="2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42990</xdr:rowOff>
    </xdr:from>
    <xdr:to>
      <xdr:col>46</xdr:col>
      <xdr:colOff>38100</xdr:colOff>
      <xdr:row>56</xdr:row>
      <xdr:rowOff>144590</xdr:rowOff>
    </xdr:to>
    <xdr:sp macro="" textlink="">
      <xdr:nvSpPr>
        <xdr:cNvPr id="234" name="楕円 233"/>
        <xdr:cNvSpPr/>
      </xdr:nvSpPr>
      <xdr:spPr>
        <a:xfrm>
          <a:off x="8699500" y="96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62645</xdr:rowOff>
    </xdr:from>
    <xdr:to>
      <xdr:col>50</xdr:col>
      <xdr:colOff>114300</xdr:colOff>
      <xdr:row>56</xdr:row>
      <xdr:rowOff>93790</xdr:rowOff>
    </xdr:to>
    <xdr:cxnSp macro="">
      <xdr:nvCxnSpPr>
        <xdr:cNvPr id="235" name="直線コネクタ 234"/>
        <xdr:cNvCxnSpPr/>
      </xdr:nvCxnSpPr>
      <xdr:spPr>
        <a:xfrm flipV="1">
          <a:off x="8750300" y="9663845"/>
          <a:ext cx="889000" cy="3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67898</xdr:rowOff>
    </xdr:from>
    <xdr:to>
      <xdr:col>41</xdr:col>
      <xdr:colOff>101600</xdr:colOff>
      <xdr:row>56</xdr:row>
      <xdr:rowOff>169498</xdr:rowOff>
    </xdr:to>
    <xdr:sp macro="" textlink="">
      <xdr:nvSpPr>
        <xdr:cNvPr id="236" name="楕円 235"/>
        <xdr:cNvSpPr/>
      </xdr:nvSpPr>
      <xdr:spPr>
        <a:xfrm>
          <a:off x="7810500" y="966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93790</xdr:rowOff>
    </xdr:from>
    <xdr:to>
      <xdr:col>45</xdr:col>
      <xdr:colOff>177800</xdr:colOff>
      <xdr:row>56</xdr:row>
      <xdr:rowOff>118698</xdr:rowOff>
    </xdr:to>
    <xdr:cxnSp macro="">
      <xdr:nvCxnSpPr>
        <xdr:cNvPr id="237" name="直線コネクタ 236"/>
        <xdr:cNvCxnSpPr/>
      </xdr:nvCxnSpPr>
      <xdr:spPr>
        <a:xfrm flipV="1">
          <a:off x="7861300" y="9694990"/>
          <a:ext cx="889000" cy="2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131288</xdr:rowOff>
    </xdr:from>
    <xdr:ext cx="599010" cy="259045"/>
    <xdr:sp macro="" textlink="">
      <xdr:nvSpPr>
        <xdr:cNvPr id="238" name="n_1aveValue【橋りょう・トンネル】&#10;一人当たり有形固定資産（償却資産）額"/>
        <xdr:cNvSpPr txBox="1"/>
      </xdr:nvSpPr>
      <xdr:spPr>
        <a:xfrm>
          <a:off x="93270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93027</xdr:rowOff>
    </xdr:from>
    <xdr:ext cx="599010" cy="259045"/>
    <xdr:sp macro="" textlink="">
      <xdr:nvSpPr>
        <xdr:cNvPr id="239" name="n_2aveValue【橋りょう・トンネル】&#10;一人当たり有形固定資産（償却資産）額"/>
        <xdr:cNvSpPr txBox="1"/>
      </xdr:nvSpPr>
      <xdr:spPr>
        <a:xfrm>
          <a:off x="8450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63957</xdr:rowOff>
    </xdr:from>
    <xdr:ext cx="599010" cy="259045"/>
    <xdr:sp macro="" textlink="">
      <xdr:nvSpPr>
        <xdr:cNvPr id="240" name="n_3aveValue【橋りょう・トンネル】&#10;一人当たり有形固定資産（償却資産）額"/>
        <xdr:cNvSpPr txBox="1"/>
      </xdr:nvSpPr>
      <xdr:spPr>
        <a:xfrm>
          <a:off x="7561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129972</xdr:rowOff>
    </xdr:from>
    <xdr:ext cx="690189" cy="259045"/>
    <xdr:sp macro="" textlink="">
      <xdr:nvSpPr>
        <xdr:cNvPr id="241" name="n_1mainValue【橋りょう・トンネル】&#10;一人当たり有形固定資産（償却資産）額"/>
        <xdr:cNvSpPr txBox="1"/>
      </xdr:nvSpPr>
      <xdr:spPr>
        <a:xfrm>
          <a:off x="9281505" y="93882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161117</xdr:rowOff>
    </xdr:from>
    <xdr:ext cx="690189" cy="259045"/>
    <xdr:sp macro="" textlink="">
      <xdr:nvSpPr>
        <xdr:cNvPr id="242" name="n_2mainValue【橋りょう・トンネル】&#10;一人当たり有形固定資産（償却資産）額"/>
        <xdr:cNvSpPr txBox="1"/>
      </xdr:nvSpPr>
      <xdr:spPr>
        <a:xfrm>
          <a:off x="8405205" y="94194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14575</xdr:rowOff>
    </xdr:from>
    <xdr:ext cx="690189" cy="259045"/>
    <xdr:sp macro="" textlink="">
      <xdr:nvSpPr>
        <xdr:cNvPr id="243" name="n_3mainValue【橋りょう・トンネル】&#10;一人当たり有形固定資産（償却資産）額"/>
        <xdr:cNvSpPr txBox="1"/>
      </xdr:nvSpPr>
      <xdr:spPr>
        <a:xfrm>
          <a:off x="7516205" y="94443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14749</xdr:rowOff>
    </xdr:from>
    <xdr:ext cx="405111" cy="259045"/>
    <xdr:sp macro="" textlink="">
      <xdr:nvSpPr>
        <xdr:cNvPr id="271" name="【公営住宅】&#10;有形固定資産減価償却率平均値テキスト"/>
        <xdr:cNvSpPr txBox="1"/>
      </xdr:nvSpPr>
      <xdr:spPr>
        <a:xfrm>
          <a:off x="46736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81" name="楕円 280"/>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282" name="【公営住宅】&#10;有形固定資産減価償却率該当値テキスト"/>
        <xdr:cNvSpPr txBox="1"/>
      </xdr:nvSpPr>
      <xdr:spPr>
        <a:xfrm>
          <a:off x="4673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83" name="楕円 282"/>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60961</xdr:rowOff>
    </xdr:to>
    <xdr:cxnSp macro="">
      <xdr:nvCxnSpPr>
        <xdr:cNvPr id="284" name="直線コネクタ 283"/>
        <xdr:cNvCxnSpPr/>
      </xdr:nvCxnSpPr>
      <xdr:spPr>
        <a:xfrm flipV="1">
          <a:off x="3797300" y="142570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285" name="楕円 284"/>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60961</xdr:rowOff>
    </xdr:to>
    <xdr:cxnSp macro="">
      <xdr:nvCxnSpPr>
        <xdr:cNvPr id="286" name="直線コネクタ 285"/>
        <xdr:cNvCxnSpPr/>
      </xdr:nvCxnSpPr>
      <xdr:spPr>
        <a:xfrm>
          <a:off x="2908300" y="142570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126746</xdr:rowOff>
    </xdr:from>
    <xdr:to>
      <xdr:col>10</xdr:col>
      <xdr:colOff>165100</xdr:colOff>
      <xdr:row>83</xdr:row>
      <xdr:rowOff>56896</xdr:rowOff>
    </xdr:to>
    <xdr:sp macro="" textlink="">
      <xdr:nvSpPr>
        <xdr:cNvPr id="287" name="楕円 286"/>
        <xdr:cNvSpPr/>
      </xdr:nvSpPr>
      <xdr:spPr>
        <a:xfrm>
          <a:off x="1968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xdr:rowOff>
    </xdr:from>
    <xdr:to>
      <xdr:col>15</xdr:col>
      <xdr:colOff>50800</xdr:colOff>
      <xdr:row>83</xdr:row>
      <xdr:rowOff>26670</xdr:rowOff>
    </xdr:to>
    <xdr:cxnSp macro="">
      <xdr:nvCxnSpPr>
        <xdr:cNvPr id="288" name="直線コネクタ 287"/>
        <xdr:cNvCxnSpPr/>
      </xdr:nvCxnSpPr>
      <xdr:spPr>
        <a:xfrm>
          <a:off x="2019300" y="142364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9"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160290</xdr:rowOff>
    </xdr:from>
    <xdr:ext cx="405111" cy="259045"/>
    <xdr:sp macro="" textlink="">
      <xdr:nvSpPr>
        <xdr:cNvPr id="290" name="n_2aveValue【公営住宅】&#10;有形固定資産減価償却率"/>
        <xdr:cNvSpPr txBox="1"/>
      </xdr:nvSpPr>
      <xdr:spPr>
        <a:xfrm>
          <a:off x="27057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137431</xdr:rowOff>
    </xdr:from>
    <xdr:ext cx="405111" cy="259045"/>
    <xdr:sp macro="" textlink="">
      <xdr:nvSpPr>
        <xdr:cNvPr id="291" name="n_3aveValue【公営住宅】&#10;有形固定資産減価償却率"/>
        <xdr:cNvSpPr txBox="1"/>
      </xdr:nvSpPr>
      <xdr:spPr>
        <a:xfrm>
          <a:off x="1816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292" name="n_1main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93" name="n_2mainValue【公営住宅】&#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48023</xdr:rowOff>
    </xdr:from>
    <xdr:ext cx="405111" cy="259045"/>
    <xdr:sp macro="" textlink="">
      <xdr:nvSpPr>
        <xdr:cNvPr id="294" name="n_3mainValue【公営住宅】&#10;有形固定資産減価償却率"/>
        <xdr:cNvSpPr txBox="1"/>
      </xdr:nvSpPr>
      <xdr:spPr>
        <a:xfrm>
          <a:off x="1816744" y="1427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50004</xdr:rowOff>
    </xdr:from>
    <xdr:ext cx="469744" cy="259045"/>
    <xdr:sp macro="" textlink="">
      <xdr:nvSpPr>
        <xdr:cNvPr id="323" name="【公営住宅】&#10;一人当たり面積平均値テキスト"/>
        <xdr:cNvSpPr txBox="1"/>
      </xdr:nvSpPr>
      <xdr:spPr>
        <a:xfrm>
          <a:off x="10515600" y="14623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43841</xdr:rowOff>
    </xdr:from>
    <xdr:to>
      <xdr:col>55</xdr:col>
      <xdr:colOff>50800</xdr:colOff>
      <xdr:row>85</xdr:row>
      <xdr:rowOff>145441</xdr:rowOff>
    </xdr:to>
    <xdr:sp macro="" textlink="">
      <xdr:nvSpPr>
        <xdr:cNvPr id="333" name="楕円 332"/>
        <xdr:cNvSpPr/>
      </xdr:nvSpPr>
      <xdr:spPr>
        <a:xfrm>
          <a:off x="10426700" y="146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66718</xdr:rowOff>
    </xdr:from>
    <xdr:ext cx="469744" cy="259045"/>
    <xdr:sp macro="" textlink="">
      <xdr:nvSpPr>
        <xdr:cNvPr id="334" name="【公営住宅】&#10;一人当たり面積該当値テキスト"/>
        <xdr:cNvSpPr txBox="1"/>
      </xdr:nvSpPr>
      <xdr:spPr>
        <a:xfrm>
          <a:off x="10515600" y="1446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41021</xdr:rowOff>
    </xdr:from>
    <xdr:to>
      <xdr:col>50</xdr:col>
      <xdr:colOff>165100</xdr:colOff>
      <xdr:row>85</xdr:row>
      <xdr:rowOff>142621</xdr:rowOff>
    </xdr:to>
    <xdr:sp macro="" textlink="">
      <xdr:nvSpPr>
        <xdr:cNvPr id="335" name="楕円 334"/>
        <xdr:cNvSpPr/>
      </xdr:nvSpPr>
      <xdr:spPr>
        <a:xfrm>
          <a:off x="9588500" y="146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91821</xdr:rowOff>
    </xdr:from>
    <xdr:to>
      <xdr:col>55</xdr:col>
      <xdr:colOff>0</xdr:colOff>
      <xdr:row>85</xdr:row>
      <xdr:rowOff>94641</xdr:rowOff>
    </xdr:to>
    <xdr:cxnSp macro="">
      <xdr:nvCxnSpPr>
        <xdr:cNvPr id="336" name="直線コネクタ 335"/>
        <xdr:cNvCxnSpPr/>
      </xdr:nvCxnSpPr>
      <xdr:spPr>
        <a:xfrm>
          <a:off x="9639300" y="14665071"/>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43307</xdr:rowOff>
    </xdr:from>
    <xdr:to>
      <xdr:col>46</xdr:col>
      <xdr:colOff>38100</xdr:colOff>
      <xdr:row>85</xdr:row>
      <xdr:rowOff>144907</xdr:rowOff>
    </xdr:to>
    <xdr:sp macro="" textlink="">
      <xdr:nvSpPr>
        <xdr:cNvPr id="337" name="楕円 336"/>
        <xdr:cNvSpPr/>
      </xdr:nvSpPr>
      <xdr:spPr>
        <a:xfrm>
          <a:off x="8699500" y="146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91821</xdr:rowOff>
    </xdr:from>
    <xdr:to>
      <xdr:col>50</xdr:col>
      <xdr:colOff>114300</xdr:colOff>
      <xdr:row>85</xdr:row>
      <xdr:rowOff>94107</xdr:rowOff>
    </xdr:to>
    <xdr:cxnSp macro="">
      <xdr:nvCxnSpPr>
        <xdr:cNvPr id="338" name="直線コネクタ 337"/>
        <xdr:cNvCxnSpPr/>
      </xdr:nvCxnSpPr>
      <xdr:spPr>
        <a:xfrm flipV="1">
          <a:off x="8750300" y="1466507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47192</xdr:rowOff>
    </xdr:from>
    <xdr:to>
      <xdr:col>41</xdr:col>
      <xdr:colOff>101600</xdr:colOff>
      <xdr:row>85</xdr:row>
      <xdr:rowOff>148792</xdr:rowOff>
    </xdr:to>
    <xdr:sp macro="" textlink="">
      <xdr:nvSpPr>
        <xdr:cNvPr id="339" name="楕円 338"/>
        <xdr:cNvSpPr/>
      </xdr:nvSpPr>
      <xdr:spPr>
        <a:xfrm>
          <a:off x="7810500" y="146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94107</xdr:rowOff>
    </xdr:from>
    <xdr:to>
      <xdr:col>45</xdr:col>
      <xdr:colOff>177800</xdr:colOff>
      <xdr:row>85</xdr:row>
      <xdr:rowOff>97992</xdr:rowOff>
    </xdr:to>
    <xdr:cxnSp macro="">
      <xdr:nvCxnSpPr>
        <xdr:cNvPr id="340" name="直線コネクタ 339"/>
        <xdr:cNvCxnSpPr/>
      </xdr:nvCxnSpPr>
      <xdr:spPr>
        <a:xfrm flipV="1">
          <a:off x="7861300" y="14667357"/>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94</xdr:rowOff>
    </xdr:from>
    <xdr:ext cx="469744" cy="259045"/>
    <xdr:sp macro="" textlink="">
      <xdr:nvSpPr>
        <xdr:cNvPr id="341" name="n_1aveValue【公営住宅】&#10;一人当たり面積"/>
        <xdr:cNvSpPr txBox="1"/>
      </xdr:nvSpPr>
      <xdr:spPr>
        <a:xfrm>
          <a:off x="9391727" y="1474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2" name="n_2ave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44366</xdr:rowOff>
    </xdr:from>
    <xdr:ext cx="469744" cy="259045"/>
    <xdr:sp macro="" textlink="">
      <xdr:nvSpPr>
        <xdr:cNvPr id="343" name="n_3aveValue【公営住宅】&#10;一人当たり面積"/>
        <xdr:cNvSpPr txBox="1"/>
      </xdr:nvSpPr>
      <xdr:spPr>
        <a:xfrm>
          <a:off x="7626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159148</xdr:rowOff>
    </xdr:from>
    <xdr:ext cx="469744" cy="259045"/>
    <xdr:sp macro="" textlink="">
      <xdr:nvSpPr>
        <xdr:cNvPr id="344" name="n_1main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161434</xdr:rowOff>
    </xdr:from>
    <xdr:ext cx="469744" cy="259045"/>
    <xdr:sp macro="" textlink="">
      <xdr:nvSpPr>
        <xdr:cNvPr id="345" name="n_2mainValue【公営住宅】&#10;一人当たり面積"/>
        <xdr:cNvSpPr txBox="1"/>
      </xdr:nvSpPr>
      <xdr:spPr>
        <a:xfrm>
          <a:off x="8515427" y="1439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165319</xdr:rowOff>
    </xdr:from>
    <xdr:ext cx="469744" cy="259045"/>
    <xdr:sp macro="" textlink="">
      <xdr:nvSpPr>
        <xdr:cNvPr id="346" name="n_3mainValue【公営住宅】&#10;一人当たり面積"/>
        <xdr:cNvSpPr txBox="1"/>
      </xdr:nvSpPr>
      <xdr:spPr>
        <a:xfrm>
          <a:off x="7626427" y="1439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387" name="直線コネクタ 386"/>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388" name="【認定こども園・幼稚園・保育所】&#10;有形固定資産減価償却率最小値テキスト"/>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389" name="直線コネクタ 388"/>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90"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91" name="直線コネクタ 390"/>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135272</xdr:rowOff>
    </xdr:from>
    <xdr:ext cx="405111" cy="259045"/>
    <xdr:sp macro="" textlink="">
      <xdr:nvSpPr>
        <xdr:cNvPr id="392" name="【認定こども園・幼稚園・保育所】&#10;有形固定資産減価償却率平均値テキスト"/>
        <xdr:cNvSpPr txBox="1"/>
      </xdr:nvSpPr>
      <xdr:spPr>
        <a:xfrm>
          <a:off x="1635760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93" name="フローチャート: 判断 392"/>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394" name="フローチャート: 判断 393"/>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395" name="フローチャート: 判断 394"/>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6" name="フローチャート: 判断 395"/>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141605</xdr:rowOff>
    </xdr:from>
    <xdr:to>
      <xdr:col>85</xdr:col>
      <xdr:colOff>177800</xdr:colOff>
      <xdr:row>35</xdr:row>
      <xdr:rowOff>71755</xdr:rowOff>
    </xdr:to>
    <xdr:sp macro="" textlink="">
      <xdr:nvSpPr>
        <xdr:cNvPr id="402" name="楕円 401"/>
        <xdr:cNvSpPr/>
      </xdr:nvSpPr>
      <xdr:spPr>
        <a:xfrm>
          <a:off x="16268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164482</xdr:rowOff>
    </xdr:from>
    <xdr:ext cx="405111" cy="259045"/>
    <xdr:sp macro="" textlink="">
      <xdr:nvSpPr>
        <xdr:cNvPr id="403" name="【認定こども園・幼稚園・保育所】&#10;有形固定資産減価償却率該当値テキスト"/>
        <xdr:cNvSpPr txBox="1"/>
      </xdr:nvSpPr>
      <xdr:spPr>
        <a:xfrm>
          <a:off x="16357600"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133985</xdr:rowOff>
    </xdr:from>
    <xdr:to>
      <xdr:col>81</xdr:col>
      <xdr:colOff>101600</xdr:colOff>
      <xdr:row>35</xdr:row>
      <xdr:rowOff>64135</xdr:rowOff>
    </xdr:to>
    <xdr:sp macro="" textlink="">
      <xdr:nvSpPr>
        <xdr:cNvPr id="404" name="楕円 403"/>
        <xdr:cNvSpPr/>
      </xdr:nvSpPr>
      <xdr:spPr>
        <a:xfrm>
          <a:off x="15430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xdr:rowOff>
    </xdr:from>
    <xdr:to>
      <xdr:col>85</xdr:col>
      <xdr:colOff>127000</xdr:colOff>
      <xdr:row>35</xdr:row>
      <xdr:rowOff>20955</xdr:rowOff>
    </xdr:to>
    <xdr:cxnSp macro="">
      <xdr:nvCxnSpPr>
        <xdr:cNvPr id="405" name="直線コネクタ 404"/>
        <xdr:cNvCxnSpPr/>
      </xdr:nvCxnSpPr>
      <xdr:spPr>
        <a:xfrm>
          <a:off x="15481300" y="60140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xdr:rowOff>
    </xdr:from>
    <xdr:to>
      <xdr:col>76</xdr:col>
      <xdr:colOff>165100</xdr:colOff>
      <xdr:row>35</xdr:row>
      <xdr:rowOff>109855</xdr:rowOff>
    </xdr:to>
    <xdr:sp macro="" textlink="">
      <xdr:nvSpPr>
        <xdr:cNvPr id="406" name="楕円 405"/>
        <xdr:cNvSpPr/>
      </xdr:nvSpPr>
      <xdr:spPr>
        <a:xfrm>
          <a:off x="14541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xdr:rowOff>
    </xdr:from>
    <xdr:to>
      <xdr:col>81</xdr:col>
      <xdr:colOff>50800</xdr:colOff>
      <xdr:row>35</xdr:row>
      <xdr:rowOff>59055</xdr:rowOff>
    </xdr:to>
    <xdr:cxnSp macro="">
      <xdr:nvCxnSpPr>
        <xdr:cNvPr id="407" name="直線コネクタ 406"/>
        <xdr:cNvCxnSpPr/>
      </xdr:nvCxnSpPr>
      <xdr:spPr>
        <a:xfrm flipV="1">
          <a:off x="14592300" y="60140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53975</xdr:rowOff>
    </xdr:from>
    <xdr:to>
      <xdr:col>72</xdr:col>
      <xdr:colOff>38100</xdr:colOff>
      <xdr:row>35</xdr:row>
      <xdr:rowOff>155575</xdr:rowOff>
    </xdr:to>
    <xdr:sp macro="" textlink="">
      <xdr:nvSpPr>
        <xdr:cNvPr id="408" name="楕円 407"/>
        <xdr:cNvSpPr/>
      </xdr:nvSpPr>
      <xdr:spPr>
        <a:xfrm>
          <a:off x="13652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59055</xdr:rowOff>
    </xdr:from>
    <xdr:to>
      <xdr:col>76</xdr:col>
      <xdr:colOff>114300</xdr:colOff>
      <xdr:row>35</xdr:row>
      <xdr:rowOff>104775</xdr:rowOff>
    </xdr:to>
    <xdr:cxnSp macro="">
      <xdr:nvCxnSpPr>
        <xdr:cNvPr id="409" name="直線コネクタ 408"/>
        <xdr:cNvCxnSpPr/>
      </xdr:nvCxnSpPr>
      <xdr:spPr>
        <a:xfrm flipV="1">
          <a:off x="13703300" y="60598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100982</xdr:rowOff>
    </xdr:from>
    <xdr:ext cx="405111" cy="259045"/>
    <xdr:sp macro="" textlink="">
      <xdr:nvSpPr>
        <xdr:cNvPr id="410" name="n_1aveValue【認定こども園・幼稚園・保育所】&#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411" name="n_2aveValue【認定こども園・幼稚園・保育所】&#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412" name="n_3aveValue【認定こども園・幼稚園・保育所】&#10;有形固定資産減価償却率"/>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80662</xdr:rowOff>
    </xdr:from>
    <xdr:ext cx="405111" cy="259045"/>
    <xdr:sp macro="" textlink="">
      <xdr:nvSpPr>
        <xdr:cNvPr id="413" name="n_1mainValue【認定こども園・幼稚園・保育所】&#10;有形固定資産減価償却率"/>
        <xdr:cNvSpPr txBox="1"/>
      </xdr:nvSpPr>
      <xdr:spPr>
        <a:xfrm>
          <a:off x="15266044"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126382</xdr:rowOff>
    </xdr:from>
    <xdr:ext cx="405111" cy="259045"/>
    <xdr:sp macro="" textlink="">
      <xdr:nvSpPr>
        <xdr:cNvPr id="414" name="n_2mainValue【認定こども園・幼稚園・保育所】&#10;有形固定資産減価償却率"/>
        <xdr:cNvSpPr txBox="1"/>
      </xdr:nvSpPr>
      <xdr:spPr>
        <a:xfrm>
          <a:off x="14389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652</xdr:rowOff>
    </xdr:from>
    <xdr:ext cx="405111" cy="259045"/>
    <xdr:sp macro="" textlink="">
      <xdr:nvSpPr>
        <xdr:cNvPr id="415" name="n_3mainValue【認定こども園・幼稚園・保育所】&#10;有形固定資産減価償却率"/>
        <xdr:cNvSpPr txBox="1"/>
      </xdr:nvSpPr>
      <xdr:spPr>
        <a:xfrm>
          <a:off x="13500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7" name="テキスト ボックス 4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9" name="テキスト ボックス 4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1" name="テキスト ボックス 4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3" name="テキスト ボックス 4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5" name="テキスト ボックス 4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39" name="直線コネクタ 438"/>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40" name="【認定こども園・幼稚園・保育所】&#10;一人当たり面積最小値テキスト"/>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41" name="直線コネクタ 440"/>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42"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43" name="直線コネクタ 442"/>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44"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45" name="フローチャート: 判断 444"/>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46" name="フローチャート: 判断 445"/>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47" name="フローチャート: 判断 446"/>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48" name="フローチャート: 判断 447"/>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146050</xdr:rowOff>
    </xdr:from>
    <xdr:to>
      <xdr:col>116</xdr:col>
      <xdr:colOff>114300</xdr:colOff>
      <xdr:row>41</xdr:row>
      <xdr:rowOff>76200</xdr:rowOff>
    </xdr:to>
    <xdr:sp macro="" textlink="">
      <xdr:nvSpPr>
        <xdr:cNvPr id="454" name="楕円 453"/>
        <xdr:cNvSpPr/>
      </xdr:nvSpPr>
      <xdr:spPr>
        <a:xfrm>
          <a:off x="22110700" y="70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124477</xdr:rowOff>
    </xdr:from>
    <xdr:ext cx="469744" cy="259045"/>
    <xdr:sp macro="" textlink="">
      <xdr:nvSpPr>
        <xdr:cNvPr id="455" name="【認定こども園・幼稚園・保育所】&#10;一人当たり面積該当値テキスト"/>
        <xdr:cNvSpPr txBox="1"/>
      </xdr:nvSpPr>
      <xdr:spPr>
        <a:xfrm>
          <a:off x="2219960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149860</xdr:rowOff>
    </xdr:from>
    <xdr:to>
      <xdr:col>112</xdr:col>
      <xdr:colOff>38100</xdr:colOff>
      <xdr:row>41</xdr:row>
      <xdr:rowOff>80010</xdr:rowOff>
    </xdr:to>
    <xdr:sp macro="" textlink="">
      <xdr:nvSpPr>
        <xdr:cNvPr id="456" name="楕円 455"/>
        <xdr:cNvSpPr/>
      </xdr:nvSpPr>
      <xdr:spPr>
        <a:xfrm>
          <a:off x="21272500" y="70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25400</xdr:rowOff>
    </xdr:from>
    <xdr:to>
      <xdr:col>116</xdr:col>
      <xdr:colOff>63500</xdr:colOff>
      <xdr:row>41</xdr:row>
      <xdr:rowOff>29210</xdr:rowOff>
    </xdr:to>
    <xdr:cxnSp macro="">
      <xdr:nvCxnSpPr>
        <xdr:cNvPr id="457" name="直線コネクタ 456"/>
        <xdr:cNvCxnSpPr/>
      </xdr:nvCxnSpPr>
      <xdr:spPr>
        <a:xfrm flipV="1">
          <a:off x="21323300" y="70548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152400</xdr:rowOff>
    </xdr:from>
    <xdr:to>
      <xdr:col>107</xdr:col>
      <xdr:colOff>101600</xdr:colOff>
      <xdr:row>41</xdr:row>
      <xdr:rowOff>82550</xdr:rowOff>
    </xdr:to>
    <xdr:sp macro="" textlink="">
      <xdr:nvSpPr>
        <xdr:cNvPr id="458" name="楕円 457"/>
        <xdr:cNvSpPr/>
      </xdr:nvSpPr>
      <xdr:spPr>
        <a:xfrm>
          <a:off x="20383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29210</xdr:rowOff>
    </xdr:from>
    <xdr:to>
      <xdr:col>111</xdr:col>
      <xdr:colOff>177800</xdr:colOff>
      <xdr:row>41</xdr:row>
      <xdr:rowOff>31750</xdr:rowOff>
    </xdr:to>
    <xdr:cxnSp macro="">
      <xdr:nvCxnSpPr>
        <xdr:cNvPr id="459" name="直線コネクタ 458"/>
        <xdr:cNvCxnSpPr/>
      </xdr:nvCxnSpPr>
      <xdr:spPr>
        <a:xfrm flipV="1">
          <a:off x="20434300" y="70586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460" name="楕円 459"/>
        <xdr:cNvSpPr/>
      </xdr:nvSpPr>
      <xdr:spPr>
        <a:xfrm>
          <a:off x="19494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31750</xdr:rowOff>
    </xdr:from>
    <xdr:to>
      <xdr:col>107</xdr:col>
      <xdr:colOff>50800</xdr:colOff>
      <xdr:row>41</xdr:row>
      <xdr:rowOff>34290</xdr:rowOff>
    </xdr:to>
    <xdr:cxnSp macro="">
      <xdr:nvCxnSpPr>
        <xdr:cNvPr id="461" name="直線コネクタ 460"/>
        <xdr:cNvCxnSpPr/>
      </xdr:nvCxnSpPr>
      <xdr:spPr>
        <a:xfrm flipV="1">
          <a:off x="19545300" y="70612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62"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161307</xdr:rowOff>
    </xdr:from>
    <xdr:ext cx="469744" cy="259045"/>
    <xdr:sp macro="" textlink="">
      <xdr:nvSpPr>
        <xdr:cNvPr id="463" name="n_2aveValue【認定こども園・幼稚園・保育所】&#10;一人当たり面積"/>
        <xdr:cNvSpPr txBox="1"/>
      </xdr:nvSpPr>
      <xdr:spPr>
        <a:xfrm>
          <a:off x="20199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464" name="n_3aveValue【認定こども園・幼稚園・保育所】&#10;一人当たり面積"/>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71137</xdr:rowOff>
    </xdr:from>
    <xdr:ext cx="469744" cy="259045"/>
    <xdr:sp macro="" textlink="">
      <xdr:nvSpPr>
        <xdr:cNvPr id="465" name="n_1mainValue【認定こども園・幼稚園・保育所】&#10;一人当たり面積"/>
        <xdr:cNvSpPr txBox="1"/>
      </xdr:nvSpPr>
      <xdr:spPr>
        <a:xfrm>
          <a:off x="21075727" y="71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73677</xdr:rowOff>
    </xdr:from>
    <xdr:ext cx="469744" cy="259045"/>
    <xdr:sp macro="" textlink="">
      <xdr:nvSpPr>
        <xdr:cNvPr id="466" name="n_2mainValue【認定こども園・幼稚園・保育所】&#10;一人当たり面積"/>
        <xdr:cNvSpPr txBox="1"/>
      </xdr:nvSpPr>
      <xdr:spPr>
        <a:xfrm>
          <a:off x="20199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467" name="n_3mainValue【認定こども園・幼稚園・保育所】&#10;一人当たり面積"/>
        <xdr:cNvSpPr txBox="1"/>
      </xdr:nvSpPr>
      <xdr:spPr>
        <a:xfrm>
          <a:off x="19310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92" name="直線コネクタ 491"/>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93"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94" name="直線コネクタ 493"/>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95"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96" name="直線コネクタ 495"/>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497" name="【学校施設】&#10;有形固定資産減価償却率平均値テキスト"/>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98" name="フローチャート: 判断 497"/>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99" name="フローチャート: 判断 498"/>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00" name="フローチャート: 判断 499"/>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01" name="フローチャート: 判断 500"/>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507" name="楕円 506"/>
        <xdr:cNvSpPr/>
      </xdr:nvSpPr>
      <xdr:spPr>
        <a:xfrm>
          <a:off x="16268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125747</xdr:rowOff>
    </xdr:from>
    <xdr:ext cx="405111" cy="259045"/>
    <xdr:sp macro="" textlink="">
      <xdr:nvSpPr>
        <xdr:cNvPr id="508" name="【学校施設】&#10;有形固定資産減価償却率該当値テキスト"/>
        <xdr:cNvSpPr txBox="1"/>
      </xdr:nvSpPr>
      <xdr:spPr>
        <a:xfrm>
          <a:off x="16357600"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xdr:rowOff>
    </xdr:from>
    <xdr:to>
      <xdr:col>81</xdr:col>
      <xdr:colOff>101600</xdr:colOff>
      <xdr:row>60</xdr:row>
      <xdr:rowOff>117475</xdr:rowOff>
    </xdr:to>
    <xdr:sp macro="" textlink="">
      <xdr:nvSpPr>
        <xdr:cNvPr id="509" name="楕円 508"/>
        <xdr:cNvSpPr/>
      </xdr:nvSpPr>
      <xdr:spPr>
        <a:xfrm>
          <a:off x="15430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26670</xdr:rowOff>
    </xdr:from>
    <xdr:to>
      <xdr:col>85</xdr:col>
      <xdr:colOff>127000</xdr:colOff>
      <xdr:row>60</xdr:row>
      <xdr:rowOff>66675</xdr:rowOff>
    </xdr:to>
    <xdr:cxnSp macro="">
      <xdr:nvCxnSpPr>
        <xdr:cNvPr id="510" name="直線コネクタ 509"/>
        <xdr:cNvCxnSpPr/>
      </xdr:nvCxnSpPr>
      <xdr:spPr>
        <a:xfrm flipV="1">
          <a:off x="15481300" y="103136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11" name="楕円 510"/>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66675</xdr:rowOff>
    </xdr:from>
    <xdr:to>
      <xdr:col>81</xdr:col>
      <xdr:colOff>50800</xdr:colOff>
      <xdr:row>60</xdr:row>
      <xdr:rowOff>102870</xdr:rowOff>
    </xdr:to>
    <xdr:cxnSp macro="">
      <xdr:nvCxnSpPr>
        <xdr:cNvPr id="512" name="直線コネクタ 511"/>
        <xdr:cNvCxnSpPr/>
      </xdr:nvCxnSpPr>
      <xdr:spPr>
        <a:xfrm flipV="1">
          <a:off x="14592300" y="10353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31115</xdr:rowOff>
    </xdr:from>
    <xdr:to>
      <xdr:col>72</xdr:col>
      <xdr:colOff>38100</xdr:colOff>
      <xdr:row>60</xdr:row>
      <xdr:rowOff>132715</xdr:rowOff>
    </xdr:to>
    <xdr:sp macro="" textlink="">
      <xdr:nvSpPr>
        <xdr:cNvPr id="513" name="楕円 512"/>
        <xdr:cNvSpPr/>
      </xdr:nvSpPr>
      <xdr:spPr>
        <a:xfrm>
          <a:off x="13652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81915</xdr:rowOff>
    </xdr:from>
    <xdr:to>
      <xdr:col>76</xdr:col>
      <xdr:colOff>114300</xdr:colOff>
      <xdr:row>60</xdr:row>
      <xdr:rowOff>102870</xdr:rowOff>
    </xdr:to>
    <xdr:cxnSp macro="">
      <xdr:nvCxnSpPr>
        <xdr:cNvPr id="514" name="直線コネクタ 513"/>
        <xdr:cNvCxnSpPr/>
      </xdr:nvCxnSpPr>
      <xdr:spPr>
        <a:xfrm>
          <a:off x="13703300" y="103689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154957</xdr:rowOff>
    </xdr:from>
    <xdr:ext cx="405111" cy="259045"/>
    <xdr:sp macro="" textlink="">
      <xdr:nvSpPr>
        <xdr:cNvPr id="515" name="n_1aveValue【学校施設】&#10;有形固定資産減価償却率"/>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16"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17"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108602</xdr:rowOff>
    </xdr:from>
    <xdr:ext cx="405111" cy="259045"/>
    <xdr:sp macro="" textlink="">
      <xdr:nvSpPr>
        <xdr:cNvPr id="518" name="n_1mainValue【学校施設】&#10;有形固定資産減価償却率"/>
        <xdr:cNvSpPr txBox="1"/>
      </xdr:nvSpPr>
      <xdr:spPr>
        <a:xfrm>
          <a:off x="15266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519" name="n_2main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520" name="n_3mainValue【学校施設】&#10;有形固定資産減価償却率"/>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8" name="テキスト ボックス 53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44" name="直線コネクタ 543"/>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45"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46" name="直線コネクタ 545"/>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47"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48" name="直線コネクタ 547"/>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549" name="【学校施設】&#10;一人当たり面積平均値テキスト"/>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50" name="フローチャート: 判断 549"/>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51" name="フローチャート: 判断 550"/>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52" name="フローチャート: 判断 551"/>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53" name="フローチャート: 判断 552"/>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129489</xdr:rowOff>
    </xdr:from>
    <xdr:to>
      <xdr:col>116</xdr:col>
      <xdr:colOff>114300</xdr:colOff>
      <xdr:row>63</xdr:row>
      <xdr:rowOff>59639</xdr:rowOff>
    </xdr:to>
    <xdr:sp macro="" textlink="">
      <xdr:nvSpPr>
        <xdr:cNvPr id="559" name="楕円 558"/>
        <xdr:cNvSpPr/>
      </xdr:nvSpPr>
      <xdr:spPr>
        <a:xfrm>
          <a:off x="22110700" y="107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107916</xdr:rowOff>
    </xdr:from>
    <xdr:ext cx="469744" cy="259045"/>
    <xdr:sp macro="" textlink="">
      <xdr:nvSpPr>
        <xdr:cNvPr id="560" name="【学校施設】&#10;一人当たり面積該当値テキスト"/>
        <xdr:cNvSpPr txBox="1"/>
      </xdr:nvSpPr>
      <xdr:spPr>
        <a:xfrm>
          <a:off x="22199600" y="1073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133376</xdr:rowOff>
    </xdr:from>
    <xdr:to>
      <xdr:col>112</xdr:col>
      <xdr:colOff>38100</xdr:colOff>
      <xdr:row>63</xdr:row>
      <xdr:rowOff>63526</xdr:rowOff>
    </xdr:to>
    <xdr:sp macro="" textlink="">
      <xdr:nvSpPr>
        <xdr:cNvPr id="561" name="楕円 560"/>
        <xdr:cNvSpPr/>
      </xdr:nvSpPr>
      <xdr:spPr>
        <a:xfrm>
          <a:off x="21272500" y="107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8839</xdr:rowOff>
    </xdr:from>
    <xdr:to>
      <xdr:col>116</xdr:col>
      <xdr:colOff>63500</xdr:colOff>
      <xdr:row>63</xdr:row>
      <xdr:rowOff>12726</xdr:rowOff>
    </xdr:to>
    <xdr:cxnSp macro="">
      <xdr:nvCxnSpPr>
        <xdr:cNvPr id="562" name="直線コネクタ 561"/>
        <xdr:cNvCxnSpPr/>
      </xdr:nvCxnSpPr>
      <xdr:spPr>
        <a:xfrm flipV="1">
          <a:off x="21323300" y="10810189"/>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137643</xdr:rowOff>
    </xdr:from>
    <xdr:to>
      <xdr:col>107</xdr:col>
      <xdr:colOff>101600</xdr:colOff>
      <xdr:row>63</xdr:row>
      <xdr:rowOff>67793</xdr:rowOff>
    </xdr:to>
    <xdr:sp macro="" textlink="">
      <xdr:nvSpPr>
        <xdr:cNvPr id="563" name="楕円 562"/>
        <xdr:cNvSpPr/>
      </xdr:nvSpPr>
      <xdr:spPr>
        <a:xfrm>
          <a:off x="20383500" y="107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12726</xdr:rowOff>
    </xdr:from>
    <xdr:to>
      <xdr:col>111</xdr:col>
      <xdr:colOff>177800</xdr:colOff>
      <xdr:row>63</xdr:row>
      <xdr:rowOff>16993</xdr:rowOff>
    </xdr:to>
    <xdr:cxnSp macro="">
      <xdr:nvCxnSpPr>
        <xdr:cNvPr id="564" name="直線コネクタ 563"/>
        <xdr:cNvCxnSpPr/>
      </xdr:nvCxnSpPr>
      <xdr:spPr>
        <a:xfrm flipV="1">
          <a:off x="20434300" y="1081407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135586</xdr:rowOff>
    </xdr:from>
    <xdr:to>
      <xdr:col>102</xdr:col>
      <xdr:colOff>165100</xdr:colOff>
      <xdr:row>63</xdr:row>
      <xdr:rowOff>65736</xdr:rowOff>
    </xdr:to>
    <xdr:sp macro="" textlink="">
      <xdr:nvSpPr>
        <xdr:cNvPr id="565" name="楕円 564"/>
        <xdr:cNvSpPr/>
      </xdr:nvSpPr>
      <xdr:spPr>
        <a:xfrm>
          <a:off x="19494500" y="1076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14936</xdr:rowOff>
    </xdr:from>
    <xdr:to>
      <xdr:col>107</xdr:col>
      <xdr:colOff>50800</xdr:colOff>
      <xdr:row>63</xdr:row>
      <xdr:rowOff>16993</xdr:rowOff>
    </xdr:to>
    <xdr:cxnSp macro="">
      <xdr:nvCxnSpPr>
        <xdr:cNvPr id="566" name="直線コネクタ 565"/>
        <xdr:cNvCxnSpPr/>
      </xdr:nvCxnSpPr>
      <xdr:spPr>
        <a:xfrm>
          <a:off x="19545300" y="1081628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55033</xdr:rowOff>
    </xdr:from>
    <xdr:ext cx="469744" cy="259045"/>
    <xdr:sp macro="" textlink="">
      <xdr:nvSpPr>
        <xdr:cNvPr id="567" name="n_1aveValue【学校施設】&#10;一人当たり面積"/>
        <xdr:cNvSpPr txBox="1"/>
      </xdr:nvSpPr>
      <xdr:spPr>
        <a:xfrm>
          <a:off x="21075727" y="1085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113936</xdr:rowOff>
    </xdr:from>
    <xdr:ext cx="469744" cy="259045"/>
    <xdr:sp macro="" textlink="">
      <xdr:nvSpPr>
        <xdr:cNvPr id="568" name="n_2aveValue【学校施設】&#10;一人当たり面積"/>
        <xdr:cNvSpPr txBox="1"/>
      </xdr:nvSpPr>
      <xdr:spPr>
        <a:xfrm>
          <a:off x="20199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119042</xdr:rowOff>
    </xdr:from>
    <xdr:ext cx="469744" cy="259045"/>
    <xdr:sp macro="" textlink="">
      <xdr:nvSpPr>
        <xdr:cNvPr id="569" name="n_3aveValue【学校施設】&#10;一人当たり面積"/>
        <xdr:cNvSpPr txBox="1"/>
      </xdr:nvSpPr>
      <xdr:spPr>
        <a:xfrm>
          <a:off x="19310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80053</xdr:rowOff>
    </xdr:from>
    <xdr:ext cx="469744" cy="259045"/>
    <xdr:sp macro="" textlink="">
      <xdr:nvSpPr>
        <xdr:cNvPr id="570" name="n_1mainValue【学校施設】&#10;一人当たり面積"/>
        <xdr:cNvSpPr txBox="1"/>
      </xdr:nvSpPr>
      <xdr:spPr>
        <a:xfrm>
          <a:off x="21075727" y="1053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84320</xdr:rowOff>
    </xdr:from>
    <xdr:ext cx="469744" cy="259045"/>
    <xdr:sp macro="" textlink="">
      <xdr:nvSpPr>
        <xdr:cNvPr id="571" name="n_2mainValue【学校施設】&#10;一人当たり面積"/>
        <xdr:cNvSpPr txBox="1"/>
      </xdr:nvSpPr>
      <xdr:spPr>
        <a:xfrm>
          <a:off x="20199427" y="1054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82263</xdr:rowOff>
    </xdr:from>
    <xdr:ext cx="469744" cy="259045"/>
    <xdr:sp macro="" textlink="">
      <xdr:nvSpPr>
        <xdr:cNvPr id="572" name="n_3mainValue【学校施設】&#10;一人当たり面積"/>
        <xdr:cNvSpPr txBox="1"/>
      </xdr:nvSpPr>
      <xdr:spPr>
        <a:xfrm>
          <a:off x="19310427" y="1054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3" name="テキスト ボックス 5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4" name="直線コネクタ 58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5" name="テキスト ボックス 58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6" name="直線コネクタ 58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7" name="テキスト ボックス 58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8" name="直線コネクタ 58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9" name="テキスト ボックス 58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0" name="直線コネクタ 58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1" name="テキスト ボックス 59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595" name="直線コネクタ 594"/>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596" name="【児童館】&#10;有形固定資産減価償却率最小値テキスト"/>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597" name="直線コネクタ 596"/>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98"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99" name="直線コネクタ 59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9162</xdr:rowOff>
    </xdr:from>
    <xdr:ext cx="405111" cy="259045"/>
    <xdr:sp macro="" textlink="">
      <xdr:nvSpPr>
        <xdr:cNvPr id="600" name="【児童館】&#10;有形固定資産減価償却率平均値テキスト"/>
        <xdr:cNvSpPr txBox="1"/>
      </xdr:nvSpPr>
      <xdr:spPr>
        <a:xfrm>
          <a:off x="16357600" y="138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601" name="フローチャート: 判断 600"/>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02" name="フローチャート: 判断 601"/>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03" name="フローチャート: 判断 602"/>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604" name="フローチャート: 判断 603"/>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610" name="楕円 609"/>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469744" cy="259045"/>
    <xdr:sp macro="" textlink="">
      <xdr:nvSpPr>
        <xdr:cNvPr id="611" name="【児童館】&#10;有形固定資産減価償却率該当値テキスト"/>
        <xdr:cNvSpPr txBox="1"/>
      </xdr:nvSpPr>
      <xdr:spPr>
        <a:xfrm>
          <a:off x="16357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612" name="楕円 611"/>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38100</xdr:rowOff>
    </xdr:to>
    <xdr:cxnSp macro="">
      <xdr:nvCxnSpPr>
        <xdr:cNvPr id="613" name="直線コネクタ 612"/>
        <xdr:cNvCxnSpPr/>
      </xdr:nvCxnSpPr>
      <xdr:spPr>
        <a:xfrm>
          <a:off x="15481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88900</xdr:rowOff>
    </xdr:to>
    <xdr:sp macro="" textlink="">
      <xdr:nvSpPr>
        <xdr:cNvPr id="614" name="楕円 613"/>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78</xdr:row>
      <xdr:rowOff>38100</xdr:rowOff>
    </xdr:to>
    <xdr:cxnSp macro="">
      <xdr:nvCxnSpPr>
        <xdr:cNvPr id="615" name="直線コネクタ 614"/>
        <xdr:cNvCxnSpPr/>
      </xdr:nvCxnSpPr>
      <xdr:spPr>
        <a:xfrm>
          <a:off x="14592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158750</xdr:rowOff>
    </xdr:from>
    <xdr:to>
      <xdr:col>72</xdr:col>
      <xdr:colOff>38100</xdr:colOff>
      <xdr:row>78</xdr:row>
      <xdr:rowOff>88900</xdr:rowOff>
    </xdr:to>
    <xdr:sp macro="" textlink="">
      <xdr:nvSpPr>
        <xdr:cNvPr id="616" name="楕円 615"/>
        <xdr:cNvSpPr/>
      </xdr:nvSpPr>
      <xdr:spPr>
        <a:xfrm>
          <a:off x="1365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38100</xdr:rowOff>
    </xdr:from>
    <xdr:to>
      <xdr:col>76</xdr:col>
      <xdr:colOff>114300</xdr:colOff>
      <xdr:row>78</xdr:row>
      <xdr:rowOff>38100</xdr:rowOff>
    </xdr:to>
    <xdr:cxnSp macro="">
      <xdr:nvCxnSpPr>
        <xdr:cNvPr id="617" name="直線コネクタ 616"/>
        <xdr:cNvCxnSpPr/>
      </xdr:nvCxnSpPr>
      <xdr:spPr>
        <a:xfrm>
          <a:off x="13703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134890</xdr:rowOff>
    </xdr:from>
    <xdr:ext cx="405111" cy="259045"/>
    <xdr:sp macro="" textlink="">
      <xdr:nvSpPr>
        <xdr:cNvPr id="618" name="n_1aveValue【児童館】&#10;有形固定資産減価償却率"/>
        <xdr:cNvSpPr txBox="1"/>
      </xdr:nvSpPr>
      <xdr:spPr>
        <a:xfrm>
          <a:off x="15266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619" name="n_2aveValue【児童館】&#10;有形固定資産減価償却率"/>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150892</xdr:rowOff>
    </xdr:from>
    <xdr:ext cx="405111" cy="259045"/>
    <xdr:sp macro="" textlink="">
      <xdr:nvSpPr>
        <xdr:cNvPr id="620" name="n_3aveValue【児童館】&#10;有形固定資産減価償却率"/>
        <xdr:cNvSpPr txBox="1"/>
      </xdr:nvSpPr>
      <xdr:spPr>
        <a:xfrm>
          <a:off x="13500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105427</xdr:rowOff>
    </xdr:from>
    <xdr:ext cx="469744" cy="259045"/>
    <xdr:sp macro="" textlink="">
      <xdr:nvSpPr>
        <xdr:cNvPr id="621" name="n_1mainValue【児童館】&#10;有形固定資産減価償却率"/>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105427</xdr:rowOff>
    </xdr:from>
    <xdr:ext cx="469744" cy="259045"/>
    <xdr:sp macro="" textlink="">
      <xdr:nvSpPr>
        <xdr:cNvPr id="622" name="n_2mainValue【児童館】&#10;有形固定資産減価償却率"/>
        <xdr:cNvSpPr txBox="1"/>
      </xdr:nvSpPr>
      <xdr:spPr>
        <a:xfrm>
          <a:off x="14357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105427</xdr:rowOff>
    </xdr:from>
    <xdr:ext cx="469744" cy="259045"/>
    <xdr:sp macro="" textlink="">
      <xdr:nvSpPr>
        <xdr:cNvPr id="623" name="n_3mainValue【児童館】&#10;有形固定資産減価償却率"/>
        <xdr:cNvSpPr txBox="1"/>
      </xdr:nvSpPr>
      <xdr:spPr>
        <a:xfrm>
          <a:off x="13468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4" name="直線コネクタ 6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5" name="テキスト ボックス 6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6" name="直線コネクタ 6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7" name="テキスト ボックス 6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8" name="直線コネクタ 6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9" name="テキスト ボックス 6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0" name="直線コネクタ 6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1" name="テキスト ボックス 6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2" name="直線コネクタ 6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3" name="テキスト ボックス 6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647" name="直線コネクタ 646"/>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48"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49" name="直線コネクタ 648"/>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50"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51" name="直線コネクタ 650"/>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652"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53" name="フローチャート: 判断 652"/>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654" name="フローチャート: 判断 653"/>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55" name="フローチャート: 判断 654"/>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656" name="フローチャート: 判断 655"/>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62" name="楕円 661"/>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63"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64" name="楕円 663"/>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65" name="直線コネクタ 664"/>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666" name="楕円 665"/>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7620</xdr:rowOff>
    </xdr:to>
    <xdr:cxnSp macro="">
      <xdr:nvCxnSpPr>
        <xdr:cNvPr id="667" name="直線コネクタ 666"/>
        <xdr:cNvCxnSpPr/>
      </xdr:nvCxnSpPr>
      <xdr:spPr>
        <a:xfrm flipV="1">
          <a:off x="20434300" y="14744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668" name="楕円 667"/>
        <xdr:cNvSpPr/>
      </xdr:nvSpPr>
      <xdr:spPr>
        <a:xfrm>
          <a:off x="19494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xdr:rowOff>
    </xdr:from>
    <xdr:to>
      <xdr:col>107</xdr:col>
      <xdr:colOff>50800</xdr:colOff>
      <xdr:row>86</xdr:row>
      <xdr:rowOff>7620</xdr:rowOff>
    </xdr:to>
    <xdr:cxnSp macro="">
      <xdr:nvCxnSpPr>
        <xdr:cNvPr id="669" name="直線コネクタ 668"/>
        <xdr:cNvCxnSpPr/>
      </xdr:nvCxnSpPr>
      <xdr:spPr>
        <a:xfrm>
          <a:off x="19545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113047</xdr:rowOff>
    </xdr:from>
    <xdr:ext cx="469744" cy="259045"/>
    <xdr:sp macro="" textlink="">
      <xdr:nvSpPr>
        <xdr:cNvPr id="670" name="n_1aveValue【児童館】&#10;一人当たり面積"/>
        <xdr:cNvSpPr txBox="1"/>
      </xdr:nvSpPr>
      <xdr:spPr>
        <a:xfrm>
          <a:off x="21075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71"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17797</xdr:rowOff>
    </xdr:from>
    <xdr:ext cx="469744" cy="259045"/>
    <xdr:sp macro="" textlink="">
      <xdr:nvSpPr>
        <xdr:cNvPr id="672" name="n_3aveValue【児童館】&#10;一人当たり面積"/>
        <xdr:cNvSpPr txBox="1"/>
      </xdr:nvSpPr>
      <xdr:spPr>
        <a:xfrm>
          <a:off x="19310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73"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49547</xdr:rowOff>
    </xdr:from>
    <xdr:ext cx="469744" cy="259045"/>
    <xdr:sp macro="" textlink="">
      <xdr:nvSpPr>
        <xdr:cNvPr id="674" name="n_2mainValue【児童館】&#10;一人当たり面積"/>
        <xdr:cNvSpPr txBox="1"/>
      </xdr:nvSpPr>
      <xdr:spPr>
        <a:xfrm>
          <a:off x="20199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49547</xdr:rowOff>
    </xdr:from>
    <xdr:ext cx="469744" cy="259045"/>
    <xdr:sp macro="" textlink="">
      <xdr:nvSpPr>
        <xdr:cNvPr id="675" name="n_3mainValue【児童館】&#10;一人当たり面積"/>
        <xdr:cNvSpPr txBox="1"/>
      </xdr:nvSpPr>
      <xdr:spPr>
        <a:xfrm>
          <a:off x="19310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6" name="テキスト ボックス 6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7" name="直線コネクタ 6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8" name="テキスト ボックス 6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9" name="直線コネクタ 6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0" name="テキスト ボックス 6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1" name="直線コネクタ 6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2" name="テキスト ボックス 6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3" name="直線コネクタ 6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4" name="テキスト ボックス 6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98" name="直線コネクタ 697"/>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699" name="【公民館】&#10;有形固定資産減価償却率最小値テキスト"/>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700" name="直線コネクタ 699"/>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2" name="直線コネクタ 7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703" name="【公民館】&#10;有形固定資産減価償却率平均値テキスト"/>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704" name="フローチャート: 判断 703"/>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05" name="フローチャート: 判断 704"/>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06" name="フローチャート: 判断 705"/>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07" name="フローチャート: 判断 706"/>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713" name="楕円 712"/>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469744" cy="259045"/>
    <xdr:sp macro="" textlink="">
      <xdr:nvSpPr>
        <xdr:cNvPr id="714" name="【公民館】&#10;有形固定資産減価償却率該当値テキスト"/>
        <xdr:cNvSpPr txBox="1"/>
      </xdr:nvSpPr>
      <xdr:spPr>
        <a:xfrm>
          <a:off x="16357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715" name="楕円 714"/>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76200</xdr:rowOff>
    </xdr:to>
    <xdr:cxnSp macro="">
      <xdr:nvCxnSpPr>
        <xdr:cNvPr id="716" name="直線コネクタ 715"/>
        <xdr:cNvCxnSpPr/>
      </xdr:nvCxnSpPr>
      <xdr:spPr>
        <a:xfrm>
          <a:off x="15481300" y="1722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717" name="楕円 716"/>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76200</xdr:rowOff>
    </xdr:to>
    <xdr:cxnSp macro="">
      <xdr:nvCxnSpPr>
        <xdr:cNvPr id="718" name="直線コネクタ 717"/>
        <xdr:cNvCxnSpPr/>
      </xdr:nvCxnSpPr>
      <xdr:spPr>
        <a:xfrm>
          <a:off x="14592300" y="1722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25400</xdr:rowOff>
    </xdr:from>
    <xdr:to>
      <xdr:col>72</xdr:col>
      <xdr:colOff>38100</xdr:colOff>
      <xdr:row>100</xdr:row>
      <xdr:rowOff>127000</xdr:rowOff>
    </xdr:to>
    <xdr:sp macro="" textlink="">
      <xdr:nvSpPr>
        <xdr:cNvPr id="719" name="楕円 718"/>
        <xdr:cNvSpPr/>
      </xdr:nvSpPr>
      <xdr:spPr>
        <a:xfrm>
          <a:off x="1365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76200</xdr:rowOff>
    </xdr:from>
    <xdr:to>
      <xdr:col>76</xdr:col>
      <xdr:colOff>114300</xdr:colOff>
      <xdr:row>100</xdr:row>
      <xdr:rowOff>76200</xdr:rowOff>
    </xdr:to>
    <xdr:cxnSp macro="">
      <xdr:nvCxnSpPr>
        <xdr:cNvPr id="720" name="直線コネクタ 719"/>
        <xdr:cNvCxnSpPr/>
      </xdr:nvCxnSpPr>
      <xdr:spPr>
        <a:xfrm>
          <a:off x="13703300" y="1722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721" name="n_1aveValue【公民館】&#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22"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723" name="n_3aveValue【公民館】&#10;有形固定資産減価償却率"/>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143527</xdr:rowOff>
    </xdr:from>
    <xdr:ext cx="469744" cy="259045"/>
    <xdr:sp macro="" textlink="">
      <xdr:nvSpPr>
        <xdr:cNvPr id="724" name="n_1mainValue【公民館】&#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143527</xdr:rowOff>
    </xdr:from>
    <xdr:ext cx="469744" cy="259045"/>
    <xdr:sp macro="" textlink="">
      <xdr:nvSpPr>
        <xdr:cNvPr id="725" name="n_2mainValue【公民館】&#10;有形固定資産減価償却率"/>
        <xdr:cNvSpPr txBox="1"/>
      </xdr:nvSpPr>
      <xdr:spPr>
        <a:xfrm>
          <a:off x="14357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143527</xdr:rowOff>
    </xdr:from>
    <xdr:ext cx="469744" cy="259045"/>
    <xdr:sp macro="" textlink="">
      <xdr:nvSpPr>
        <xdr:cNvPr id="726" name="n_3mainValue【公民館】&#10;有形固定資産減価償却率"/>
        <xdr:cNvSpPr txBox="1"/>
      </xdr:nvSpPr>
      <xdr:spPr>
        <a:xfrm>
          <a:off x="13468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7" name="直線コネクタ 7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8" name="テキスト ボックス 7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9" name="直線コネクタ 7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0" name="テキスト ボックス 7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1" name="直線コネクタ 7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2" name="テキスト ボックス 7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3" name="直線コネクタ 7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4" name="テキスト ボックス 7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748" name="直線コネクタ 747"/>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49"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50" name="直線コネクタ 749"/>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751" name="【公民館】&#10;一人当たり面積最大値テキスト"/>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752" name="直線コネクタ 751"/>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753" name="【公民館】&#10;一人当たり面積平均値テキスト"/>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754" name="フローチャート: 判断 753"/>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755" name="フローチャート: 判断 754"/>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756" name="フローチャート: 判断 755"/>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757" name="フローチャート: 判断 756"/>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141987</xdr:rowOff>
    </xdr:from>
    <xdr:to>
      <xdr:col>116</xdr:col>
      <xdr:colOff>114300</xdr:colOff>
      <xdr:row>108</xdr:row>
      <xdr:rowOff>72137</xdr:rowOff>
    </xdr:to>
    <xdr:sp macro="" textlink="">
      <xdr:nvSpPr>
        <xdr:cNvPr id="763" name="楕円 762"/>
        <xdr:cNvSpPr/>
      </xdr:nvSpPr>
      <xdr:spPr>
        <a:xfrm>
          <a:off x="221107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56914</xdr:rowOff>
    </xdr:from>
    <xdr:ext cx="469744" cy="259045"/>
    <xdr:sp macro="" textlink="">
      <xdr:nvSpPr>
        <xdr:cNvPr id="764" name="【公民館】&#10;一人当たり面積該当値テキスト"/>
        <xdr:cNvSpPr txBox="1"/>
      </xdr:nvSpPr>
      <xdr:spPr>
        <a:xfrm>
          <a:off x="22199600" y="1840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142900</xdr:rowOff>
    </xdr:from>
    <xdr:to>
      <xdr:col>112</xdr:col>
      <xdr:colOff>38100</xdr:colOff>
      <xdr:row>108</xdr:row>
      <xdr:rowOff>73050</xdr:rowOff>
    </xdr:to>
    <xdr:sp macro="" textlink="">
      <xdr:nvSpPr>
        <xdr:cNvPr id="765" name="楕円 764"/>
        <xdr:cNvSpPr/>
      </xdr:nvSpPr>
      <xdr:spPr>
        <a:xfrm>
          <a:off x="21272500" y="184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21337</xdr:rowOff>
    </xdr:from>
    <xdr:to>
      <xdr:col>116</xdr:col>
      <xdr:colOff>63500</xdr:colOff>
      <xdr:row>108</xdr:row>
      <xdr:rowOff>22250</xdr:rowOff>
    </xdr:to>
    <xdr:cxnSp macro="">
      <xdr:nvCxnSpPr>
        <xdr:cNvPr id="766" name="直線コネクタ 765"/>
        <xdr:cNvCxnSpPr/>
      </xdr:nvCxnSpPr>
      <xdr:spPr>
        <a:xfrm flipV="1">
          <a:off x="21323300" y="18537937"/>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143814</xdr:rowOff>
    </xdr:from>
    <xdr:to>
      <xdr:col>107</xdr:col>
      <xdr:colOff>101600</xdr:colOff>
      <xdr:row>108</xdr:row>
      <xdr:rowOff>73964</xdr:rowOff>
    </xdr:to>
    <xdr:sp macro="" textlink="">
      <xdr:nvSpPr>
        <xdr:cNvPr id="767" name="楕円 766"/>
        <xdr:cNvSpPr/>
      </xdr:nvSpPr>
      <xdr:spPr>
        <a:xfrm>
          <a:off x="20383500" y="184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22250</xdr:rowOff>
    </xdr:from>
    <xdr:to>
      <xdr:col>111</xdr:col>
      <xdr:colOff>177800</xdr:colOff>
      <xdr:row>108</xdr:row>
      <xdr:rowOff>23164</xdr:rowOff>
    </xdr:to>
    <xdr:cxnSp macro="">
      <xdr:nvCxnSpPr>
        <xdr:cNvPr id="768" name="直線コネクタ 767"/>
        <xdr:cNvCxnSpPr/>
      </xdr:nvCxnSpPr>
      <xdr:spPr>
        <a:xfrm flipV="1">
          <a:off x="20434300" y="1853885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144729</xdr:rowOff>
    </xdr:from>
    <xdr:to>
      <xdr:col>102</xdr:col>
      <xdr:colOff>165100</xdr:colOff>
      <xdr:row>108</xdr:row>
      <xdr:rowOff>74879</xdr:rowOff>
    </xdr:to>
    <xdr:sp macro="" textlink="">
      <xdr:nvSpPr>
        <xdr:cNvPr id="769" name="楕円 768"/>
        <xdr:cNvSpPr/>
      </xdr:nvSpPr>
      <xdr:spPr>
        <a:xfrm>
          <a:off x="19494500" y="184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23164</xdr:rowOff>
    </xdr:from>
    <xdr:to>
      <xdr:col>107</xdr:col>
      <xdr:colOff>50800</xdr:colOff>
      <xdr:row>108</xdr:row>
      <xdr:rowOff>24079</xdr:rowOff>
    </xdr:to>
    <xdr:cxnSp macro="">
      <xdr:nvCxnSpPr>
        <xdr:cNvPr id="770" name="直線コネクタ 769"/>
        <xdr:cNvCxnSpPr/>
      </xdr:nvCxnSpPr>
      <xdr:spPr>
        <a:xfrm flipV="1">
          <a:off x="19545300" y="1853976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771" name="n_1aveValue【公民館】&#10;一人当たり面積"/>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12310</xdr:rowOff>
    </xdr:from>
    <xdr:ext cx="469744" cy="259045"/>
    <xdr:sp macro="" textlink="">
      <xdr:nvSpPr>
        <xdr:cNvPr id="772" name="n_2aveValue【公民館】&#10;一人当たり面積"/>
        <xdr:cNvSpPr txBox="1"/>
      </xdr:nvSpPr>
      <xdr:spPr>
        <a:xfrm>
          <a:off x="20199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773" name="n_3aveValue【公民館】&#10;一人当たり面積"/>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64177</xdr:rowOff>
    </xdr:from>
    <xdr:ext cx="469744" cy="259045"/>
    <xdr:sp macro="" textlink="">
      <xdr:nvSpPr>
        <xdr:cNvPr id="774" name="n_1mainValue【公民館】&#10;一人当たり面積"/>
        <xdr:cNvSpPr txBox="1"/>
      </xdr:nvSpPr>
      <xdr:spPr>
        <a:xfrm>
          <a:off x="21075727" y="1858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65091</xdr:rowOff>
    </xdr:from>
    <xdr:ext cx="469744" cy="259045"/>
    <xdr:sp macro="" textlink="">
      <xdr:nvSpPr>
        <xdr:cNvPr id="775" name="n_2mainValue【公民館】&#10;一人当たり面積"/>
        <xdr:cNvSpPr txBox="1"/>
      </xdr:nvSpPr>
      <xdr:spPr>
        <a:xfrm>
          <a:off x="20199427" y="185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66006</xdr:rowOff>
    </xdr:from>
    <xdr:ext cx="469744" cy="259045"/>
    <xdr:sp macro="" textlink="">
      <xdr:nvSpPr>
        <xdr:cNvPr id="776" name="n_3mainValue【公民館】&#10;一人当たり面積"/>
        <xdr:cNvSpPr txBox="1"/>
      </xdr:nvSpPr>
      <xdr:spPr>
        <a:xfrm>
          <a:off x="19310427" y="185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公営住宅、学校施設については、有形固定資産減価償却率が類似団体平均を下回っているところであるが、保育所、児童館、公民館の有形固定資産減価償却率が類似団体平均を大きく上回っている中、特に児童館、公民館有形固定資産減価償却率が１００％に到達し、償却が終了している。いずれの施設も有形固定資産減価償却率が５０％を超えており、全体的に施設の老朽化が進行し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各公共施設の老朽化の進行及び維持管理費の増嵩を抑制するため、公共施設の更新・統廃合・長寿命化の計画的な実施に努める。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16,685
16,451
956.08
19,210,429
18,604,893
599,136
7,740,899
12,480,620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61612</xdr:rowOff>
    </xdr:from>
    <xdr:ext cx="405111" cy="259045"/>
    <xdr:sp macro="" textlink="">
      <xdr:nvSpPr>
        <xdr:cNvPr id="61" name="【図書館】&#10;有形固定資産減価償却率平均値テキスト"/>
        <xdr:cNvSpPr txBox="1"/>
      </xdr:nvSpPr>
      <xdr:spPr>
        <a:xfrm>
          <a:off x="4673600" y="6576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158750</xdr:rowOff>
    </xdr:from>
    <xdr:to>
      <xdr:col>24</xdr:col>
      <xdr:colOff>114300</xdr:colOff>
      <xdr:row>40</xdr:row>
      <xdr:rowOff>88900</xdr:rowOff>
    </xdr:to>
    <xdr:sp macro="" textlink="">
      <xdr:nvSpPr>
        <xdr:cNvPr id="71" name="楕円 70"/>
        <xdr:cNvSpPr/>
      </xdr:nvSpPr>
      <xdr:spPr>
        <a:xfrm>
          <a:off x="4584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137177</xdr:rowOff>
    </xdr:from>
    <xdr:ext cx="405111" cy="259045"/>
    <xdr:sp macro="" textlink="">
      <xdr:nvSpPr>
        <xdr:cNvPr id="72" name="【図書館】&#10;有形固定資産減価償却率該当値テキスト"/>
        <xdr:cNvSpPr txBox="1"/>
      </xdr:nvSpPr>
      <xdr:spPr>
        <a:xfrm>
          <a:off x="4673600"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3" name="楕円 72"/>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38100</xdr:rowOff>
    </xdr:from>
    <xdr:to>
      <xdr:col>24</xdr:col>
      <xdr:colOff>63500</xdr:colOff>
      <xdr:row>40</xdr:row>
      <xdr:rowOff>76200</xdr:rowOff>
    </xdr:to>
    <xdr:cxnSp macro="">
      <xdr:nvCxnSpPr>
        <xdr:cNvPr id="74" name="直線コネクタ 73"/>
        <xdr:cNvCxnSpPr/>
      </xdr:nvCxnSpPr>
      <xdr:spPr>
        <a:xfrm flipV="1">
          <a:off x="3797300" y="689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63500</xdr:rowOff>
    </xdr:from>
    <xdr:to>
      <xdr:col>15</xdr:col>
      <xdr:colOff>101600</xdr:colOff>
      <xdr:row>40</xdr:row>
      <xdr:rowOff>165100</xdr:rowOff>
    </xdr:to>
    <xdr:sp macro="" textlink="">
      <xdr:nvSpPr>
        <xdr:cNvPr id="75" name="楕円 74"/>
        <xdr:cNvSpPr/>
      </xdr:nvSpPr>
      <xdr:spPr>
        <a:xfrm>
          <a:off x="2857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114300</xdr:rowOff>
    </xdr:to>
    <xdr:cxnSp macro="">
      <xdr:nvCxnSpPr>
        <xdr:cNvPr id="76" name="直線コネクタ 75"/>
        <xdr:cNvCxnSpPr/>
      </xdr:nvCxnSpPr>
      <xdr:spPr>
        <a:xfrm flipV="1">
          <a:off x="2908300" y="693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101600</xdr:rowOff>
    </xdr:from>
    <xdr:to>
      <xdr:col>10</xdr:col>
      <xdr:colOff>165100</xdr:colOff>
      <xdr:row>41</xdr:row>
      <xdr:rowOff>31750</xdr:rowOff>
    </xdr:to>
    <xdr:sp macro="" textlink="">
      <xdr:nvSpPr>
        <xdr:cNvPr id="77" name="楕円 76"/>
        <xdr:cNvSpPr/>
      </xdr:nvSpPr>
      <xdr:spPr>
        <a:xfrm>
          <a:off x="196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114300</xdr:rowOff>
    </xdr:from>
    <xdr:to>
      <xdr:col>15</xdr:col>
      <xdr:colOff>50800</xdr:colOff>
      <xdr:row>40</xdr:row>
      <xdr:rowOff>152400</xdr:rowOff>
    </xdr:to>
    <xdr:cxnSp macro="">
      <xdr:nvCxnSpPr>
        <xdr:cNvPr id="78" name="直線コネクタ 77"/>
        <xdr:cNvCxnSpPr/>
      </xdr:nvCxnSpPr>
      <xdr:spPr>
        <a:xfrm flipV="1">
          <a:off x="2019300" y="697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8272</xdr:rowOff>
    </xdr:from>
    <xdr:ext cx="405111" cy="259045"/>
    <xdr:sp macro="" textlink="">
      <xdr:nvSpPr>
        <xdr:cNvPr id="79" name="n_1aveValue【図書館】&#10;有形固定資産減価償却率"/>
        <xdr:cNvSpPr txBox="1"/>
      </xdr:nvSpPr>
      <xdr:spPr>
        <a:xfrm>
          <a:off x="3582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113047</xdr:rowOff>
    </xdr:from>
    <xdr:ext cx="405111" cy="259045"/>
    <xdr:sp macro="" textlink="">
      <xdr:nvSpPr>
        <xdr:cNvPr id="80" name="n_2aveValue【図書館】&#10;有形固定資産減価償却率"/>
        <xdr:cNvSpPr txBox="1"/>
      </xdr:nvSpPr>
      <xdr:spPr>
        <a:xfrm>
          <a:off x="27057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21607</xdr:rowOff>
    </xdr:from>
    <xdr:ext cx="405111" cy="259045"/>
    <xdr:sp macro="" textlink="">
      <xdr:nvSpPr>
        <xdr:cNvPr id="81" name="n_3aveValue【図書館】&#10;有形固定資産減価償却率"/>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2" name="n_1mainValue【図書館】&#10;有形固定資産減価償却率"/>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156227</xdr:rowOff>
    </xdr:from>
    <xdr:ext cx="405111" cy="259045"/>
    <xdr:sp macro="" textlink="">
      <xdr:nvSpPr>
        <xdr:cNvPr id="83" name="n_2mainValue【図書館】&#10;有形固定資産減価償却率"/>
        <xdr:cNvSpPr txBox="1"/>
      </xdr:nvSpPr>
      <xdr:spPr>
        <a:xfrm>
          <a:off x="2705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22877</xdr:rowOff>
    </xdr:from>
    <xdr:ext cx="405111" cy="259045"/>
    <xdr:sp macro="" textlink="">
      <xdr:nvSpPr>
        <xdr:cNvPr id="84" name="n_3mainValue【図書館】&#10;有形固定資産減価償却率"/>
        <xdr:cNvSpPr txBox="1"/>
      </xdr:nvSpPr>
      <xdr:spPr>
        <a:xfrm>
          <a:off x="1816744"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8" name="直線コネクタ 107"/>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11" name="【図書館】&#10;一人当たり面積最大値テキスト"/>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12" name="直線コネクタ 111"/>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3"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4" name="フローチャート: 判断 11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5" name="フローチャート: 判断 114"/>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7" name="フローチャート: 判断 116"/>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52070</xdr:rowOff>
    </xdr:from>
    <xdr:to>
      <xdr:col>55</xdr:col>
      <xdr:colOff>50800</xdr:colOff>
      <xdr:row>37</xdr:row>
      <xdr:rowOff>153670</xdr:rowOff>
    </xdr:to>
    <xdr:sp macro="" textlink="">
      <xdr:nvSpPr>
        <xdr:cNvPr id="123" name="楕円 122"/>
        <xdr:cNvSpPr/>
      </xdr:nvSpPr>
      <xdr:spPr>
        <a:xfrm>
          <a:off x="10426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74947</xdr:rowOff>
    </xdr:from>
    <xdr:ext cx="469744" cy="259045"/>
    <xdr:sp macro="" textlink="">
      <xdr:nvSpPr>
        <xdr:cNvPr id="124" name="【図書館】&#10;一人当たり面積該当値テキスト"/>
        <xdr:cNvSpPr txBox="1"/>
      </xdr:nvSpPr>
      <xdr:spPr>
        <a:xfrm>
          <a:off x="10515600"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67310</xdr:rowOff>
    </xdr:from>
    <xdr:to>
      <xdr:col>50</xdr:col>
      <xdr:colOff>165100</xdr:colOff>
      <xdr:row>37</xdr:row>
      <xdr:rowOff>168910</xdr:rowOff>
    </xdr:to>
    <xdr:sp macro="" textlink="">
      <xdr:nvSpPr>
        <xdr:cNvPr id="125" name="楕円 124"/>
        <xdr:cNvSpPr/>
      </xdr:nvSpPr>
      <xdr:spPr>
        <a:xfrm>
          <a:off x="958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102870</xdr:rowOff>
    </xdr:from>
    <xdr:to>
      <xdr:col>55</xdr:col>
      <xdr:colOff>0</xdr:colOff>
      <xdr:row>37</xdr:row>
      <xdr:rowOff>118110</xdr:rowOff>
    </xdr:to>
    <xdr:cxnSp macro="">
      <xdr:nvCxnSpPr>
        <xdr:cNvPr id="126" name="直線コネクタ 125"/>
        <xdr:cNvCxnSpPr/>
      </xdr:nvCxnSpPr>
      <xdr:spPr>
        <a:xfrm flipV="1">
          <a:off x="9639300" y="6446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7" name="楕円 126"/>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118110</xdr:rowOff>
    </xdr:from>
    <xdr:to>
      <xdr:col>50</xdr:col>
      <xdr:colOff>114300</xdr:colOff>
      <xdr:row>37</xdr:row>
      <xdr:rowOff>133350</xdr:rowOff>
    </xdr:to>
    <xdr:cxnSp macro="">
      <xdr:nvCxnSpPr>
        <xdr:cNvPr id="128" name="直線コネクタ 127"/>
        <xdr:cNvCxnSpPr/>
      </xdr:nvCxnSpPr>
      <xdr:spPr>
        <a:xfrm flipV="1">
          <a:off x="8750300" y="6461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90170</xdr:rowOff>
    </xdr:from>
    <xdr:to>
      <xdr:col>41</xdr:col>
      <xdr:colOff>101600</xdr:colOff>
      <xdr:row>38</xdr:row>
      <xdr:rowOff>20320</xdr:rowOff>
    </xdr:to>
    <xdr:sp macro="" textlink="">
      <xdr:nvSpPr>
        <xdr:cNvPr id="129" name="楕円 128"/>
        <xdr:cNvSpPr/>
      </xdr:nvSpPr>
      <xdr:spPr>
        <a:xfrm>
          <a:off x="781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140970</xdr:rowOff>
    </xdr:to>
    <xdr:cxnSp macro="">
      <xdr:nvCxnSpPr>
        <xdr:cNvPr id="130" name="直線コネクタ 129"/>
        <xdr:cNvCxnSpPr/>
      </xdr:nvCxnSpPr>
      <xdr:spPr>
        <a:xfrm flipV="1">
          <a:off x="7861300" y="647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3"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13987</xdr:rowOff>
    </xdr:from>
    <xdr:ext cx="469744" cy="259045"/>
    <xdr:sp macro="" textlink="">
      <xdr:nvSpPr>
        <xdr:cNvPr id="134" name="n_1mainValue【図書館】&#10;一人当たり面積"/>
        <xdr:cNvSpPr txBox="1"/>
      </xdr:nvSpPr>
      <xdr:spPr>
        <a:xfrm>
          <a:off x="93917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5"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36847</xdr:rowOff>
    </xdr:from>
    <xdr:ext cx="469744" cy="259045"/>
    <xdr:sp macro="" textlink="">
      <xdr:nvSpPr>
        <xdr:cNvPr id="136" name="n_3mainValue【図書館】&#10;一人当たり面積"/>
        <xdr:cNvSpPr txBox="1"/>
      </xdr:nvSpPr>
      <xdr:spPr>
        <a:xfrm>
          <a:off x="7626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5" name="テキスト ボックス 15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2286</xdr:rowOff>
    </xdr:from>
    <xdr:to>
      <xdr:col>24</xdr:col>
      <xdr:colOff>62865</xdr:colOff>
      <xdr:row>63</xdr:row>
      <xdr:rowOff>68580</xdr:rowOff>
    </xdr:to>
    <xdr:cxnSp macro="">
      <xdr:nvCxnSpPr>
        <xdr:cNvPr id="159" name="直線コネクタ 158"/>
        <xdr:cNvCxnSpPr/>
      </xdr:nvCxnSpPr>
      <xdr:spPr>
        <a:xfrm flipV="1">
          <a:off x="4634865" y="9774936"/>
          <a:ext cx="0" cy="109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72407</xdr:rowOff>
    </xdr:from>
    <xdr:ext cx="405111" cy="259045"/>
    <xdr:sp macro="" textlink="">
      <xdr:nvSpPr>
        <xdr:cNvPr id="160" name="【体育館・プール】&#10;有形固定資産減価償却率最小値テキスト"/>
        <xdr:cNvSpPr txBox="1"/>
      </xdr:nvSpPr>
      <xdr:spPr>
        <a:xfrm>
          <a:off x="4673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68580</xdr:rowOff>
    </xdr:from>
    <xdr:to>
      <xdr:col>24</xdr:col>
      <xdr:colOff>152400</xdr:colOff>
      <xdr:row>63</xdr:row>
      <xdr:rowOff>68580</xdr:rowOff>
    </xdr:to>
    <xdr:cxnSp macro="">
      <xdr:nvCxnSpPr>
        <xdr:cNvPr id="161" name="直線コネクタ 160"/>
        <xdr:cNvCxnSpPr/>
      </xdr:nvCxnSpPr>
      <xdr:spPr>
        <a:xfrm>
          <a:off x="4546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120413</xdr:rowOff>
    </xdr:from>
    <xdr:ext cx="405111" cy="259045"/>
    <xdr:sp macro="" textlink="">
      <xdr:nvSpPr>
        <xdr:cNvPr id="162" name="【体育館・プール】&#10;有形固定資産減価償却率最大値テキスト"/>
        <xdr:cNvSpPr txBox="1"/>
      </xdr:nvSpPr>
      <xdr:spPr>
        <a:xfrm>
          <a:off x="4673600" y="9550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2286</xdr:rowOff>
    </xdr:from>
    <xdr:to>
      <xdr:col>24</xdr:col>
      <xdr:colOff>152400</xdr:colOff>
      <xdr:row>57</xdr:row>
      <xdr:rowOff>2286</xdr:rowOff>
    </xdr:to>
    <xdr:cxnSp macro="">
      <xdr:nvCxnSpPr>
        <xdr:cNvPr id="163" name="直線コネクタ 162"/>
        <xdr:cNvCxnSpPr/>
      </xdr:nvCxnSpPr>
      <xdr:spPr>
        <a:xfrm>
          <a:off x="4546600" y="977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64"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65" name="フローチャート: 判断 16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77216</xdr:rowOff>
    </xdr:from>
    <xdr:to>
      <xdr:col>20</xdr:col>
      <xdr:colOff>38100</xdr:colOff>
      <xdr:row>61</xdr:row>
      <xdr:rowOff>7366</xdr:rowOff>
    </xdr:to>
    <xdr:sp macro="" textlink="">
      <xdr:nvSpPr>
        <xdr:cNvPr id="166" name="フローチャート: 判断 165"/>
        <xdr:cNvSpPr/>
      </xdr:nvSpPr>
      <xdr:spPr>
        <a:xfrm>
          <a:off x="3746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136652</xdr:rowOff>
    </xdr:from>
    <xdr:to>
      <xdr:col>15</xdr:col>
      <xdr:colOff>101600</xdr:colOff>
      <xdr:row>61</xdr:row>
      <xdr:rowOff>66802</xdr:rowOff>
    </xdr:to>
    <xdr:sp macro="" textlink="">
      <xdr:nvSpPr>
        <xdr:cNvPr id="167" name="フローチャート: 判断 166"/>
        <xdr:cNvSpPr/>
      </xdr:nvSpPr>
      <xdr:spPr>
        <a:xfrm>
          <a:off x="2857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81788</xdr:rowOff>
    </xdr:from>
    <xdr:to>
      <xdr:col>10</xdr:col>
      <xdr:colOff>165100</xdr:colOff>
      <xdr:row>62</xdr:row>
      <xdr:rowOff>11938</xdr:rowOff>
    </xdr:to>
    <xdr:sp macro="" textlink="">
      <xdr:nvSpPr>
        <xdr:cNvPr id="168" name="フローチャート: 判断 167"/>
        <xdr:cNvSpPr/>
      </xdr:nvSpPr>
      <xdr:spPr>
        <a:xfrm>
          <a:off x="1968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17780</xdr:rowOff>
    </xdr:from>
    <xdr:to>
      <xdr:col>24</xdr:col>
      <xdr:colOff>114300</xdr:colOff>
      <xdr:row>63</xdr:row>
      <xdr:rowOff>119380</xdr:rowOff>
    </xdr:to>
    <xdr:sp macro="" textlink="">
      <xdr:nvSpPr>
        <xdr:cNvPr id="174" name="楕円 173"/>
        <xdr:cNvSpPr/>
      </xdr:nvSpPr>
      <xdr:spPr>
        <a:xfrm>
          <a:off x="4584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104157</xdr:rowOff>
    </xdr:from>
    <xdr:ext cx="405111" cy="259045"/>
    <xdr:sp macro="" textlink="">
      <xdr:nvSpPr>
        <xdr:cNvPr id="175" name="【体育館・プール】&#10;有形固定資産減価償却率該当値テキスト"/>
        <xdr:cNvSpPr txBox="1"/>
      </xdr:nvSpPr>
      <xdr:spPr>
        <a:xfrm>
          <a:off x="4673600" y="1073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65786</xdr:rowOff>
    </xdr:from>
    <xdr:to>
      <xdr:col>20</xdr:col>
      <xdr:colOff>38100</xdr:colOff>
      <xdr:row>63</xdr:row>
      <xdr:rowOff>167386</xdr:rowOff>
    </xdr:to>
    <xdr:sp macro="" textlink="">
      <xdr:nvSpPr>
        <xdr:cNvPr id="176" name="楕円 175"/>
        <xdr:cNvSpPr/>
      </xdr:nvSpPr>
      <xdr:spPr>
        <a:xfrm>
          <a:off x="3746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116586</xdr:rowOff>
    </xdr:to>
    <xdr:cxnSp macro="">
      <xdr:nvCxnSpPr>
        <xdr:cNvPr id="177" name="直線コネクタ 176"/>
        <xdr:cNvCxnSpPr/>
      </xdr:nvCxnSpPr>
      <xdr:spPr>
        <a:xfrm flipV="1">
          <a:off x="3797300" y="1086993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116078</xdr:rowOff>
    </xdr:from>
    <xdr:to>
      <xdr:col>15</xdr:col>
      <xdr:colOff>101600</xdr:colOff>
      <xdr:row>64</xdr:row>
      <xdr:rowOff>46228</xdr:rowOff>
    </xdr:to>
    <xdr:sp macro="" textlink="">
      <xdr:nvSpPr>
        <xdr:cNvPr id="178" name="楕円 177"/>
        <xdr:cNvSpPr/>
      </xdr:nvSpPr>
      <xdr:spPr>
        <a:xfrm>
          <a:off x="2857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116586</xdr:rowOff>
    </xdr:from>
    <xdr:to>
      <xdr:col>19</xdr:col>
      <xdr:colOff>177800</xdr:colOff>
      <xdr:row>63</xdr:row>
      <xdr:rowOff>166878</xdr:rowOff>
    </xdr:to>
    <xdr:cxnSp macro="">
      <xdr:nvCxnSpPr>
        <xdr:cNvPr id="179" name="直線コネクタ 178"/>
        <xdr:cNvCxnSpPr/>
      </xdr:nvCxnSpPr>
      <xdr:spPr>
        <a:xfrm flipV="1">
          <a:off x="2908300" y="109179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166370</xdr:rowOff>
    </xdr:from>
    <xdr:to>
      <xdr:col>10</xdr:col>
      <xdr:colOff>165100</xdr:colOff>
      <xdr:row>64</xdr:row>
      <xdr:rowOff>96520</xdr:rowOff>
    </xdr:to>
    <xdr:sp macro="" textlink="">
      <xdr:nvSpPr>
        <xdr:cNvPr id="180" name="楕円 179"/>
        <xdr:cNvSpPr/>
      </xdr:nvSpPr>
      <xdr:spPr>
        <a:xfrm>
          <a:off x="1968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166878</xdr:rowOff>
    </xdr:from>
    <xdr:to>
      <xdr:col>15</xdr:col>
      <xdr:colOff>50800</xdr:colOff>
      <xdr:row>64</xdr:row>
      <xdr:rowOff>45720</xdr:rowOff>
    </xdr:to>
    <xdr:cxnSp macro="">
      <xdr:nvCxnSpPr>
        <xdr:cNvPr id="181" name="直線コネクタ 180"/>
        <xdr:cNvCxnSpPr/>
      </xdr:nvCxnSpPr>
      <xdr:spPr>
        <a:xfrm flipV="1">
          <a:off x="2019300" y="10968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23893</xdr:rowOff>
    </xdr:from>
    <xdr:ext cx="405111" cy="259045"/>
    <xdr:sp macro="" textlink="">
      <xdr:nvSpPr>
        <xdr:cNvPr id="182" name="n_1aveValue【体育館・プール】&#10;有形固定資産減価償却率"/>
        <xdr:cNvSpPr txBox="1"/>
      </xdr:nvSpPr>
      <xdr:spPr>
        <a:xfrm>
          <a:off x="35820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83329</xdr:rowOff>
    </xdr:from>
    <xdr:ext cx="405111" cy="259045"/>
    <xdr:sp macro="" textlink="">
      <xdr:nvSpPr>
        <xdr:cNvPr id="183" name="n_2aveValue【体育館・プール】&#10;有形固定資産減価償却率"/>
        <xdr:cNvSpPr txBox="1"/>
      </xdr:nvSpPr>
      <xdr:spPr>
        <a:xfrm>
          <a:off x="27057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28465</xdr:rowOff>
    </xdr:from>
    <xdr:ext cx="405111" cy="259045"/>
    <xdr:sp macro="" textlink="">
      <xdr:nvSpPr>
        <xdr:cNvPr id="184" name="n_3aveValue【体育館・プール】&#10;有形固定資産減価償却率"/>
        <xdr:cNvSpPr txBox="1"/>
      </xdr:nvSpPr>
      <xdr:spPr>
        <a:xfrm>
          <a:off x="1816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158513</xdr:rowOff>
    </xdr:from>
    <xdr:ext cx="405111" cy="259045"/>
    <xdr:sp macro="" textlink="">
      <xdr:nvSpPr>
        <xdr:cNvPr id="185" name="n_1mainValue【体育館・プール】&#10;有形固定資産減価償却率"/>
        <xdr:cNvSpPr txBox="1"/>
      </xdr:nvSpPr>
      <xdr:spPr>
        <a:xfrm>
          <a:off x="3582044" y="1095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37355</xdr:rowOff>
    </xdr:from>
    <xdr:ext cx="405111" cy="259045"/>
    <xdr:sp macro="" textlink="">
      <xdr:nvSpPr>
        <xdr:cNvPr id="186" name="n_2mainValue【体育館・プール】&#10;有形固定資産減価償却率"/>
        <xdr:cNvSpPr txBox="1"/>
      </xdr:nvSpPr>
      <xdr:spPr>
        <a:xfrm>
          <a:off x="27057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87647</xdr:rowOff>
    </xdr:from>
    <xdr:ext cx="405111" cy="259045"/>
    <xdr:sp macro="" textlink="">
      <xdr:nvSpPr>
        <xdr:cNvPr id="187" name="n_3mainValue【体育館・プール】&#10;有形固定資産減価償却率"/>
        <xdr:cNvSpPr txBox="1"/>
      </xdr:nvSpPr>
      <xdr:spPr>
        <a:xfrm>
          <a:off x="1816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9" name="テキスト ボックス 19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1" name="テキスト ボックス 20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3" name="テキスト ボックス 20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07" name="直線コネクタ 206"/>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08"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09" name="直線コネクタ 208"/>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10"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11" name="直線コネクタ 210"/>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212" name="【体育館・プール】&#10;一人当たり面積平均値テキスト"/>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3" name="フローチャート: 判断 212"/>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4" name="フローチャート: 判断 213"/>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5" name="フローチャート: 判断 214"/>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16" name="フローチャート: 判断 215"/>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22" name="楕円 221"/>
        <xdr:cNvSpPr/>
      </xdr:nvSpPr>
      <xdr:spPr>
        <a:xfrm>
          <a:off x="10426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127652</xdr:rowOff>
    </xdr:from>
    <xdr:ext cx="469744" cy="259045"/>
    <xdr:sp macro="" textlink="">
      <xdr:nvSpPr>
        <xdr:cNvPr id="223" name="【体育館・プール】&#10;一人当たり面積該当値テキスト"/>
        <xdr:cNvSpPr txBox="1"/>
      </xdr:nvSpPr>
      <xdr:spPr>
        <a:xfrm>
          <a:off x="10515600"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152654</xdr:rowOff>
    </xdr:from>
    <xdr:to>
      <xdr:col>50</xdr:col>
      <xdr:colOff>165100</xdr:colOff>
      <xdr:row>62</xdr:row>
      <xdr:rowOff>82804</xdr:rowOff>
    </xdr:to>
    <xdr:sp macro="" textlink="">
      <xdr:nvSpPr>
        <xdr:cNvPr id="224" name="楕円 223"/>
        <xdr:cNvSpPr/>
      </xdr:nvSpPr>
      <xdr:spPr>
        <a:xfrm>
          <a:off x="9588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28575</xdr:rowOff>
    </xdr:from>
    <xdr:to>
      <xdr:col>55</xdr:col>
      <xdr:colOff>0</xdr:colOff>
      <xdr:row>62</xdr:row>
      <xdr:rowOff>32004</xdr:rowOff>
    </xdr:to>
    <xdr:cxnSp macro="">
      <xdr:nvCxnSpPr>
        <xdr:cNvPr id="225" name="直線コネクタ 224"/>
        <xdr:cNvCxnSpPr/>
      </xdr:nvCxnSpPr>
      <xdr:spPr>
        <a:xfrm flipV="1">
          <a:off x="9639300" y="1065847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156083</xdr:rowOff>
    </xdr:from>
    <xdr:to>
      <xdr:col>46</xdr:col>
      <xdr:colOff>38100</xdr:colOff>
      <xdr:row>62</xdr:row>
      <xdr:rowOff>86233</xdr:rowOff>
    </xdr:to>
    <xdr:sp macro="" textlink="">
      <xdr:nvSpPr>
        <xdr:cNvPr id="226" name="楕円 225"/>
        <xdr:cNvSpPr/>
      </xdr:nvSpPr>
      <xdr:spPr>
        <a:xfrm>
          <a:off x="86995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32004</xdr:rowOff>
    </xdr:from>
    <xdr:to>
      <xdr:col>50</xdr:col>
      <xdr:colOff>114300</xdr:colOff>
      <xdr:row>62</xdr:row>
      <xdr:rowOff>35433</xdr:rowOff>
    </xdr:to>
    <xdr:cxnSp macro="">
      <xdr:nvCxnSpPr>
        <xdr:cNvPr id="227" name="直線コネクタ 226"/>
        <xdr:cNvCxnSpPr/>
      </xdr:nvCxnSpPr>
      <xdr:spPr>
        <a:xfrm flipV="1">
          <a:off x="8750300" y="1066190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158941</xdr:rowOff>
    </xdr:from>
    <xdr:to>
      <xdr:col>41</xdr:col>
      <xdr:colOff>101600</xdr:colOff>
      <xdr:row>62</xdr:row>
      <xdr:rowOff>89091</xdr:rowOff>
    </xdr:to>
    <xdr:sp macro="" textlink="">
      <xdr:nvSpPr>
        <xdr:cNvPr id="228" name="楕円 227"/>
        <xdr:cNvSpPr/>
      </xdr:nvSpPr>
      <xdr:spPr>
        <a:xfrm>
          <a:off x="7810500" y="106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35433</xdr:rowOff>
    </xdr:from>
    <xdr:to>
      <xdr:col>45</xdr:col>
      <xdr:colOff>177800</xdr:colOff>
      <xdr:row>62</xdr:row>
      <xdr:rowOff>38291</xdr:rowOff>
    </xdr:to>
    <xdr:cxnSp macro="">
      <xdr:nvCxnSpPr>
        <xdr:cNvPr id="229" name="直線コネクタ 228"/>
        <xdr:cNvCxnSpPr/>
      </xdr:nvCxnSpPr>
      <xdr:spPr>
        <a:xfrm flipV="1">
          <a:off x="7861300" y="1066533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153623</xdr:rowOff>
    </xdr:from>
    <xdr:ext cx="469744" cy="259045"/>
    <xdr:sp macro="" textlink="">
      <xdr:nvSpPr>
        <xdr:cNvPr id="230" name="n_1aveValue【体育館・プール】&#10;一人当たり面積"/>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33608</xdr:rowOff>
    </xdr:from>
    <xdr:ext cx="469744" cy="259045"/>
    <xdr:sp macro="" textlink="">
      <xdr:nvSpPr>
        <xdr:cNvPr id="231" name="n_2aveValue【体育館・プール】&#10;一人当たり面積"/>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32" name="n_3aveValue【体育館・プール】&#10;一人当たり面積"/>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73931</xdr:rowOff>
    </xdr:from>
    <xdr:ext cx="469744" cy="259045"/>
    <xdr:sp macro="" textlink="">
      <xdr:nvSpPr>
        <xdr:cNvPr id="233" name="n_1mainValue【体育館・プール】&#10;一人当たり面積"/>
        <xdr:cNvSpPr txBox="1"/>
      </xdr:nvSpPr>
      <xdr:spPr>
        <a:xfrm>
          <a:off x="9391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77360</xdr:rowOff>
    </xdr:from>
    <xdr:ext cx="469744" cy="259045"/>
    <xdr:sp macro="" textlink="">
      <xdr:nvSpPr>
        <xdr:cNvPr id="234" name="n_2mainValue【体育館・プール】&#10;一人当たり面積"/>
        <xdr:cNvSpPr txBox="1"/>
      </xdr:nvSpPr>
      <xdr:spPr>
        <a:xfrm>
          <a:off x="8515427" y="1070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80218</xdr:rowOff>
    </xdr:from>
    <xdr:ext cx="469744" cy="259045"/>
    <xdr:sp macro="" textlink="">
      <xdr:nvSpPr>
        <xdr:cNvPr id="235" name="n_3mainValue【体育館・プール】&#10;一人当たり面積"/>
        <xdr:cNvSpPr txBox="1"/>
      </xdr:nvSpPr>
      <xdr:spPr>
        <a:xfrm>
          <a:off x="7626427" y="1071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4" name="テキスト ボックス 2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58" name="直線コネクタ 257"/>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59" name="【福祉施設】&#10;有形固定資産減価償却率最小値テキスト"/>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60" name="直線コネクタ 259"/>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1"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2" name="直線コネクタ 26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169181</xdr:rowOff>
    </xdr:from>
    <xdr:ext cx="405111" cy="259045"/>
    <xdr:sp macro="" textlink="">
      <xdr:nvSpPr>
        <xdr:cNvPr id="263" name="【福祉施設】&#10;有形固定資産減価償却率平均値テキスト"/>
        <xdr:cNvSpPr txBox="1"/>
      </xdr:nvSpPr>
      <xdr:spPr>
        <a:xfrm>
          <a:off x="4673600" y="1439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4" name="フローチャート: 判断 263"/>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5" name="フローチャート: 判断 264"/>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66" name="フローチャート: 判断 265"/>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67" name="フローチャート: 判断 266"/>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161037</xdr:rowOff>
    </xdr:from>
    <xdr:to>
      <xdr:col>24</xdr:col>
      <xdr:colOff>114300</xdr:colOff>
      <xdr:row>83</xdr:row>
      <xdr:rowOff>91187</xdr:rowOff>
    </xdr:to>
    <xdr:sp macro="" textlink="">
      <xdr:nvSpPr>
        <xdr:cNvPr id="273" name="楕円 272"/>
        <xdr:cNvSpPr/>
      </xdr:nvSpPr>
      <xdr:spPr>
        <a:xfrm>
          <a:off x="4584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12464</xdr:rowOff>
    </xdr:from>
    <xdr:ext cx="405111" cy="259045"/>
    <xdr:sp macro="" textlink="">
      <xdr:nvSpPr>
        <xdr:cNvPr id="274" name="【福祉施設】&#10;有形固定資産減価償却率該当値テキスト"/>
        <xdr:cNvSpPr txBox="1"/>
      </xdr:nvSpPr>
      <xdr:spPr>
        <a:xfrm>
          <a:off x="4673600" y="1407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42163</xdr:rowOff>
    </xdr:from>
    <xdr:to>
      <xdr:col>20</xdr:col>
      <xdr:colOff>38100</xdr:colOff>
      <xdr:row>83</xdr:row>
      <xdr:rowOff>143763</xdr:rowOff>
    </xdr:to>
    <xdr:sp macro="" textlink="">
      <xdr:nvSpPr>
        <xdr:cNvPr id="275" name="楕円 274"/>
        <xdr:cNvSpPr/>
      </xdr:nvSpPr>
      <xdr:spPr>
        <a:xfrm>
          <a:off x="3746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40387</xdr:rowOff>
    </xdr:from>
    <xdr:to>
      <xdr:col>24</xdr:col>
      <xdr:colOff>63500</xdr:colOff>
      <xdr:row>83</xdr:row>
      <xdr:rowOff>92963</xdr:rowOff>
    </xdr:to>
    <xdr:cxnSp macro="">
      <xdr:nvCxnSpPr>
        <xdr:cNvPr id="276" name="直線コネクタ 275"/>
        <xdr:cNvCxnSpPr/>
      </xdr:nvCxnSpPr>
      <xdr:spPr>
        <a:xfrm flipV="1">
          <a:off x="3797300" y="14270737"/>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151892</xdr:rowOff>
    </xdr:from>
    <xdr:to>
      <xdr:col>15</xdr:col>
      <xdr:colOff>101600</xdr:colOff>
      <xdr:row>84</xdr:row>
      <xdr:rowOff>82042</xdr:rowOff>
    </xdr:to>
    <xdr:sp macro="" textlink="">
      <xdr:nvSpPr>
        <xdr:cNvPr id="277" name="楕円 276"/>
        <xdr:cNvSpPr/>
      </xdr:nvSpPr>
      <xdr:spPr>
        <a:xfrm>
          <a:off x="28575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92963</xdr:rowOff>
    </xdr:from>
    <xdr:to>
      <xdr:col>19</xdr:col>
      <xdr:colOff>177800</xdr:colOff>
      <xdr:row>84</xdr:row>
      <xdr:rowOff>31242</xdr:rowOff>
    </xdr:to>
    <xdr:cxnSp macro="">
      <xdr:nvCxnSpPr>
        <xdr:cNvPr id="278" name="直線コネクタ 277"/>
        <xdr:cNvCxnSpPr/>
      </xdr:nvCxnSpPr>
      <xdr:spPr>
        <a:xfrm flipV="1">
          <a:off x="2908300" y="14323313"/>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279" name="楕円 278"/>
        <xdr:cNvSpPr/>
      </xdr:nvSpPr>
      <xdr:spPr>
        <a:xfrm>
          <a:off x="196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31242</xdr:rowOff>
    </xdr:from>
    <xdr:to>
      <xdr:col>15</xdr:col>
      <xdr:colOff>50800</xdr:colOff>
      <xdr:row>84</xdr:row>
      <xdr:rowOff>83820</xdr:rowOff>
    </xdr:to>
    <xdr:cxnSp macro="">
      <xdr:nvCxnSpPr>
        <xdr:cNvPr id="280" name="直線コネクタ 279"/>
        <xdr:cNvCxnSpPr/>
      </xdr:nvCxnSpPr>
      <xdr:spPr>
        <a:xfrm flipV="1">
          <a:off x="2019300" y="1443304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157751</xdr:rowOff>
    </xdr:from>
    <xdr:ext cx="405111" cy="259045"/>
    <xdr:sp macro="" textlink="">
      <xdr:nvSpPr>
        <xdr:cNvPr id="281" name="n_1aveValue【福祉施設】&#10;有形固定資産減価償却率"/>
        <xdr:cNvSpPr txBox="1"/>
      </xdr:nvSpPr>
      <xdr:spPr>
        <a:xfrm>
          <a:off x="35820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41164</xdr:rowOff>
    </xdr:from>
    <xdr:ext cx="405111" cy="259045"/>
    <xdr:sp macro="" textlink="">
      <xdr:nvSpPr>
        <xdr:cNvPr id="282" name="n_2aveValue【福祉施設】&#10;有形固定資産減価償却率"/>
        <xdr:cNvSpPr txBox="1"/>
      </xdr:nvSpPr>
      <xdr:spPr>
        <a:xfrm>
          <a:off x="2705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13733</xdr:rowOff>
    </xdr:from>
    <xdr:ext cx="405111" cy="259045"/>
    <xdr:sp macro="" textlink="">
      <xdr:nvSpPr>
        <xdr:cNvPr id="283" name="n_3aveValue【福祉施設】&#10;有形固定資産減価償却率"/>
        <xdr:cNvSpPr txBox="1"/>
      </xdr:nvSpPr>
      <xdr:spPr>
        <a:xfrm>
          <a:off x="1816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160290</xdr:rowOff>
    </xdr:from>
    <xdr:ext cx="405111" cy="259045"/>
    <xdr:sp macro="" textlink="">
      <xdr:nvSpPr>
        <xdr:cNvPr id="284" name="n_1mainValue【福祉施設】&#10;有形固定資産減価償却率"/>
        <xdr:cNvSpPr txBox="1"/>
      </xdr:nvSpPr>
      <xdr:spPr>
        <a:xfrm>
          <a:off x="3582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98569</xdr:rowOff>
    </xdr:from>
    <xdr:ext cx="405111" cy="259045"/>
    <xdr:sp macro="" textlink="">
      <xdr:nvSpPr>
        <xdr:cNvPr id="285" name="n_2mainValue【福祉施設】&#10;有形固定資産減価償却率"/>
        <xdr:cNvSpPr txBox="1"/>
      </xdr:nvSpPr>
      <xdr:spPr>
        <a:xfrm>
          <a:off x="2705744" y="1415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151147</xdr:rowOff>
    </xdr:from>
    <xdr:ext cx="405111" cy="259045"/>
    <xdr:sp macro="" textlink="">
      <xdr:nvSpPr>
        <xdr:cNvPr id="286" name="n_3mainValue【福祉施設】&#10;有形固定資産減価償却率"/>
        <xdr:cNvSpPr txBox="1"/>
      </xdr:nvSpPr>
      <xdr:spPr>
        <a:xfrm>
          <a:off x="1816744" y="1421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7" name="直線コネクタ 29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8" name="テキスト ボックス 29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9" name="直線コネクタ 29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0" name="テキスト ボックス 29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1" name="直線コネクタ 30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2" name="テキスト ボックス 30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3" name="直線コネクタ 30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4" name="テキスト ボックス 30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5" name="直線コネクタ 30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6" name="テキスト ボックス 30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7" name="直線コネクタ 30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8" name="テキスト ボックス 30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2" name="直線コネクタ 311"/>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3"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4" name="直線コネクタ 313"/>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5" name="【福祉施設】&#10;一人当たり面積最大値テキスト"/>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16" name="直線コネクタ 315"/>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55534</xdr:rowOff>
    </xdr:from>
    <xdr:ext cx="469744" cy="259045"/>
    <xdr:sp macro="" textlink="">
      <xdr:nvSpPr>
        <xdr:cNvPr id="317" name="【福祉施設】&#10;一人当たり面積平均値テキスト"/>
        <xdr:cNvSpPr txBox="1"/>
      </xdr:nvSpPr>
      <xdr:spPr>
        <a:xfrm>
          <a:off x="10515600" y="14457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18" name="フローチャート: 判断 317"/>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19" name="フローチャート: 判断 318"/>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20" name="フローチャート: 判断 319"/>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21" name="フローチャート: 判断 320"/>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27" name="楕円 326"/>
        <xdr:cNvSpPr/>
      </xdr:nvSpPr>
      <xdr:spPr>
        <a:xfrm>
          <a:off x="10426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165298</xdr:rowOff>
    </xdr:from>
    <xdr:ext cx="469744" cy="259045"/>
    <xdr:sp macro="" textlink="">
      <xdr:nvSpPr>
        <xdr:cNvPr id="328" name="【福祉施設】&#10;一人当たり面積該当値テキスト"/>
        <xdr:cNvSpPr txBox="1"/>
      </xdr:nvSpPr>
      <xdr:spPr>
        <a:xfrm>
          <a:off x="10515600" y="14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150586</xdr:rowOff>
    </xdr:from>
    <xdr:to>
      <xdr:col>50</xdr:col>
      <xdr:colOff>165100</xdr:colOff>
      <xdr:row>84</xdr:row>
      <xdr:rowOff>80736</xdr:rowOff>
    </xdr:to>
    <xdr:sp macro="" textlink="">
      <xdr:nvSpPr>
        <xdr:cNvPr id="329" name="楕円 328"/>
        <xdr:cNvSpPr/>
      </xdr:nvSpPr>
      <xdr:spPr>
        <a:xfrm>
          <a:off x="9588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21771</xdr:rowOff>
    </xdr:from>
    <xdr:to>
      <xdr:col>55</xdr:col>
      <xdr:colOff>0</xdr:colOff>
      <xdr:row>84</xdr:row>
      <xdr:rowOff>29936</xdr:rowOff>
    </xdr:to>
    <xdr:cxnSp macro="">
      <xdr:nvCxnSpPr>
        <xdr:cNvPr id="330" name="直線コネクタ 329"/>
        <xdr:cNvCxnSpPr/>
      </xdr:nvCxnSpPr>
      <xdr:spPr>
        <a:xfrm flipV="1">
          <a:off x="9639300" y="1442357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90170</xdr:rowOff>
    </xdr:from>
    <xdr:to>
      <xdr:col>46</xdr:col>
      <xdr:colOff>38100</xdr:colOff>
      <xdr:row>84</xdr:row>
      <xdr:rowOff>20320</xdr:rowOff>
    </xdr:to>
    <xdr:sp macro="" textlink="">
      <xdr:nvSpPr>
        <xdr:cNvPr id="331" name="楕円 330"/>
        <xdr:cNvSpPr/>
      </xdr:nvSpPr>
      <xdr:spPr>
        <a:xfrm>
          <a:off x="8699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84</xdr:row>
      <xdr:rowOff>29936</xdr:rowOff>
    </xdr:to>
    <xdr:cxnSp macro="">
      <xdr:nvCxnSpPr>
        <xdr:cNvPr id="332" name="直線コネクタ 331"/>
        <xdr:cNvCxnSpPr/>
      </xdr:nvCxnSpPr>
      <xdr:spPr>
        <a:xfrm>
          <a:off x="8750300" y="1437132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96701</xdr:rowOff>
    </xdr:from>
    <xdr:to>
      <xdr:col>41</xdr:col>
      <xdr:colOff>101600</xdr:colOff>
      <xdr:row>84</xdr:row>
      <xdr:rowOff>26851</xdr:rowOff>
    </xdr:to>
    <xdr:sp macro="" textlink="">
      <xdr:nvSpPr>
        <xdr:cNvPr id="333" name="楕円 332"/>
        <xdr:cNvSpPr/>
      </xdr:nvSpPr>
      <xdr:spPr>
        <a:xfrm>
          <a:off x="7810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140970</xdr:rowOff>
    </xdr:from>
    <xdr:to>
      <xdr:col>45</xdr:col>
      <xdr:colOff>177800</xdr:colOff>
      <xdr:row>83</xdr:row>
      <xdr:rowOff>147501</xdr:rowOff>
    </xdr:to>
    <xdr:cxnSp macro="">
      <xdr:nvCxnSpPr>
        <xdr:cNvPr id="334" name="直線コネクタ 333"/>
        <xdr:cNvCxnSpPr/>
      </xdr:nvCxnSpPr>
      <xdr:spPr>
        <a:xfrm flipV="1">
          <a:off x="7861300" y="143713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73496</xdr:rowOff>
    </xdr:from>
    <xdr:ext cx="469744" cy="259045"/>
    <xdr:sp macro="" textlink="">
      <xdr:nvSpPr>
        <xdr:cNvPr id="335" name="n_1aveValue【福祉施設】&#10;一人当たり面積"/>
        <xdr:cNvSpPr txBox="1"/>
      </xdr:nvSpPr>
      <xdr:spPr>
        <a:xfrm>
          <a:off x="93917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104520</xdr:rowOff>
    </xdr:from>
    <xdr:ext cx="469744" cy="259045"/>
    <xdr:sp macro="" textlink="">
      <xdr:nvSpPr>
        <xdr:cNvPr id="336" name="n_2aveValue【福祉施設】&#10;一人当たり面積"/>
        <xdr:cNvSpPr txBox="1"/>
      </xdr:nvSpPr>
      <xdr:spPr>
        <a:xfrm>
          <a:off x="8515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29408</xdr:rowOff>
    </xdr:from>
    <xdr:ext cx="469744" cy="259045"/>
    <xdr:sp macro="" textlink="">
      <xdr:nvSpPr>
        <xdr:cNvPr id="337" name="n_3aveValue【福祉施設】&#10;一人当たり面積"/>
        <xdr:cNvSpPr txBox="1"/>
      </xdr:nvSpPr>
      <xdr:spPr>
        <a:xfrm>
          <a:off x="7626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97263</xdr:rowOff>
    </xdr:from>
    <xdr:ext cx="469744" cy="259045"/>
    <xdr:sp macro="" textlink="">
      <xdr:nvSpPr>
        <xdr:cNvPr id="338" name="n_1mainValue【福祉施設】&#10;一人当たり面積"/>
        <xdr:cNvSpPr txBox="1"/>
      </xdr:nvSpPr>
      <xdr:spPr>
        <a:xfrm>
          <a:off x="9391727" y="1415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39" name="n_2main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40" name="n_3main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7" name="テキスト ボックス 3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9" name="テキスト ボックス 3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1" name="テキスト ボックス 3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5" name="テキスト ボックス 3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7" name="テキスト ボックス 3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381" name="直線コネクタ 380"/>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382" name="【一般廃棄物処理施設】&#10;有形固定資産減価償却率最小値テキスト"/>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383" name="直線コネクタ 382"/>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384" name="【一般廃棄物処理施設】&#10;有形固定資産減価償却率最大値テキスト"/>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385" name="直線コネクタ 384"/>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386"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87" name="フローチャート: 判断 386"/>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388" name="フローチャート: 判断 387"/>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151130</xdr:rowOff>
    </xdr:from>
    <xdr:to>
      <xdr:col>76</xdr:col>
      <xdr:colOff>165100</xdr:colOff>
      <xdr:row>42</xdr:row>
      <xdr:rowOff>81280</xdr:rowOff>
    </xdr:to>
    <xdr:sp macro="" textlink="">
      <xdr:nvSpPr>
        <xdr:cNvPr id="389" name="フローチャート: 判断 388"/>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69215</xdr:rowOff>
    </xdr:from>
    <xdr:to>
      <xdr:col>72</xdr:col>
      <xdr:colOff>38100</xdr:colOff>
      <xdr:row>38</xdr:row>
      <xdr:rowOff>170815</xdr:rowOff>
    </xdr:to>
    <xdr:sp macro="" textlink="">
      <xdr:nvSpPr>
        <xdr:cNvPr id="390" name="フローチャート: 判断 389"/>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111125</xdr:rowOff>
    </xdr:from>
    <xdr:to>
      <xdr:col>85</xdr:col>
      <xdr:colOff>177800</xdr:colOff>
      <xdr:row>39</xdr:row>
      <xdr:rowOff>41275</xdr:rowOff>
    </xdr:to>
    <xdr:sp macro="" textlink="">
      <xdr:nvSpPr>
        <xdr:cNvPr id="396" name="楕円 395"/>
        <xdr:cNvSpPr/>
      </xdr:nvSpPr>
      <xdr:spPr>
        <a:xfrm>
          <a:off x="16268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89552</xdr:rowOff>
    </xdr:from>
    <xdr:ext cx="405111" cy="259045"/>
    <xdr:sp macro="" textlink="">
      <xdr:nvSpPr>
        <xdr:cNvPr id="397" name="【一般廃棄物処理施設】&#10;有形固定資産減価償却率該当値テキスト"/>
        <xdr:cNvSpPr txBox="1"/>
      </xdr:nvSpPr>
      <xdr:spPr>
        <a:xfrm>
          <a:off x="16357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398" name="楕円 397"/>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161925</xdr:rowOff>
    </xdr:from>
    <xdr:to>
      <xdr:col>85</xdr:col>
      <xdr:colOff>127000</xdr:colOff>
      <xdr:row>39</xdr:row>
      <xdr:rowOff>53340</xdr:rowOff>
    </xdr:to>
    <xdr:cxnSp macro="">
      <xdr:nvCxnSpPr>
        <xdr:cNvPr id="399" name="直線コネクタ 398"/>
        <xdr:cNvCxnSpPr/>
      </xdr:nvCxnSpPr>
      <xdr:spPr>
        <a:xfrm flipV="1">
          <a:off x="15481300" y="667702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65405</xdr:rowOff>
    </xdr:from>
    <xdr:to>
      <xdr:col>76</xdr:col>
      <xdr:colOff>165100</xdr:colOff>
      <xdr:row>39</xdr:row>
      <xdr:rowOff>167005</xdr:rowOff>
    </xdr:to>
    <xdr:sp macro="" textlink="">
      <xdr:nvSpPr>
        <xdr:cNvPr id="400" name="楕円 399"/>
        <xdr:cNvSpPr/>
      </xdr:nvSpPr>
      <xdr:spPr>
        <a:xfrm>
          <a:off x="14541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116205</xdr:rowOff>
    </xdr:to>
    <xdr:cxnSp macro="">
      <xdr:nvCxnSpPr>
        <xdr:cNvPr id="401" name="直線コネクタ 400"/>
        <xdr:cNvCxnSpPr/>
      </xdr:nvCxnSpPr>
      <xdr:spPr>
        <a:xfrm flipV="1">
          <a:off x="14592300" y="67398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128270</xdr:rowOff>
    </xdr:from>
    <xdr:to>
      <xdr:col>72</xdr:col>
      <xdr:colOff>38100</xdr:colOff>
      <xdr:row>40</xdr:row>
      <xdr:rowOff>58420</xdr:rowOff>
    </xdr:to>
    <xdr:sp macro="" textlink="">
      <xdr:nvSpPr>
        <xdr:cNvPr id="402" name="楕円 401"/>
        <xdr:cNvSpPr/>
      </xdr:nvSpPr>
      <xdr:spPr>
        <a:xfrm>
          <a:off x="1365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116205</xdr:rowOff>
    </xdr:from>
    <xdr:to>
      <xdr:col>76</xdr:col>
      <xdr:colOff>114300</xdr:colOff>
      <xdr:row>40</xdr:row>
      <xdr:rowOff>7620</xdr:rowOff>
    </xdr:to>
    <xdr:cxnSp macro="">
      <xdr:nvCxnSpPr>
        <xdr:cNvPr id="403" name="直線コネクタ 402"/>
        <xdr:cNvCxnSpPr/>
      </xdr:nvCxnSpPr>
      <xdr:spPr>
        <a:xfrm flipV="1">
          <a:off x="13703300" y="68027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143527</xdr:rowOff>
    </xdr:from>
    <xdr:ext cx="405111" cy="259045"/>
    <xdr:sp macro="" textlink="">
      <xdr:nvSpPr>
        <xdr:cNvPr id="404" name="n_1aveValue【一般廃棄物処理施設】&#10;有形固定資産減価償却率"/>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72407</xdr:rowOff>
    </xdr:from>
    <xdr:ext cx="405111" cy="259045"/>
    <xdr:sp macro="" textlink="">
      <xdr:nvSpPr>
        <xdr:cNvPr id="405" name="n_2aveValue【一般廃棄物処理施設】&#10;有形固定資産減価償却率"/>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15892</xdr:rowOff>
    </xdr:from>
    <xdr:ext cx="405111" cy="259045"/>
    <xdr:sp macro="" textlink="">
      <xdr:nvSpPr>
        <xdr:cNvPr id="406" name="n_3aveValue【一般廃棄物処理施設】&#10;有形固定資産減価償却率"/>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407" name="n_1mainValue【一般廃棄物処理施設】&#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12082</xdr:rowOff>
    </xdr:from>
    <xdr:ext cx="405111" cy="259045"/>
    <xdr:sp macro="" textlink="">
      <xdr:nvSpPr>
        <xdr:cNvPr id="408" name="n_2mainValue【一般廃棄物処理施設】&#10;有形固定資産減価償却率"/>
        <xdr:cNvSpPr txBox="1"/>
      </xdr:nvSpPr>
      <xdr:spPr>
        <a:xfrm>
          <a:off x="14389744" y="652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49547</xdr:rowOff>
    </xdr:from>
    <xdr:ext cx="405111" cy="259045"/>
    <xdr:sp macro="" textlink="">
      <xdr:nvSpPr>
        <xdr:cNvPr id="409" name="n_3mainValue【一般廃棄物処理施設】&#10;有形固定資産減価償却率"/>
        <xdr:cNvSpPr txBox="1"/>
      </xdr:nvSpPr>
      <xdr:spPr>
        <a:xfrm>
          <a:off x="13500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1" name="テキスト ボックス 4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3" name="テキスト ボックス 42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5" name="テキスト ボックス 4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7" name="テキスト ボックス 4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9" name="テキスト ボックス 4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1" name="テキスト ボックス 4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433" name="直線コネクタ 432"/>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434" name="【一般廃棄物処理施設】&#10;一人当たり有形固定資産（償却資産）額最小値テキスト"/>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435" name="直線コネクタ 434"/>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436" name="【一般廃棄物処理施設】&#10;一人当たり有形固定資産（償却資産）額最大値テキスト"/>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437" name="直線コネクタ 436"/>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80952</xdr:rowOff>
    </xdr:from>
    <xdr:ext cx="599010" cy="259045"/>
    <xdr:sp macro="" textlink="">
      <xdr:nvSpPr>
        <xdr:cNvPr id="438" name="【一般廃棄物処理施設】&#10;一人当たり有形固定資産（償却資産）額平均値テキスト"/>
        <xdr:cNvSpPr txBox="1"/>
      </xdr:nvSpPr>
      <xdr:spPr>
        <a:xfrm>
          <a:off x="22199600" y="659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439" name="フローチャート: 判断 438"/>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440" name="フローチャート: 判断 439"/>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146836</xdr:rowOff>
    </xdr:from>
    <xdr:to>
      <xdr:col>107</xdr:col>
      <xdr:colOff>101600</xdr:colOff>
      <xdr:row>33</xdr:row>
      <xdr:rowOff>76986</xdr:rowOff>
    </xdr:to>
    <xdr:sp macro="" textlink="">
      <xdr:nvSpPr>
        <xdr:cNvPr id="441" name="フローチャート: 判断 440"/>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71375</xdr:rowOff>
    </xdr:from>
    <xdr:to>
      <xdr:col>102</xdr:col>
      <xdr:colOff>165100</xdr:colOff>
      <xdr:row>40</xdr:row>
      <xdr:rowOff>1525</xdr:rowOff>
    </xdr:to>
    <xdr:sp macro="" textlink="">
      <xdr:nvSpPr>
        <xdr:cNvPr id="442" name="フローチャート: 判断 441"/>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16569</xdr:rowOff>
    </xdr:from>
    <xdr:to>
      <xdr:col>116</xdr:col>
      <xdr:colOff>114300</xdr:colOff>
      <xdr:row>41</xdr:row>
      <xdr:rowOff>118169</xdr:rowOff>
    </xdr:to>
    <xdr:sp macro="" textlink="">
      <xdr:nvSpPr>
        <xdr:cNvPr id="448" name="楕円 447"/>
        <xdr:cNvSpPr/>
      </xdr:nvSpPr>
      <xdr:spPr>
        <a:xfrm>
          <a:off x="22110700" y="70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102946</xdr:rowOff>
    </xdr:from>
    <xdr:ext cx="534377" cy="259045"/>
    <xdr:sp macro="" textlink="">
      <xdr:nvSpPr>
        <xdr:cNvPr id="449" name="【一般廃棄物処理施設】&#10;一人当たり有形固定資産（償却資産）額該当値テキスト"/>
        <xdr:cNvSpPr txBox="1"/>
      </xdr:nvSpPr>
      <xdr:spPr>
        <a:xfrm>
          <a:off x="22199600" y="696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18873</xdr:rowOff>
    </xdr:from>
    <xdr:to>
      <xdr:col>112</xdr:col>
      <xdr:colOff>38100</xdr:colOff>
      <xdr:row>41</xdr:row>
      <xdr:rowOff>120473</xdr:rowOff>
    </xdr:to>
    <xdr:sp macro="" textlink="">
      <xdr:nvSpPr>
        <xdr:cNvPr id="450" name="楕円 449"/>
        <xdr:cNvSpPr/>
      </xdr:nvSpPr>
      <xdr:spPr>
        <a:xfrm>
          <a:off x="21272500" y="70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67369</xdr:rowOff>
    </xdr:from>
    <xdr:to>
      <xdr:col>116</xdr:col>
      <xdr:colOff>63500</xdr:colOff>
      <xdr:row>41</xdr:row>
      <xdr:rowOff>69673</xdr:rowOff>
    </xdr:to>
    <xdr:cxnSp macro="">
      <xdr:nvCxnSpPr>
        <xdr:cNvPr id="451" name="直線コネクタ 450"/>
        <xdr:cNvCxnSpPr/>
      </xdr:nvCxnSpPr>
      <xdr:spPr>
        <a:xfrm flipV="1">
          <a:off x="21323300" y="7096819"/>
          <a:ext cx="8382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21441</xdr:rowOff>
    </xdr:from>
    <xdr:to>
      <xdr:col>107</xdr:col>
      <xdr:colOff>101600</xdr:colOff>
      <xdr:row>41</xdr:row>
      <xdr:rowOff>123041</xdr:rowOff>
    </xdr:to>
    <xdr:sp macro="" textlink="">
      <xdr:nvSpPr>
        <xdr:cNvPr id="452" name="楕円 451"/>
        <xdr:cNvSpPr/>
      </xdr:nvSpPr>
      <xdr:spPr>
        <a:xfrm>
          <a:off x="20383500" y="70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69673</xdr:rowOff>
    </xdr:from>
    <xdr:to>
      <xdr:col>111</xdr:col>
      <xdr:colOff>177800</xdr:colOff>
      <xdr:row>41</xdr:row>
      <xdr:rowOff>72241</xdr:rowOff>
    </xdr:to>
    <xdr:cxnSp macro="">
      <xdr:nvCxnSpPr>
        <xdr:cNvPr id="453" name="直線コネクタ 452"/>
        <xdr:cNvCxnSpPr/>
      </xdr:nvCxnSpPr>
      <xdr:spPr>
        <a:xfrm flipV="1">
          <a:off x="20434300" y="7099123"/>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23289</xdr:rowOff>
    </xdr:from>
    <xdr:to>
      <xdr:col>102</xdr:col>
      <xdr:colOff>165100</xdr:colOff>
      <xdr:row>41</xdr:row>
      <xdr:rowOff>124889</xdr:rowOff>
    </xdr:to>
    <xdr:sp macro="" textlink="">
      <xdr:nvSpPr>
        <xdr:cNvPr id="454" name="楕円 453"/>
        <xdr:cNvSpPr/>
      </xdr:nvSpPr>
      <xdr:spPr>
        <a:xfrm>
          <a:off x="19494500" y="705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72241</xdr:rowOff>
    </xdr:from>
    <xdr:to>
      <xdr:col>107</xdr:col>
      <xdr:colOff>50800</xdr:colOff>
      <xdr:row>41</xdr:row>
      <xdr:rowOff>74089</xdr:rowOff>
    </xdr:to>
    <xdr:cxnSp macro="">
      <xdr:nvCxnSpPr>
        <xdr:cNvPr id="455" name="直線コネクタ 454"/>
        <xdr:cNvCxnSpPr/>
      </xdr:nvCxnSpPr>
      <xdr:spPr>
        <a:xfrm flipV="1">
          <a:off x="19545300" y="710169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168601</xdr:rowOff>
    </xdr:from>
    <xdr:ext cx="599010" cy="259045"/>
    <xdr:sp macro="" textlink="">
      <xdr:nvSpPr>
        <xdr:cNvPr id="456" name="n_1aveValue【一般廃棄物処理施設】&#10;一人当たり有形固定資産（償却資産）額"/>
        <xdr:cNvSpPr txBox="1"/>
      </xdr:nvSpPr>
      <xdr:spPr>
        <a:xfrm>
          <a:off x="210110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93513</xdr:rowOff>
    </xdr:from>
    <xdr:ext cx="599010" cy="259045"/>
    <xdr:sp macro="" textlink="">
      <xdr:nvSpPr>
        <xdr:cNvPr id="457" name="n_2aveValue【一般廃棄物処理施設】&#10;一人当たり有形固定資産（償却資産）額"/>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18052</xdr:rowOff>
    </xdr:from>
    <xdr:ext cx="599010" cy="259045"/>
    <xdr:sp macro="" textlink="">
      <xdr:nvSpPr>
        <xdr:cNvPr id="458" name="n_3aveValue【一般廃棄物処理施設】&#10;一人当たり有形固定資産（償却資産）額"/>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111600</xdr:rowOff>
    </xdr:from>
    <xdr:ext cx="534377" cy="259045"/>
    <xdr:sp macro="" textlink="">
      <xdr:nvSpPr>
        <xdr:cNvPr id="459" name="n_1mainValue【一般廃棄物処理施設】&#10;一人当たり有形固定資産（償却資産）額"/>
        <xdr:cNvSpPr txBox="1"/>
      </xdr:nvSpPr>
      <xdr:spPr>
        <a:xfrm>
          <a:off x="21043411" y="71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114168</xdr:rowOff>
    </xdr:from>
    <xdr:ext cx="534377" cy="259045"/>
    <xdr:sp macro="" textlink="">
      <xdr:nvSpPr>
        <xdr:cNvPr id="460" name="n_2mainValue【一般廃棄物処理施設】&#10;一人当たり有形固定資産（償却資産）額"/>
        <xdr:cNvSpPr txBox="1"/>
      </xdr:nvSpPr>
      <xdr:spPr>
        <a:xfrm>
          <a:off x="20167111" y="714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116016</xdr:rowOff>
    </xdr:from>
    <xdr:ext cx="534377" cy="259045"/>
    <xdr:sp macro="" textlink="">
      <xdr:nvSpPr>
        <xdr:cNvPr id="461" name="n_3mainValue【一般廃棄物処理施設】&#10;一人当たり有形固定資産（償却資産）額"/>
        <xdr:cNvSpPr txBox="1"/>
      </xdr:nvSpPr>
      <xdr:spPr>
        <a:xfrm>
          <a:off x="19278111" y="714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2" name="テキスト ボックス 4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3" name="直線コネクタ 4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4" name="テキスト ボックス 4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5" name="直線コネクタ 4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6" name="テキスト ボックス 4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7" name="直線コネクタ 4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8" name="テキスト ボックス 4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9" name="直線コネクタ 4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0" name="テキスト ボックス 4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1" name="直線コネクタ 4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2" name="テキスト ボックス 48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486" name="直線コネクタ 485"/>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87"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88" name="直線コネクタ 48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489" name="【保健センター・保健所】&#10;有形固定資産減価償却率最大値テキスト"/>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490" name="直線コネクタ 489"/>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91" name="【保健センター・保健所】&#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92" name="フローチャート: 判断 491"/>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493" name="フローチャート: 判断 492"/>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494" name="フローチャート: 判断 493"/>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xdr:rowOff>
    </xdr:from>
    <xdr:to>
      <xdr:col>72</xdr:col>
      <xdr:colOff>38100</xdr:colOff>
      <xdr:row>61</xdr:row>
      <xdr:rowOff>115570</xdr:rowOff>
    </xdr:to>
    <xdr:sp macro="" textlink="">
      <xdr:nvSpPr>
        <xdr:cNvPr id="495" name="フローチャート: 判断 494"/>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501" name="楕円 500"/>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158132</xdr:rowOff>
    </xdr:from>
    <xdr:ext cx="405111" cy="259045"/>
    <xdr:sp macro="" textlink="">
      <xdr:nvSpPr>
        <xdr:cNvPr id="502" name="【保健センター・保健所】&#10;有形固定資産減価償却率該当値テキスト"/>
        <xdr:cNvSpPr txBox="1"/>
      </xdr:nvSpPr>
      <xdr:spPr>
        <a:xfrm>
          <a:off x="163576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503" name="楕円 502"/>
        <xdr:cNvSpPr/>
      </xdr:nvSpPr>
      <xdr:spPr>
        <a:xfrm>
          <a:off x="1543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59055</xdr:rowOff>
    </xdr:from>
    <xdr:to>
      <xdr:col>85</xdr:col>
      <xdr:colOff>127000</xdr:colOff>
      <xdr:row>60</xdr:row>
      <xdr:rowOff>110490</xdr:rowOff>
    </xdr:to>
    <xdr:cxnSp macro="">
      <xdr:nvCxnSpPr>
        <xdr:cNvPr id="504" name="直線コネクタ 503"/>
        <xdr:cNvCxnSpPr/>
      </xdr:nvCxnSpPr>
      <xdr:spPr>
        <a:xfrm flipV="1">
          <a:off x="15481300" y="103460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111125</xdr:rowOff>
    </xdr:from>
    <xdr:to>
      <xdr:col>76</xdr:col>
      <xdr:colOff>165100</xdr:colOff>
      <xdr:row>61</xdr:row>
      <xdr:rowOff>41275</xdr:rowOff>
    </xdr:to>
    <xdr:sp macro="" textlink="">
      <xdr:nvSpPr>
        <xdr:cNvPr id="505" name="楕円 504"/>
        <xdr:cNvSpPr/>
      </xdr:nvSpPr>
      <xdr:spPr>
        <a:xfrm>
          <a:off x="14541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60</xdr:row>
      <xdr:rowOff>161925</xdr:rowOff>
    </xdr:to>
    <xdr:cxnSp macro="">
      <xdr:nvCxnSpPr>
        <xdr:cNvPr id="506" name="直線コネクタ 505"/>
        <xdr:cNvCxnSpPr/>
      </xdr:nvCxnSpPr>
      <xdr:spPr>
        <a:xfrm flipV="1">
          <a:off x="14592300" y="103974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164465</xdr:rowOff>
    </xdr:from>
    <xdr:to>
      <xdr:col>72</xdr:col>
      <xdr:colOff>38100</xdr:colOff>
      <xdr:row>61</xdr:row>
      <xdr:rowOff>94615</xdr:rowOff>
    </xdr:to>
    <xdr:sp macro="" textlink="">
      <xdr:nvSpPr>
        <xdr:cNvPr id="507" name="楕円 506"/>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161925</xdr:rowOff>
    </xdr:from>
    <xdr:to>
      <xdr:col>76</xdr:col>
      <xdr:colOff>114300</xdr:colOff>
      <xdr:row>61</xdr:row>
      <xdr:rowOff>43815</xdr:rowOff>
    </xdr:to>
    <xdr:cxnSp macro="">
      <xdr:nvCxnSpPr>
        <xdr:cNvPr id="508" name="直線コネクタ 507"/>
        <xdr:cNvCxnSpPr/>
      </xdr:nvCxnSpPr>
      <xdr:spPr>
        <a:xfrm flipV="1">
          <a:off x="13703300" y="104489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156227</xdr:rowOff>
    </xdr:from>
    <xdr:ext cx="405111" cy="259045"/>
    <xdr:sp macro="" textlink="">
      <xdr:nvSpPr>
        <xdr:cNvPr id="509" name="n_1ave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10" name="n_2aveValue【保健センター・保健所】&#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511" name="n_3aveValue【保健センター・保健所】&#10;有形固定資産減価償却率"/>
        <xdr:cNvSpPr txBox="1"/>
      </xdr:nvSpPr>
      <xdr:spPr>
        <a:xfrm>
          <a:off x="13500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6367</xdr:rowOff>
    </xdr:from>
    <xdr:ext cx="405111" cy="259045"/>
    <xdr:sp macro="" textlink="">
      <xdr:nvSpPr>
        <xdr:cNvPr id="512" name="n_1mainValue【保健センター・保健所】&#10;有形固定資産減価償却率"/>
        <xdr:cNvSpPr txBox="1"/>
      </xdr:nvSpPr>
      <xdr:spPr>
        <a:xfrm>
          <a:off x="152660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32402</xdr:rowOff>
    </xdr:from>
    <xdr:ext cx="405111" cy="259045"/>
    <xdr:sp macro="" textlink="">
      <xdr:nvSpPr>
        <xdr:cNvPr id="513" name="n_2mainValue【保健センター・保健所】&#10;有形固定資産減価償却率"/>
        <xdr:cNvSpPr txBox="1"/>
      </xdr:nvSpPr>
      <xdr:spPr>
        <a:xfrm>
          <a:off x="14389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111142</xdr:rowOff>
    </xdr:from>
    <xdr:ext cx="405111" cy="259045"/>
    <xdr:sp macro="" textlink="">
      <xdr:nvSpPr>
        <xdr:cNvPr id="514" name="n_3mainValue【保健センター・保健所】&#10;有形固定資産減価償却率"/>
        <xdr:cNvSpPr txBox="1"/>
      </xdr:nvSpPr>
      <xdr:spPr>
        <a:xfrm>
          <a:off x="13500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5" name="直線コネクタ 52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6" name="テキスト ボックス 52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7" name="直線コネクタ 52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8" name="テキスト ボックス 52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9" name="直線コネクタ 52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0" name="テキスト ボックス 52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1" name="直線コネクタ 53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2" name="テキスト ボックス 53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4" name="テキスト ボックス 5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536" name="直線コネクタ 535"/>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537"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538" name="直線コネクタ 537"/>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39"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40" name="直線コネクタ 53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541"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42" name="フローチャート: 判断 541"/>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543" name="フローチャート: 判断 542"/>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xdr:rowOff>
    </xdr:from>
    <xdr:to>
      <xdr:col>107</xdr:col>
      <xdr:colOff>101600</xdr:colOff>
      <xdr:row>62</xdr:row>
      <xdr:rowOff>117094</xdr:rowOff>
    </xdr:to>
    <xdr:sp macro="" textlink="">
      <xdr:nvSpPr>
        <xdr:cNvPr id="544" name="フローチャート: 判断 543"/>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545" name="フローチャート: 判断 544"/>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551" name="楕円 550"/>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552" name="【保健センター・保健所】&#10;一人当たり面積該当値テキスト"/>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553" name="楕円 552"/>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61722</xdr:rowOff>
    </xdr:to>
    <xdr:cxnSp macro="">
      <xdr:nvCxnSpPr>
        <xdr:cNvPr id="554" name="直線コネクタ 553"/>
        <xdr:cNvCxnSpPr/>
      </xdr:nvCxnSpPr>
      <xdr:spPr>
        <a:xfrm>
          <a:off x="21323300" y="1086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xdr:rowOff>
    </xdr:from>
    <xdr:to>
      <xdr:col>107</xdr:col>
      <xdr:colOff>101600</xdr:colOff>
      <xdr:row>63</xdr:row>
      <xdr:rowOff>114808</xdr:rowOff>
    </xdr:to>
    <xdr:sp macro="" textlink="">
      <xdr:nvSpPr>
        <xdr:cNvPr id="555" name="楕円 554"/>
        <xdr:cNvSpPr/>
      </xdr:nvSpPr>
      <xdr:spPr>
        <a:xfrm>
          <a:off x="20383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64008</xdr:rowOff>
    </xdr:to>
    <xdr:cxnSp macro="">
      <xdr:nvCxnSpPr>
        <xdr:cNvPr id="556" name="直線コネクタ 555"/>
        <xdr:cNvCxnSpPr/>
      </xdr:nvCxnSpPr>
      <xdr:spPr>
        <a:xfrm flipV="1">
          <a:off x="20434300" y="1086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557" name="楕円 556"/>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64008</xdr:rowOff>
    </xdr:from>
    <xdr:to>
      <xdr:col>107</xdr:col>
      <xdr:colOff>50800</xdr:colOff>
      <xdr:row>63</xdr:row>
      <xdr:rowOff>66294</xdr:rowOff>
    </xdr:to>
    <xdr:cxnSp macro="">
      <xdr:nvCxnSpPr>
        <xdr:cNvPr id="558" name="直線コネクタ 557"/>
        <xdr:cNvCxnSpPr/>
      </xdr:nvCxnSpPr>
      <xdr:spPr>
        <a:xfrm flipV="1">
          <a:off x="19545300" y="1086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559"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133621</xdr:rowOff>
    </xdr:from>
    <xdr:ext cx="469744" cy="259045"/>
    <xdr:sp macro="" textlink="">
      <xdr:nvSpPr>
        <xdr:cNvPr id="560" name="n_2aveValue【保健センター・保健所】&#10;一人当たり面積"/>
        <xdr:cNvSpPr txBox="1"/>
      </xdr:nvSpPr>
      <xdr:spPr>
        <a:xfrm>
          <a:off x="20199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561"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562" name="n_1mainValue【保健センター・保健所】&#10;一人当たり面積"/>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105935</xdr:rowOff>
    </xdr:from>
    <xdr:ext cx="469744" cy="259045"/>
    <xdr:sp macro="" textlink="">
      <xdr:nvSpPr>
        <xdr:cNvPr id="563" name="n_2mainValue【保健センター・保健所】&#10;一人当たり面積"/>
        <xdr:cNvSpPr txBox="1"/>
      </xdr:nvSpPr>
      <xdr:spPr>
        <a:xfrm>
          <a:off x="201994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564" name="n_3mainValue【保健センター・保健所】&#10;一人当たり面積"/>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5" name="テキスト ボックス 57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6" name="直線コネクタ 57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7" name="テキスト ボックス 57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8" name="直線コネクタ 57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9" name="テキスト ボックス 57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0" name="直線コネクタ 57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1" name="テキスト ボックス 58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2" name="直線コネクタ 58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3" name="テキスト ボックス 58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4" name="直線コネクタ 58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5" name="テキスト ボックス 58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7" name="テキスト ボックス 5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589" name="直線コネクタ 588"/>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590" name="【消防施設】&#10;有形固定資産減価償却率最小値テキスト"/>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591" name="直線コネクタ 590"/>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92"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93" name="直線コネクタ 592"/>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137813</xdr:rowOff>
    </xdr:from>
    <xdr:ext cx="405111" cy="259045"/>
    <xdr:sp macro="" textlink="">
      <xdr:nvSpPr>
        <xdr:cNvPr id="594" name="【消防施設】&#10;有形固定資産減価償却率平均値テキスト"/>
        <xdr:cNvSpPr txBox="1"/>
      </xdr:nvSpPr>
      <xdr:spPr>
        <a:xfrm>
          <a:off x="16357600" y="14025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595" name="フローチャート: 判断 594"/>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596" name="フローチャート: 判断 595"/>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597" name="フローチャート: 判断 596"/>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598" name="フローチャート: 判断 597"/>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153036</xdr:rowOff>
    </xdr:from>
    <xdr:to>
      <xdr:col>85</xdr:col>
      <xdr:colOff>177800</xdr:colOff>
      <xdr:row>85</xdr:row>
      <xdr:rowOff>83186</xdr:rowOff>
    </xdr:to>
    <xdr:sp macro="" textlink="">
      <xdr:nvSpPr>
        <xdr:cNvPr id="604" name="楕円 603"/>
        <xdr:cNvSpPr/>
      </xdr:nvSpPr>
      <xdr:spPr>
        <a:xfrm>
          <a:off x="16268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67963</xdr:rowOff>
    </xdr:from>
    <xdr:ext cx="405111" cy="259045"/>
    <xdr:sp macro="" textlink="">
      <xdr:nvSpPr>
        <xdr:cNvPr id="605" name="【消防施設】&#10;有形固定資産減価償却率該当値テキスト"/>
        <xdr:cNvSpPr txBox="1"/>
      </xdr:nvSpPr>
      <xdr:spPr>
        <a:xfrm>
          <a:off x="16357600" y="1446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606" name="楕円 605"/>
        <xdr:cNvSpPr/>
      </xdr:nvSpPr>
      <xdr:spPr>
        <a:xfrm>
          <a:off x="1543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32386</xdr:rowOff>
    </xdr:from>
    <xdr:to>
      <xdr:col>85</xdr:col>
      <xdr:colOff>127000</xdr:colOff>
      <xdr:row>85</xdr:row>
      <xdr:rowOff>72389</xdr:rowOff>
    </xdr:to>
    <xdr:cxnSp macro="">
      <xdr:nvCxnSpPr>
        <xdr:cNvPr id="607" name="直線コネクタ 606"/>
        <xdr:cNvCxnSpPr/>
      </xdr:nvCxnSpPr>
      <xdr:spPr>
        <a:xfrm flipV="1">
          <a:off x="15481300" y="146056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57786</xdr:rowOff>
    </xdr:from>
    <xdr:to>
      <xdr:col>76</xdr:col>
      <xdr:colOff>165100</xdr:colOff>
      <xdr:row>85</xdr:row>
      <xdr:rowOff>159386</xdr:rowOff>
    </xdr:to>
    <xdr:sp macro="" textlink="">
      <xdr:nvSpPr>
        <xdr:cNvPr id="608" name="楕円 607"/>
        <xdr:cNvSpPr/>
      </xdr:nvSpPr>
      <xdr:spPr>
        <a:xfrm>
          <a:off x="14541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108586</xdr:rowOff>
    </xdr:to>
    <xdr:cxnSp macro="">
      <xdr:nvCxnSpPr>
        <xdr:cNvPr id="609" name="直線コネクタ 608"/>
        <xdr:cNvCxnSpPr/>
      </xdr:nvCxnSpPr>
      <xdr:spPr>
        <a:xfrm flipV="1">
          <a:off x="14592300" y="146456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97789</xdr:rowOff>
    </xdr:from>
    <xdr:to>
      <xdr:col>72</xdr:col>
      <xdr:colOff>38100</xdr:colOff>
      <xdr:row>86</xdr:row>
      <xdr:rowOff>27939</xdr:rowOff>
    </xdr:to>
    <xdr:sp macro="" textlink="">
      <xdr:nvSpPr>
        <xdr:cNvPr id="610" name="楕円 609"/>
        <xdr:cNvSpPr/>
      </xdr:nvSpPr>
      <xdr:spPr>
        <a:xfrm>
          <a:off x="13652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108586</xdr:rowOff>
    </xdr:from>
    <xdr:to>
      <xdr:col>76</xdr:col>
      <xdr:colOff>114300</xdr:colOff>
      <xdr:row>85</xdr:row>
      <xdr:rowOff>148589</xdr:rowOff>
    </xdr:to>
    <xdr:cxnSp macro="">
      <xdr:nvCxnSpPr>
        <xdr:cNvPr id="611" name="直線コネクタ 610"/>
        <xdr:cNvCxnSpPr/>
      </xdr:nvCxnSpPr>
      <xdr:spPr>
        <a:xfrm flipV="1">
          <a:off x="13703300" y="146818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101616</xdr:rowOff>
    </xdr:from>
    <xdr:ext cx="405111" cy="259045"/>
    <xdr:sp macro="" textlink="">
      <xdr:nvSpPr>
        <xdr:cNvPr id="612" name="n_1aveValue【消防施設】&#10;有形固定資産減価償却率"/>
        <xdr:cNvSpPr txBox="1"/>
      </xdr:nvSpPr>
      <xdr:spPr>
        <a:xfrm>
          <a:off x="15266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143527</xdr:rowOff>
    </xdr:from>
    <xdr:ext cx="405111" cy="259045"/>
    <xdr:sp macro="" textlink="">
      <xdr:nvSpPr>
        <xdr:cNvPr id="613" name="n_2aveValue【消防施設】&#10;有形固定資産減価償却率"/>
        <xdr:cNvSpPr txBox="1"/>
      </xdr:nvSpPr>
      <xdr:spPr>
        <a:xfrm>
          <a:off x="143897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101616</xdr:rowOff>
    </xdr:from>
    <xdr:ext cx="405111" cy="259045"/>
    <xdr:sp macro="" textlink="">
      <xdr:nvSpPr>
        <xdr:cNvPr id="614" name="n_3aveValue【消防施設】&#10;有形固定資産減価償却率"/>
        <xdr:cNvSpPr txBox="1"/>
      </xdr:nvSpPr>
      <xdr:spPr>
        <a:xfrm>
          <a:off x="13500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615" name="n_1mainValue【消防施設】&#10;有形固定資産減価償却率"/>
        <xdr:cNvSpPr txBox="1"/>
      </xdr:nvSpPr>
      <xdr:spPr>
        <a:xfrm>
          <a:off x="15266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150513</xdr:rowOff>
    </xdr:from>
    <xdr:ext cx="405111" cy="259045"/>
    <xdr:sp macro="" textlink="">
      <xdr:nvSpPr>
        <xdr:cNvPr id="616" name="n_2mainValue【消防施設】&#10;有形固定資産減価償却率"/>
        <xdr:cNvSpPr txBox="1"/>
      </xdr:nvSpPr>
      <xdr:spPr>
        <a:xfrm>
          <a:off x="143897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19066</xdr:rowOff>
    </xdr:from>
    <xdr:ext cx="405111" cy="259045"/>
    <xdr:sp macro="" textlink="">
      <xdr:nvSpPr>
        <xdr:cNvPr id="617" name="n_3mainValue【消防施設】&#10;有形固定資産減価償却率"/>
        <xdr:cNvSpPr txBox="1"/>
      </xdr:nvSpPr>
      <xdr:spPr>
        <a:xfrm>
          <a:off x="135007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8" name="直線コネクタ 6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9" name="テキスト ボックス 6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0" name="直線コネクタ 6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1" name="テキスト ボックス 6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2" name="直線コネクタ 6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3" name="テキスト ボックス 6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4" name="直線コネクタ 6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5" name="テキスト ボックス 6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6" name="直線コネクタ 6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7" name="テキスト ボックス 6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641" name="直線コネクタ 640"/>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42"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43" name="直線コネクタ 642"/>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644" name="【消防施設】&#10;一人当たり面積最大値テキスト"/>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645" name="直線コネクタ 644"/>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26688</xdr:rowOff>
    </xdr:from>
    <xdr:ext cx="469744" cy="259045"/>
    <xdr:sp macro="" textlink="">
      <xdr:nvSpPr>
        <xdr:cNvPr id="646" name="【消防施設】&#10;一人当たり面積平均値テキスト"/>
        <xdr:cNvSpPr txBox="1"/>
      </xdr:nvSpPr>
      <xdr:spPr>
        <a:xfrm>
          <a:off x="22199600" y="1459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647" name="フローチャート: 判断 646"/>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648" name="フローチャート: 判断 647"/>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649" name="フローチャート: 判断 648"/>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650" name="フローチャート: 判断 649"/>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29972</xdr:rowOff>
    </xdr:from>
    <xdr:to>
      <xdr:col>116</xdr:col>
      <xdr:colOff>114300</xdr:colOff>
      <xdr:row>85</xdr:row>
      <xdr:rowOff>131572</xdr:rowOff>
    </xdr:to>
    <xdr:sp macro="" textlink="">
      <xdr:nvSpPr>
        <xdr:cNvPr id="656" name="楕円 655"/>
        <xdr:cNvSpPr/>
      </xdr:nvSpPr>
      <xdr:spPr>
        <a:xfrm>
          <a:off x="22110700" y="146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52849</xdr:rowOff>
    </xdr:from>
    <xdr:ext cx="469744" cy="259045"/>
    <xdr:sp macro="" textlink="">
      <xdr:nvSpPr>
        <xdr:cNvPr id="657" name="【消防施設】&#10;一人当たり面積該当値テキスト"/>
        <xdr:cNvSpPr txBox="1"/>
      </xdr:nvSpPr>
      <xdr:spPr>
        <a:xfrm>
          <a:off x="22199600" y="1445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33782</xdr:rowOff>
    </xdr:from>
    <xdr:to>
      <xdr:col>112</xdr:col>
      <xdr:colOff>38100</xdr:colOff>
      <xdr:row>85</xdr:row>
      <xdr:rowOff>135382</xdr:rowOff>
    </xdr:to>
    <xdr:sp macro="" textlink="">
      <xdr:nvSpPr>
        <xdr:cNvPr id="658" name="楕円 657"/>
        <xdr:cNvSpPr/>
      </xdr:nvSpPr>
      <xdr:spPr>
        <a:xfrm>
          <a:off x="21272500" y="1460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80772</xdr:rowOff>
    </xdr:from>
    <xdr:to>
      <xdr:col>116</xdr:col>
      <xdr:colOff>63500</xdr:colOff>
      <xdr:row>85</xdr:row>
      <xdr:rowOff>84582</xdr:rowOff>
    </xdr:to>
    <xdr:cxnSp macro="">
      <xdr:nvCxnSpPr>
        <xdr:cNvPr id="659" name="直線コネクタ 658"/>
        <xdr:cNvCxnSpPr/>
      </xdr:nvCxnSpPr>
      <xdr:spPr>
        <a:xfrm flipV="1">
          <a:off x="21323300" y="1465402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37592</xdr:rowOff>
    </xdr:from>
    <xdr:to>
      <xdr:col>107</xdr:col>
      <xdr:colOff>101600</xdr:colOff>
      <xdr:row>85</xdr:row>
      <xdr:rowOff>139192</xdr:rowOff>
    </xdr:to>
    <xdr:sp macro="" textlink="">
      <xdr:nvSpPr>
        <xdr:cNvPr id="660" name="楕円 659"/>
        <xdr:cNvSpPr/>
      </xdr:nvSpPr>
      <xdr:spPr>
        <a:xfrm>
          <a:off x="20383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84582</xdr:rowOff>
    </xdr:from>
    <xdr:to>
      <xdr:col>111</xdr:col>
      <xdr:colOff>177800</xdr:colOff>
      <xdr:row>85</xdr:row>
      <xdr:rowOff>88392</xdr:rowOff>
    </xdr:to>
    <xdr:cxnSp macro="">
      <xdr:nvCxnSpPr>
        <xdr:cNvPr id="661" name="直線コネクタ 660"/>
        <xdr:cNvCxnSpPr/>
      </xdr:nvCxnSpPr>
      <xdr:spPr>
        <a:xfrm flipV="1">
          <a:off x="20434300" y="146578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662" name="楕円 661"/>
        <xdr:cNvSpPr/>
      </xdr:nvSpPr>
      <xdr:spPr>
        <a:xfrm>
          <a:off x="19494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88392</xdr:rowOff>
    </xdr:from>
    <xdr:to>
      <xdr:col>107</xdr:col>
      <xdr:colOff>50800</xdr:colOff>
      <xdr:row>85</xdr:row>
      <xdr:rowOff>90678</xdr:rowOff>
    </xdr:to>
    <xdr:cxnSp macro="">
      <xdr:nvCxnSpPr>
        <xdr:cNvPr id="663" name="直線コネクタ 662"/>
        <xdr:cNvCxnSpPr/>
      </xdr:nvCxnSpPr>
      <xdr:spPr>
        <a:xfrm flipV="1">
          <a:off x="19545300" y="1466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147083</xdr:rowOff>
    </xdr:from>
    <xdr:ext cx="469744" cy="259045"/>
    <xdr:sp macro="" textlink="">
      <xdr:nvSpPr>
        <xdr:cNvPr id="664" name="n_1aveValue【消防施設】&#10;一人当たり面積"/>
        <xdr:cNvSpPr txBox="1"/>
      </xdr:nvSpPr>
      <xdr:spPr>
        <a:xfrm>
          <a:off x="210757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36592</xdr:rowOff>
    </xdr:from>
    <xdr:ext cx="469744" cy="259045"/>
    <xdr:sp macro="" textlink="">
      <xdr:nvSpPr>
        <xdr:cNvPr id="665" name="n_2aveValue【消防施設】&#10;一人当たり面積"/>
        <xdr:cNvSpPr txBox="1"/>
      </xdr:nvSpPr>
      <xdr:spPr>
        <a:xfrm>
          <a:off x="20199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35831</xdr:rowOff>
    </xdr:from>
    <xdr:ext cx="469744" cy="259045"/>
    <xdr:sp macro="" textlink="">
      <xdr:nvSpPr>
        <xdr:cNvPr id="666" name="n_3aveValue【消防施設】&#10;一人当たり面積"/>
        <xdr:cNvSpPr txBox="1"/>
      </xdr:nvSpPr>
      <xdr:spPr>
        <a:xfrm>
          <a:off x="19310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151909</xdr:rowOff>
    </xdr:from>
    <xdr:ext cx="469744" cy="259045"/>
    <xdr:sp macro="" textlink="">
      <xdr:nvSpPr>
        <xdr:cNvPr id="667" name="n_1mainValue【消防施設】&#10;一人当たり面積"/>
        <xdr:cNvSpPr txBox="1"/>
      </xdr:nvSpPr>
      <xdr:spPr>
        <a:xfrm>
          <a:off x="21075727" y="1438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155719</xdr:rowOff>
    </xdr:from>
    <xdr:ext cx="469744" cy="259045"/>
    <xdr:sp macro="" textlink="">
      <xdr:nvSpPr>
        <xdr:cNvPr id="668" name="n_2mainValue【消防施設】&#10;一人当たり面積"/>
        <xdr:cNvSpPr txBox="1"/>
      </xdr:nvSpPr>
      <xdr:spPr>
        <a:xfrm>
          <a:off x="20199427" y="143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158005</xdr:rowOff>
    </xdr:from>
    <xdr:ext cx="469744" cy="259045"/>
    <xdr:sp macro="" textlink="">
      <xdr:nvSpPr>
        <xdr:cNvPr id="669" name="n_3mainValue【消防施設】&#10;一人当たり面積"/>
        <xdr:cNvSpPr txBox="1"/>
      </xdr:nvSpPr>
      <xdr:spPr>
        <a:xfrm>
          <a:off x="19310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8" name="テキスト ボックス 6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0" name="テキスト ボックス 67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1" name="直線コネクタ 68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2" name="テキスト ボックス 68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3" name="直線コネクタ 68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4" name="テキスト ボックス 68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5" name="直線コネクタ 68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6" name="テキスト ボックス 68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7" name="直線コネクタ 68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8" name="テキスト ボックス 68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9" name="直線コネクタ 68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0" name="テキスト ボックス 68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694" name="直線コネクタ 693"/>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695" name="【庁舎】&#10;有形固定資産減価償却率最小値テキスト"/>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696" name="直線コネクタ 695"/>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97"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8" name="直線コネクタ 69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699" name="【庁舎】&#10;有形固定資産減価償却率平均値テキスト"/>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00" name="フローチャート: 判断 699"/>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701" name="フローチャート: 判断 700"/>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702" name="フローチャート: 判断 701"/>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703" name="フローチャート: 判断 702"/>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99695</xdr:rowOff>
    </xdr:from>
    <xdr:to>
      <xdr:col>85</xdr:col>
      <xdr:colOff>177800</xdr:colOff>
      <xdr:row>104</xdr:row>
      <xdr:rowOff>29845</xdr:rowOff>
    </xdr:to>
    <xdr:sp macro="" textlink="">
      <xdr:nvSpPr>
        <xdr:cNvPr id="709" name="楕円 708"/>
        <xdr:cNvSpPr/>
      </xdr:nvSpPr>
      <xdr:spPr>
        <a:xfrm>
          <a:off x="16268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122572</xdr:rowOff>
    </xdr:from>
    <xdr:ext cx="405111" cy="259045"/>
    <xdr:sp macro="" textlink="">
      <xdr:nvSpPr>
        <xdr:cNvPr id="710" name="【庁舎】&#10;有形固定資産減価償却率該当値テキスト"/>
        <xdr:cNvSpPr txBox="1"/>
      </xdr:nvSpPr>
      <xdr:spPr>
        <a:xfrm>
          <a:off x="16357600"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67311</xdr:rowOff>
    </xdr:from>
    <xdr:to>
      <xdr:col>81</xdr:col>
      <xdr:colOff>101600</xdr:colOff>
      <xdr:row>103</xdr:row>
      <xdr:rowOff>168911</xdr:rowOff>
    </xdr:to>
    <xdr:sp macro="" textlink="">
      <xdr:nvSpPr>
        <xdr:cNvPr id="711" name="楕円 710"/>
        <xdr:cNvSpPr/>
      </xdr:nvSpPr>
      <xdr:spPr>
        <a:xfrm>
          <a:off x="15430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118111</xdr:rowOff>
    </xdr:from>
    <xdr:to>
      <xdr:col>85</xdr:col>
      <xdr:colOff>127000</xdr:colOff>
      <xdr:row>103</xdr:row>
      <xdr:rowOff>150495</xdr:rowOff>
    </xdr:to>
    <xdr:cxnSp macro="">
      <xdr:nvCxnSpPr>
        <xdr:cNvPr id="712" name="直線コネクタ 711"/>
        <xdr:cNvCxnSpPr/>
      </xdr:nvCxnSpPr>
      <xdr:spPr>
        <a:xfrm>
          <a:off x="15481300" y="177774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101600</xdr:rowOff>
    </xdr:from>
    <xdr:to>
      <xdr:col>76</xdr:col>
      <xdr:colOff>165100</xdr:colOff>
      <xdr:row>104</xdr:row>
      <xdr:rowOff>31750</xdr:rowOff>
    </xdr:to>
    <xdr:sp macro="" textlink="">
      <xdr:nvSpPr>
        <xdr:cNvPr id="713" name="楕円 712"/>
        <xdr:cNvSpPr/>
      </xdr:nvSpPr>
      <xdr:spPr>
        <a:xfrm>
          <a:off x="14541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118111</xdr:rowOff>
    </xdr:from>
    <xdr:to>
      <xdr:col>81</xdr:col>
      <xdr:colOff>50800</xdr:colOff>
      <xdr:row>103</xdr:row>
      <xdr:rowOff>152400</xdr:rowOff>
    </xdr:to>
    <xdr:cxnSp macro="">
      <xdr:nvCxnSpPr>
        <xdr:cNvPr id="714" name="直線コネクタ 713"/>
        <xdr:cNvCxnSpPr/>
      </xdr:nvCxnSpPr>
      <xdr:spPr>
        <a:xfrm flipV="1">
          <a:off x="14592300" y="17777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156845</xdr:rowOff>
    </xdr:from>
    <xdr:to>
      <xdr:col>72</xdr:col>
      <xdr:colOff>38100</xdr:colOff>
      <xdr:row>104</xdr:row>
      <xdr:rowOff>86995</xdr:rowOff>
    </xdr:to>
    <xdr:sp macro="" textlink="">
      <xdr:nvSpPr>
        <xdr:cNvPr id="715" name="楕円 714"/>
        <xdr:cNvSpPr/>
      </xdr:nvSpPr>
      <xdr:spPr>
        <a:xfrm>
          <a:off x="13652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152400</xdr:rowOff>
    </xdr:from>
    <xdr:to>
      <xdr:col>76</xdr:col>
      <xdr:colOff>114300</xdr:colOff>
      <xdr:row>104</xdr:row>
      <xdr:rowOff>36195</xdr:rowOff>
    </xdr:to>
    <xdr:cxnSp macro="">
      <xdr:nvCxnSpPr>
        <xdr:cNvPr id="716" name="直線コネクタ 715"/>
        <xdr:cNvCxnSpPr/>
      </xdr:nvCxnSpPr>
      <xdr:spPr>
        <a:xfrm flipV="1">
          <a:off x="13703300" y="178117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45738</xdr:rowOff>
    </xdr:from>
    <xdr:ext cx="405111" cy="259045"/>
    <xdr:sp macro="" textlink="">
      <xdr:nvSpPr>
        <xdr:cNvPr id="717" name="n_1aveValue【庁舎】&#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718" name="n_2aveValue【庁舎】&#10;有形固定資産減価償却率"/>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30497</xdr:rowOff>
    </xdr:from>
    <xdr:ext cx="405111" cy="259045"/>
    <xdr:sp macro="" textlink="">
      <xdr:nvSpPr>
        <xdr:cNvPr id="719" name="n_3aveValue【庁舎】&#10;有形固定資産減価償却率"/>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13988</xdr:rowOff>
    </xdr:from>
    <xdr:ext cx="405111" cy="259045"/>
    <xdr:sp macro="" textlink="">
      <xdr:nvSpPr>
        <xdr:cNvPr id="720" name="n_1mainValue【庁舎】&#10;有形固定資産減価償却率"/>
        <xdr:cNvSpPr txBox="1"/>
      </xdr:nvSpPr>
      <xdr:spPr>
        <a:xfrm>
          <a:off x="152660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48277</xdr:rowOff>
    </xdr:from>
    <xdr:ext cx="405111" cy="259045"/>
    <xdr:sp macro="" textlink="">
      <xdr:nvSpPr>
        <xdr:cNvPr id="721" name="n_2mainValue【庁舎】&#10;有形固定資産減価償却率"/>
        <xdr:cNvSpPr txBox="1"/>
      </xdr:nvSpPr>
      <xdr:spPr>
        <a:xfrm>
          <a:off x="14389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103522</xdr:rowOff>
    </xdr:from>
    <xdr:ext cx="405111" cy="259045"/>
    <xdr:sp macro="" textlink="">
      <xdr:nvSpPr>
        <xdr:cNvPr id="722" name="n_3mainValue【庁舎】&#10;有形固定資産減価償却率"/>
        <xdr:cNvSpPr txBox="1"/>
      </xdr:nvSpPr>
      <xdr:spPr>
        <a:xfrm>
          <a:off x="13500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3" name="直線コネクタ 7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4" name="テキスト ボックス 7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5" name="直線コネクタ 7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6" name="テキスト ボックス 7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7" name="直線コネクタ 7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8" name="テキスト ボックス 7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9" name="直線コネクタ 7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0" name="テキスト ボックス 7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744" name="直線コネクタ 743"/>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745"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746" name="直線コネクタ 745"/>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747"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748" name="直線コネクタ 747"/>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120414</xdr:rowOff>
    </xdr:from>
    <xdr:ext cx="469744" cy="259045"/>
    <xdr:sp macro="" textlink="">
      <xdr:nvSpPr>
        <xdr:cNvPr id="749" name="【庁舎】&#10;一人当たり面積平均値テキスト"/>
        <xdr:cNvSpPr txBox="1"/>
      </xdr:nvSpPr>
      <xdr:spPr>
        <a:xfrm>
          <a:off x="22199600" y="1829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750" name="フローチャート: 判断 749"/>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751" name="フローチャート: 判断 750"/>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752" name="フローチャート: 判断 751"/>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753" name="フローチャート: 判断 752"/>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98552</xdr:rowOff>
    </xdr:from>
    <xdr:to>
      <xdr:col>116</xdr:col>
      <xdr:colOff>114300</xdr:colOff>
      <xdr:row>107</xdr:row>
      <xdr:rowOff>28702</xdr:rowOff>
    </xdr:to>
    <xdr:sp macro="" textlink="">
      <xdr:nvSpPr>
        <xdr:cNvPr id="759" name="楕円 758"/>
        <xdr:cNvSpPr/>
      </xdr:nvSpPr>
      <xdr:spPr>
        <a:xfrm>
          <a:off x="221107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121429</xdr:rowOff>
    </xdr:from>
    <xdr:ext cx="469744" cy="259045"/>
    <xdr:sp macro="" textlink="">
      <xdr:nvSpPr>
        <xdr:cNvPr id="760" name="【庁舎】&#10;一人当たり面積該当値テキスト"/>
        <xdr:cNvSpPr txBox="1"/>
      </xdr:nvSpPr>
      <xdr:spPr>
        <a:xfrm>
          <a:off x="22199600"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102667</xdr:rowOff>
    </xdr:from>
    <xdr:to>
      <xdr:col>112</xdr:col>
      <xdr:colOff>38100</xdr:colOff>
      <xdr:row>107</xdr:row>
      <xdr:rowOff>32817</xdr:rowOff>
    </xdr:to>
    <xdr:sp macro="" textlink="">
      <xdr:nvSpPr>
        <xdr:cNvPr id="761" name="楕円 760"/>
        <xdr:cNvSpPr/>
      </xdr:nvSpPr>
      <xdr:spPr>
        <a:xfrm>
          <a:off x="21272500" y="182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149352</xdr:rowOff>
    </xdr:from>
    <xdr:to>
      <xdr:col>116</xdr:col>
      <xdr:colOff>63500</xdr:colOff>
      <xdr:row>106</xdr:row>
      <xdr:rowOff>153467</xdr:rowOff>
    </xdr:to>
    <xdr:cxnSp macro="">
      <xdr:nvCxnSpPr>
        <xdr:cNvPr id="762" name="直線コネクタ 761"/>
        <xdr:cNvCxnSpPr/>
      </xdr:nvCxnSpPr>
      <xdr:spPr>
        <a:xfrm flipV="1">
          <a:off x="21323300" y="1832305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107696</xdr:rowOff>
    </xdr:from>
    <xdr:to>
      <xdr:col>107</xdr:col>
      <xdr:colOff>101600</xdr:colOff>
      <xdr:row>107</xdr:row>
      <xdr:rowOff>37846</xdr:rowOff>
    </xdr:to>
    <xdr:sp macro="" textlink="">
      <xdr:nvSpPr>
        <xdr:cNvPr id="763" name="楕円 762"/>
        <xdr:cNvSpPr/>
      </xdr:nvSpPr>
      <xdr:spPr>
        <a:xfrm>
          <a:off x="20383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153467</xdr:rowOff>
    </xdr:from>
    <xdr:to>
      <xdr:col>111</xdr:col>
      <xdr:colOff>177800</xdr:colOff>
      <xdr:row>106</xdr:row>
      <xdr:rowOff>158496</xdr:rowOff>
    </xdr:to>
    <xdr:cxnSp macro="">
      <xdr:nvCxnSpPr>
        <xdr:cNvPr id="764" name="直線コネクタ 763"/>
        <xdr:cNvCxnSpPr/>
      </xdr:nvCxnSpPr>
      <xdr:spPr>
        <a:xfrm flipV="1">
          <a:off x="20434300" y="1832716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145644</xdr:rowOff>
    </xdr:from>
    <xdr:to>
      <xdr:col>102</xdr:col>
      <xdr:colOff>165100</xdr:colOff>
      <xdr:row>107</xdr:row>
      <xdr:rowOff>75794</xdr:rowOff>
    </xdr:to>
    <xdr:sp macro="" textlink="">
      <xdr:nvSpPr>
        <xdr:cNvPr id="765" name="楕円 764"/>
        <xdr:cNvSpPr/>
      </xdr:nvSpPr>
      <xdr:spPr>
        <a:xfrm>
          <a:off x="19494500" y="183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158496</xdr:rowOff>
    </xdr:from>
    <xdr:to>
      <xdr:col>107</xdr:col>
      <xdr:colOff>50800</xdr:colOff>
      <xdr:row>107</xdr:row>
      <xdr:rowOff>24994</xdr:rowOff>
    </xdr:to>
    <xdr:cxnSp macro="">
      <xdr:nvCxnSpPr>
        <xdr:cNvPr id="766" name="直線コネクタ 765"/>
        <xdr:cNvCxnSpPr/>
      </xdr:nvCxnSpPr>
      <xdr:spPr>
        <a:xfrm flipV="1">
          <a:off x="19545300" y="1833219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91152</xdr:rowOff>
    </xdr:from>
    <xdr:ext cx="469744" cy="259045"/>
    <xdr:sp macro="" textlink="">
      <xdr:nvSpPr>
        <xdr:cNvPr id="767" name="n_1aveValue【庁舎】&#10;一人当たり面積"/>
        <xdr:cNvSpPr txBox="1"/>
      </xdr:nvSpPr>
      <xdr:spPr>
        <a:xfrm>
          <a:off x="210757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135958</xdr:rowOff>
    </xdr:from>
    <xdr:ext cx="469744" cy="259045"/>
    <xdr:sp macro="" textlink="">
      <xdr:nvSpPr>
        <xdr:cNvPr id="768" name="n_2aveValue【庁舎】&#10;一人当たり面積"/>
        <xdr:cNvSpPr txBox="1"/>
      </xdr:nvSpPr>
      <xdr:spPr>
        <a:xfrm>
          <a:off x="20199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116298</xdr:rowOff>
    </xdr:from>
    <xdr:ext cx="469744" cy="259045"/>
    <xdr:sp macro="" textlink="">
      <xdr:nvSpPr>
        <xdr:cNvPr id="769" name="n_3aveValue【庁舎】&#10;一人当たり面積"/>
        <xdr:cNvSpPr txBox="1"/>
      </xdr:nvSpPr>
      <xdr:spPr>
        <a:xfrm>
          <a:off x="19310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49344</xdr:rowOff>
    </xdr:from>
    <xdr:ext cx="469744" cy="259045"/>
    <xdr:sp macro="" textlink="">
      <xdr:nvSpPr>
        <xdr:cNvPr id="770" name="n_1mainValue【庁舎】&#10;一人当たり面積"/>
        <xdr:cNvSpPr txBox="1"/>
      </xdr:nvSpPr>
      <xdr:spPr>
        <a:xfrm>
          <a:off x="21075727" y="180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54373</xdr:rowOff>
    </xdr:from>
    <xdr:ext cx="469744" cy="259045"/>
    <xdr:sp macro="" textlink="">
      <xdr:nvSpPr>
        <xdr:cNvPr id="771" name="n_2mainValue【庁舎】&#10;一人当たり面積"/>
        <xdr:cNvSpPr txBox="1"/>
      </xdr:nvSpPr>
      <xdr:spPr>
        <a:xfrm>
          <a:off x="20199427" y="180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92321</xdr:rowOff>
    </xdr:from>
    <xdr:ext cx="469744" cy="259045"/>
    <xdr:sp macro="" textlink="">
      <xdr:nvSpPr>
        <xdr:cNvPr id="772" name="n_3mainValue【庁舎】&#10;一人当たり面積"/>
        <xdr:cNvSpPr txBox="1"/>
      </xdr:nvSpPr>
      <xdr:spPr>
        <a:xfrm>
          <a:off x="19310427" y="1809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館・プール、消防施設、一般廃棄物処理施設、保健センター・保健所の有形固定資産減価償却率は類似団体平均を下回っているが、庁舎については１６．２％、福祉施設については８．８％上回っており建物の老朽化が進んでいる。各公共施設の老朽化の進行及び維持管理費の増嵩を抑制するため、公共施設の更新・統廃合・長寿命化の計画的な実施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16,685
16,451
956.08
19,210,429
18,604,893
599,136
7,740,899
12,480,620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人口の減少や全国平均を上回る高齢化率（平成３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年１月１日現在３３．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町内の中心となる産業収入の落ち込みなどにより、自主財源の確保が低調である。類似団体平均を０．０８ポイント下回っている状況であるが、今後においても事務事業の見直し、投資的経費の抑制等、徹底した歳出の見直しを実施するとともに、引き続き財政基盤の強化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０．７ポイント下回っているものの、人件費や物件費などが今後増嵩すれば、経常収支比率が増大していくこととなるため、今後においてもより一層の行財政改革を推進するとともに、義務的経費の削減に努め、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134938</xdr:rowOff>
    </xdr:to>
    <xdr:cxnSp macro="">
      <xdr:nvCxnSpPr>
        <xdr:cNvPr id="128" name="直線コネクタ 127"/>
        <xdr:cNvCxnSpPr/>
      </xdr:nvCxnSpPr>
      <xdr:spPr>
        <a:xfrm>
          <a:off x="4114800" y="10565765"/>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85725</xdr:rowOff>
    </xdr:from>
    <xdr:to>
      <xdr:col>19</xdr:col>
      <xdr:colOff>133350</xdr:colOff>
      <xdr:row>61</xdr:row>
      <xdr:rowOff>107315</xdr:rowOff>
    </xdr:to>
    <xdr:cxnSp macro="">
      <xdr:nvCxnSpPr>
        <xdr:cNvPr id="131" name="直線コネクタ 130"/>
        <xdr:cNvCxnSpPr/>
      </xdr:nvCxnSpPr>
      <xdr:spPr>
        <a:xfrm>
          <a:off x="3225800" y="1037272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85725</xdr:rowOff>
    </xdr:from>
    <xdr:to>
      <xdr:col>15</xdr:col>
      <xdr:colOff>82550</xdr:colOff>
      <xdr:row>61</xdr:row>
      <xdr:rowOff>10795</xdr:rowOff>
    </xdr:to>
    <xdr:cxnSp macro="">
      <xdr:nvCxnSpPr>
        <xdr:cNvPr id="134" name="直線コネクタ 133"/>
        <xdr:cNvCxnSpPr/>
      </xdr:nvCxnSpPr>
      <xdr:spPr>
        <a:xfrm flipV="1">
          <a:off x="2336800" y="103727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10795</xdr:rowOff>
    </xdr:to>
    <xdr:cxnSp macro="">
      <xdr:nvCxnSpPr>
        <xdr:cNvPr id="137" name="直線コネクタ 136"/>
        <xdr:cNvCxnSpPr/>
      </xdr:nvCxnSpPr>
      <xdr:spPr>
        <a:xfrm>
          <a:off x="1447800" y="104571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1" name="テキスト ボックス 140"/>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47" name="楕円 146"/>
        <xdr:cNvSpPr/>
      </xdr:nvSpPr>
      <xdr:spPr>
        <a:xfrm>
          <a:off x="4902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100665</xdr:rowOff>
    </xdr:from>
    <xdr:ext cx="762000" cy="259045"/>
    <xdr:sp macro="" textlink="">
      <xdr:nvSpPr>
        <xdr:cNvPr id="148" name="財政構造の弾力性該当値テキスト"/>
        <xdr:cNvSpPr txBox="1"/>
      </xdr:nvSpPr>
      <xdr:spPr>
        <a:xfrm>
          <a:off x="50419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56515</xdr:rowOff>
    </xdr:from>
    <xdr:to>
      <xdr:col>19</xdr:col>
      <xdr:colOff>184150</xdr:colOff>
      <xdr:row>61</xdr:row>
      <xdr:rowOff>158115</xdr:rowOff>
    </xdr:to>
    <xdr:sp macro="" textlink="">
      <xdr:nvSpPr>
        <xdr:cNvPr id="149" name="楕円 148"/>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50" name="テキスト ボックス 149"/>
        <xdr:cNvSpPr txBox="1"/>
      </xdr:nvSpPr>
      <xdr:spPr>
        <a:xfrm>
          <a:off x="3733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34925</xdr:rowOff>
    </xdr:from>
    <xdr:to>
      <xdr:col>15</xdr:col>
      <xdr:colOff>133350</xdr:colOff>
      <xdr:row>60</xdr:row>
      <xdr:rowOff>136525</xdr:rowOff>
    </xdr:to>
    <xdr:sp macro="" textlink="">
      <xdr:nvSpPr>
        <xdr:cNvPr id="151" name="楕円 150"/>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146702</xdr:rowOff>
    </xdr:from>
    <xdr:ext cx="762000" cy="259045"/>
    <xdr:sp macro="" textlink="">
      <xdr:nvSpPr>
        <xdr:cNvPr id="152" name="テキスト ボックス 151"/>
        <xdr:cNvSpPr txBox="1"/>
      </xdr:nvSpPr>
      <xdr:spPr>
        <a:xfrm>
          <a:off x="2844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131445</xdr:rowOff>
    </xdr:from>
    <xdr:to>
      <xdr:col>11</xdr:col>
      <xdr:colOff>82550</xdr:colOff>
      <xdr:row>61</xdr:row>
      <xdr:rowOff>61595</xdr:rowOff>
    </xdr:to>
    <xdr:sp macro="" textlink="">
      <xdr:nvSpPr>
        <xdr:cNvPr id="153" name="楕円 152"/>
        <xdr:cNvSpPr/>
      </xdr:nvSpPr>
      <xdr:spPr>
        <a:xfrm>
          <a:off x="2286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71772</xdr:rowOff>
    </xdr:from>
    <xdr:ext cx="762000" cy="259045"/>
    <xdr:sp macro="" textlink="">
      <xdr:nvSpPr>
        <xdr:cNvPr id="154" name="テキスト ボックス 153"/>
        <xdr:cNvSpPr txBox="1"/>
      </xdr:nvSpPr>
      <xdr:spPr>
        <a:xfrm>
          <a:off x="1955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5" name="楕円 154"/>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6" name="テキスト ボックス 155"/>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を上回っている。これは、ふるさと応援寄附金奨励事業に係る経費が主な要因となっていると考えられる。今後においても、事務事業のコスト低減のみならず、定員適正化計画に基づく行政組織の見直し、計画的な人件費抑制等を図り、財政の健全化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119976</xdr:rowOff>
    </xdr:from>
    <xdr:to>
      <xdr:col>23</xdr:col>
      <xdr:colOff>133350</xdr:colOff>
      <xdr:row>85</xdr:row>
      <xdr:rowOff>148191</xdr:rowOff>
    </xdr:to>
    <xdr:cxnSp macro="">
      <xdr:nvCxnSpPr>
        <xdr:cNvPr id="193" name="直線コネクタ 192"/>
        <xdr:cNvCxnSpPr/>
      </xdr:nvCxnSpPr>
      <xdr:spPr>
        <a:xfrm>
          <a:off x="4114800" y="14350326"/>
          <a:ext cx="838200" cy="37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881</xdr:rowOff>
    </xdr:from>
    <xdr:ext cx="762000" cy="259045"/>
    <xdr:sp macro="" textlink="">
      <xdr:nvSpPr>
        <xdr:cNvPr id="194" name="人件費・物件費等の状況平均値テキスト"/>
        <xdr:cNvSpPr txBox="1"/>
      </xdr:nvSpPr>
      <xdr:spPr>
        <a:xfrm>
          <a:off x="5041900" y="13888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46482</xdr:rowOff>
    </xdr:from>
    <xdr:to>
      <xdr:col>19</xdr:col>
      <xdr:colOff>133350</xdr:colOff>
      <xdr:row>83</xdr:row>
      <xdr:rowOff>119976</xdr:rowOff>
    </xdr:to>
    <xdr:cxnSp macro="">
      <xdr:nvCxnSpPr>
        <xdr:cNvPr id="196" name="直線コネクタ 195"/>
        <xdr:cNvCxnSpPr/>
      </xdr:nvCxnSpPr>
      <xdr:spPr>
        <a:xfrm>
          <a:off x="3225800" y="14276832"/>
          <a:ext cx="889000" cy="7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53091</xdr:rowOff>
    </xdr:from>
    <xdr:ext cx="736600" cy="259045"/>
    <xdr:sp macro="" textlink="">
      <xdr:nvSpPr>
        <xdr:cNvPr id="198" name="テキスト ボックス 197"/>
        <xdr:cNvSpPr txBox="1"/>
      </xdr:nvSpPr>
      <xdr:spPr>
        <a:xfrm>
          <a:off x="3733800" y="1376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119382</xdr:rowOff>
    </xdr:from>
    <xdr:to>
      <xdr:col>15</xdr:col>
      <xdr:colOff>82550</xdr:colOff>
      <xdr:row>83</xdr:row>
      <xdr:rowOff>46482</xdr:rowOff>
    </xdr:to>
    <xdr:cxnSp macro="">
      <xdr:nvCxnSpPr>
        <xdr:cNvPr id="199" name="直線コネクタ 198"/>
        <xdr:cNvCxnSpPr/>
      </xdr:nvCxnSpPr>
      <xdr:spPr>
        <a:xfrm>
          <a:off x="2336800" y="14178282"/>
          <a:ext cx="889000" cy="9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39729</xdr:rowOff>
    </xdr:from>
    <xdr:ext cx="762000" cy="259045"/>
    <xdr:sp macro="" textlink="">
      <xdr:nvSpPr>
        <xdr:cNvPr id="201" name="テキスト ボックス 200"/>
        <xdr:cNvSpPr txBox="1"/>
      </xdr:nvSpPr>
      <xdr:spPr>
        <a:xfrm>
          <a:off x="2844800" y="137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37667</xdr:rowOff>
    </xdr:from>
    <xdr:to>
      <xdr:col>11</xdr:col>
      <xdr:colOff>31750</xdr:colOff>
      <xdr:row>82</xdr:row>
      <xdr:rowOff>119382</xdr:rowOff>
    </xdr:to>
    <xdr:cxnSp macro="">
      <xdr:nvCxnSpPr>
        <xdr:cNvPr id="202" name="直線コネクタ 201"/>
        <xdr:cNvCxnSpPr/>
      </xdr:nvCxnSpPr>
      <xdr:spPr>
        <a:xfrm>
          <a:off x="1447800" y="14096567"/>
          <a:ext cx="889000" cy="8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29422</xdr:rowOff>
    </xdr:from>
    <xdr:ext cx="762000" cy="259045"/>
    <xdr:sp macro="" textlink="">
      <xdr:nvSpPr>
        <xdr:cNvPr id="204" name="テキスト ボックス 203"/>
        <xdr:cNvSpPr txBox="1"/>
      </xdr:nvSpPr>
      <xdr:spPr>
        <a:xfrm>
          <a:off x="1955800" y="137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598</xdr:rowOff>
    </xdr:from>
    <xdr:ext cx="762000" cy="259045"/>
    <xdr:sp macro="" textlink="">
      <xdr:nvSpPr>
        <xdr:cNvPr id="206" name="テキスト ボックス 205"/>
        <xdr:cNvSpPr txBox="1"/>
      </xdr:nvSpPr>
      <xdr:spPr>
        <a:xfrm>
          <a:off x="1066800" y="137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97391</xdr:rowOff>
    </xdr:from>
    <xdr:to>
      <xdr:col>23</xdr:col>
      <xdr:colOff>184150</xdr:colOff>
      <xdr:row>86</xdr:row>
      <xdr:rowOff>27541</xdr:rowOff>
    </xdr:to>
    <xdr:sp macro="" textlink="">
      <xdr:nvSpPr>
        <xdr:cNvPr id="212" name="楕円 211"/>
        <xdr:cNvSpPr/>
      </xdr:nvSpPr>
      <xdr:spPr>
        <a:xfrm>
          <a:off x="4902200" y="146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69468</xdr:rowOff>
    </xdr:from>
    <xdr:ext cx="762000" cy="259045"/>
    <xdr:sp macro="" textlink="">
      <xdr:nvSpPr>
        <xdr:cNvPr id="213" name="人件費・物件費等の状況該当値テキスト"/>
        <xdr:cNvSpPr txBox="1"/>
      </xdr:nvSpPr>
      <xdr:spPr>
        <a:xfrm>
          <a:off x="5041900" y="14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69176</xdr:rowOff>
    </xdr:from>
    <xdr:to>
      <xdr:col>19</xdr:col>
      <xdr:colOff>184150</xdr:colOff>
      <xdr:row>83</xdr:row>
      <xdr:rowOff>170776</xdr:rowOff>
    </xdr:to>
    <xdr:sp macro="" textlink="">
      <xdr:nvSpPr>
        <xdr:cNvPr id="214" name="楕円 213"/>
        <xdr:cNvSpPr/>
      </xdr:nvSpPr>
      <xdr:spPr>
        <a:xfrm>
          <a:off x="4064000" y="142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155553</xdr:rowOff>
    </xdr:from>
    <xdr:ext cx="736600" cy="259045"/>
    <xdr:sp macro="" textlink="">
      <xdr:nvSpPr>
        <xdr:cNvPr id="215" name="テキスト ボックス 214"/>
        <xdr:cNvSpPr txBox="1"/>
      </xdr:nvSpPr>
      <xdr:spPr>
        <a:xfrm>
          <a:off x="3733800" y="14385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167132</xdr:rowOff>
    </xdr:from>
    <xdr:to>
      <xdr:col>15</xdr:col>
      <xdr:colOff>133350</xdr:colOff>
      <xdr:row>83</xdr:row>
      <xdr:rowOff>97282</xdr:rowOff>
    </xdr:to>
    <xdr:sp macro="" textlink="">
      <xdr:nvSpPr>
        <xdr:cNvPr id="216" name="楕円 215"/>
        <xdr:cNvSpPr/>
      </xdr:nvSpPr>
      <xdr:spPr>
        <a:xfrm>
          <a:off x="31750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82059</xdr:rowOff>
    </xdr:from>
    <xdr:ext cx="762000" cy="259045"/>
    <xdr:sp macro="" textlink="">
      <xdr:nvSpPr>
        <xdr:cNvPr id="217" name="テキスト ボックス 216"/>
        <xdr:cNvSpPr txBox="1"/>
      </xdr:nvSpPr>
      <xdr:spPr>
        <a:xfrm>
          <a:off x="2844800" y="1431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68582</xdr:rowOff>
    </xdr:from>
    <xdr:to>
      <xdr:col>11</xdr:col>
      <xdr:colOff>82550</xdr:colOff>
      <xdr:row>82</xdr:row>
      <xdr:rowOff>170182</xdr:rowOff>
    </xdr:to>
    <xdr:sp macro="" textlink="">
      <xdr:nvSpPr>
        <xdr:cNvPr id="218" name="楕円 217"/>
        <xdr:cNvSpPr/>
      </xdr:nvSpPr>
      <xdr:spPr>
        <a:xfrm>
          <a:off x="2286000" y="141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154959</xdr:rowOff>
    </xdr:from>
    <xdr:ext cx="762000" cy="259045"/>
    <xdr:sp macro="" textlink="">
      <xdr:nvSpPr>
        <xdr:cNvPr id="219" name="テキスト ボックス 218"/>
        <xdr:cNvSpPr txBox="1"/>
      </xdr:nvSpPr>
      <xdr:spPr>
        <a:xfrm>
          <a:off x="1955800" y="1421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158317</xdr:rowOff>
    </xdr:from>
    <xdr:to>
      <xdr:col>7</xdr:col>
      <xdr:colOff>31750</xdr:colOff>
      <xdr:row>82</xdr:row>
      <xdr:rowOff>88467</xdr:rowOff>
    </xdr:to>
    <xdr:sp macro="" textlink="">
      <xdr:nvSpPr>
        <xdr:cNvPr id="220" name="楕円 219"/>
        <xdr:cNvSpPr/>
      </xdr:nvSpPr>
      <xdr:spPr>
        <a:xfrm>
          <a:off x="1397000" y="140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73244</xdr:rowOff>
    </xdr:from>
    <xdr:ext cx="762000" cy="259045"/>
    <xdr:sp macro="" textlink="">
      <xdr:nvSpPr>
        <xdr:cNvPr id="221" name="テキスト ボックス 220"/>
        <xdr:cNvSpPr txBox="1"/>
      </xdr:nvSpPr>
      <xdr:spPr>
        <a:xfrm>
          <a:off x="1066800" y="1413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類似団体平均を１．９ポイント、全国町村平均を０．８ポイント上回っており、定員適正化計画に基づく行政組織の見直しなどにより、人件費の抑制を図り、職員給与の適正化に努める。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7761</xdr:rowOff>
    </xdr:to>
    <xdr:cxnSp macro="">
      <xdr:nvCxnSpPr>
        <xdr:cNvPr id="255" name="直線コネクタ 254"/>
        <xdr:cNvCxnSpPr/>
      </xdr:nvCxnSpPr>
      <xdr:spPr>
        <a:xfrm>
          <a:off x="16179800" y="147256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6" name="給与水準   （国との比較）平均値テキスト"/>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101600</xdr:rowOff>
    </xdr:to>
    <xdr:cxnSp macro="">
      <xdr:nvCxnSpPr>
        <xdr:cNvPr id="258" name="直線コネクタ 257"/>
        <xdr:cNvCxnSpPr/>
      </xdr:nvCxnSpPr>
      <xdr:spPr>
        <a:xfrm flipV="1">
          <a:off x="15290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0" name="テキスト ボックス 259"/>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101600</xdr:rowOff>
    </xdr:to>
    <xdr:cxnSp macro="">
      <xdr:nvCxnSpPr>
        <xdr:cNvPr id="261" name="直線コネクタ 260"/>
        <xdr:cNvCxnSpPr/>
      </xdr:nvCxnSpPr>
      <xdr:spPr>
        <a:xfrm>
          <a:off x="14401800" y="1481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74789</xdr:rowOff>
    </xdr:to>
    <xdr:cxnSp macro="">
      <xdr:nvCxnSpPr>
        <xdr:cNvPr id="264" name="直線コネクタ 263"/>
        <xdr:cNvCxnSpPr/>
      </xdr:nvCxnSpPr>
      <xdr:spPr>
        <a:xfrm>
          <a:off x="13512800" y="1481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4" name="楕円 273"/>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100488</xdr:rowOff>
    </xdr:from>
    <xdr:ext cx="762000" cy="259045"/>
    <xdr:sp macro="" textlink="">
      <xdr:nvSpPr>
        <xdr:cNvPr id="275" name="給与水準   （国との比較）該当値テキスト"/>
        <xdr:cNvSpPr txBox="1"/>
      </xdr:nvSpPr>
      <xdr:spPr>
        <a:xfrm>
          <a:off x="17106900" y="1467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7" name="テキスト ボックス 276"/>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0" name="楕円 279"/>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1" name="テキスト ボックス 280"/>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2" name="楕円 281"/>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3" name="テキスト ボックス 282"/>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急増期の行政需要の急速な増加に対応するため、職員を大量に採用したことにより、類似団体平均を上回っている。定員適正化計画に基づき、事務事業の見直し、適正な職員配置と行財政運営の合理化、効率化を進めるため、行政組織の見直しと人件費の抑制を今後も図り、簡素で効率的な組織体制確立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63500</xdr:rowOff>
    </xdr:from>
    <xdr:to>
      <xdr:col>81</xdr:col>
      <xdr:colOff>44450</xdr:colOff>
      <xdr:row>64</xdr:row>
      <xdr:rowOff>68862</xdr:rowOff>
    </xdr:to>
    <xdr:cxnSp macro="">
      <xdr:nvCxnSpPr>
        <xdr:cNvPr id="318" name="直線コネクタ 317"/>
        <xdr:cNvCxnSpPr/>
      </xdr:nvCxnSpPr>
      <xdr:spPr>
        <a:xfrm>
          <a:off x="16179800" y="11036300"/>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153475</xdr:rowOff>
    </xdr:from>
    <xdr:ext cx="762000" cy="259045"/>
    <xdr:sp macro="" textlink="">
      <xdr:nvSpPr>
        <xdr:cNvPr id="319" name="定員管理の状況平均値テキスト"/>
        <xdr:cNvSpPr txBox="1"/>
      </xdr:nvSpPr>
      <xdr:spPr>
        <a:xfrm>
          <a:off x="17106900" y="10440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13899</xdr:rowOff>
    </xdr:from>
    <xdr:to>
      <xdr:col>77</xdr:col>
      <xdr:colOff>44450</xdr:colOff>
      <xdr:row>64</xdr:row>
      <xdr:rowOff>63500</xdr:rowOff>
    </xdr:to>
    <xdr:cxnSp macro="">
      <xdr:nvCxnSpPr>
        <xdr:cNvPr id="321" name="直線コネクタ 320"/>
        <xdr:cNvCxnSpPr/>
      </xdr:nvCxnSpPr>
      <xdr:spPr>
        <a:xfrm>
          <a:off x="15290800" y="10986699"/>
          <a:ext cx="8890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34378</xdr:rowOff>
    </xdr:from>
    <xdr:ext cx="736600" cy="259045"/>
    <xdr:sp macro="" textlink="">
      <xdr:nvSpPr>
        <xdr:cNvPr id="323" name="テキスト ボックス 322"/>
        <xdr:cNvSpPr txBox="1"/>
      </xdr:nvSpPr>
      <xdr:spPr>
        <a:xfrm>
          <a:off x="15798800" y="1032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107597</xdr:rowOff>
    </xdr:from>
    <xdr:to>
      <xdr:col>72</xdr:col>
      <xdr:colOff>203200</xdr:colOff>
      <xdr:row>64</xdr:row>
      <xdr:rowOff>13899</xdr:rowOff>
    </xdr:to>
    <xdr:cxnSp macro="">
      <xdr:nvCxnSpPr>
        <xdr:cNvPr id="324" name="直線コネクタ 323"/>
        <xdr:cNvCxnSpPr/>
      </xdr:nvCxnSpPr>
      <xdr:spPr>
        <a:xfrm>
          <a:off x="14401800" y="10908947"/>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37058</xdr:rowOff>
    </xdr:from>
    <xdr:ext cx="762000" cy="259045"/>
    <xdr:sp macro="" textlink="">
      <xdr:nvSpPr>
        <xdr:cNvPr id="326" name="テキスト ボックス 325"/>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107597</xdr:rowOff>
    </xdr:from>
    <xdr:to>
      <xdr:col>68</xdr:col>
      <xdr:colOff>152400</xdr:colOff>
      <xdr:row>63</xdr:row>
      <xdr:rowOff>111619</xdr:rowOff>
    </xdr:to>
    <xdr:cxnSp macro="">
      <xdr:nvCxnSpPr>
        <xdr:cNvPr id="327" name="直線コネクタ 326"/>
        <xdr:cNvCxnSpPr/>
      </xdr:nvCxnSpPr>
      <xdr:spPr>
        <a:xfrm flipV="1">
          <a:off x="13512800" y="1090894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29" name="テキスト ボックス 328"/>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18062</xdr:rowOff>
    </xdr:from>
    <xdr:to>
      <xdr:col>81</xdr:col>
      <xdr:colOff>95250</xdr:colOff>
      <xdr:row>64</xdr:row>
      <xdr:rowOff>119662</xdr:rowOff>
    </xdr:to>
    <xdr:sp macro="" textlink="">
      <xdr:nvSpPr>
        <xdr:cNvPr id="337" name="楕円 336"/>
        <xdr:cNvSpPr/>
      </xdr:nvSpPr>
      <xdr:spPr>
        <a:xfrm>
          <a:off x="16967200" y="109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161589</xdr:rowOff>
    </xdr:from>
    <xdr:ext cx="762000" cy="259045"/>
    <xdr:sp macro="" textlink="">
      <xdr:nvSpPr>
        <xdr:cNvPr id="338" name="定員管理の状況該当値テキスト"/>
        <xdr:cNvSpPr txBox="1"/>
      </xdr:nvSpPr>
      <xdr:spPr>
        <a:xfrm>
          <a:off x="17106900" y="1096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12700</xdr:rowOff>
    </xdr:from>
    <xdr:to>
      <xdr:col>77</xdr:col>
      <xdr:colOff>95250</xdr:colOff>
      <xdr:row>64</xdr:row>
      <xdr:rowOff>114300</xdr:rowOff>
    </xdr:to>
    <xdr:sp macro="" textlink="">
      <xdr:nvSpPr>
        <xdr:cNvPr id="339" name="楕円 338"/>
        <xdr:cNvSpPr/>
      </xdr:nvSpPr>
      <xdr:spPr>
        <a:xfrm>
          <a:off x="16129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99077</xdr:rowOff>
    </xdr:from>
    <xdr:ext cx="736600" cy="259045"/>
    <xdr:sp macro="" textlink="">
      <xdr:nvSpPr>
        <xdr:cNvPr id="340" name="テキスト ボックス 339"/>
        <xdr:cNvSpPr txBox="1"/>
      </xdr:nvSpPr>
      <xdr:spPr>
        <a:xfrm>
          <a:off x="15798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134549</xdr:rowOff>
    </xdr:from>
    <xdr:to>
      <xdr:col>73</xdr:col>
      <xdr:colOff>44450</xdr:colOff>
      <xdr:row>64</xdr:row>
      <xdr:rowOff>64699</xdr:rowOff>
    </xdr:to>
    <xdr:sp macro="" textlink="">
      <xdr:nvSpPr>
        <xdr:cNvPr id="341" name="楕円 340"/>
        <xdr:cNvSpPr/>
      </xdr:nvSpPr>
      <xdr:spPr>
        <a:xfrm>
          <a:off x="15240000" y="109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49476</xdr:rowOff>
    </xdr:from>
    <xdr:ext cx="762000" cy="259045"/>
    <xdr:sp macro="" textlink="">
      <xdr:nvSpPr>
        <xdr:cNvPr id="342" name="テキスト ボックス 341"/>
        <xdr:cNvSpPr txBox="1"/>
      </xdr:nvSpPr>
      <xdr:spPr>
        <a:xfrm>
          <a:off x="14909800" y="1102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56797</xdr:rowOff>
    </xdr:from>
    <xdr:to>
      <xdr:col>68</xdr:col>
      <xdr:colOff>203200</xdr:colOff>
      <xdr:row>63</xdr:row>
      <xdr:rowOff>158397</xdr:rowOff>
    </xdr:to>
    <xdr:sp macro="" textlink="">
      <xdr:nvSpPr>
        <xdr:cNvPr id="343" name="楕円 342"/>
        <xdr:cNvSpPr/>
      </xdr:nvSpPr>
      <xdr:spPr>
        <a:xfrm>
          <a:off x="143510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143174</xdr:rowOff>
    </xdr:from>
    <xdr:ext cx="762000" cy="259045"/>
    <xdr:sp macro="" textlink="">
      <xdr:nvSpPr>
        <xdr:cNvPr id="344" name="テキスト ボックス 343"/>
        <xdr:cNvSpPr txBox="1"/>
      </xdr:nvSpPr>
      <xdr:spPr>
        <a:xfrm>
          <a:off x="14020800" y="109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60819</xdr:rowOff>
    </xdr:from>
    <xdr:to>
      <xdr:col>64</xdr:col>
      <xdr:colOff>152400</xdr:colOff>
      <xdr:row>63</xdr:row>
      <xdr:rowOff>162419</xdr:rowOff>
    </xdr:to>
    <xdr:sp macro="" textlink="">
      <xdr:nvSpPr>
        <xdr:cNvPr id="345" name="楕円 344"/>
        <xdr:cNvSpPr/>
      </xdr:nvSpPr>
      <xdr:spPr>
        <a:xfrm>
          <a:off x="13462000" y="108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147196</xdr:rowOff>
    </xdr:from>
    <xdr:ext cx="762000" cy="259045"/>
    <xdr:sp macro="" textlink="">
      <xdr:nvSpPr>
        <xdr:cNvPr id="346" name="テキスト ボックス 345"/>
        <xdr:cNvSpPr txBox="1"/>
      </xdr:nvSpPr>
      <xdr:spPr>
        <a:xfrm>
          <a:off x="13131800" y="1094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の元利償還金に対する繰出金が減少傾向であることから、実質公債費比率は、昨年度よりも０．１ポイント減少した。今後においても緊急度と住民ニーズを的確に把握した事業の選択により、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140405</xdr:rowOff>
    </xdr:to>
    <xdr:cxnSp macro="">
      <xdr:nvCxnSpPr>
        <xdr:cNvPr id="381" name="直線コネクタ 380"/>
        <xdr:cNvCxnSpPr/>
      </xdr:nvCxnSpPr>
      <xdr:spPr>
        <a:xfrm flipV="1">
          <a:off x="16179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2" name="公債費負担の状況平均値テキスト"/>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140405</xdr:rowOff>
    </xdr:from>
    <xdr:to>
      <xdr:col>77</xdr:col>
      <xdr:colOff>44450</xdr:colOff>
      <xdr:row>40</xdr:row>
      <xdr:rowOff>153811</xdr:rowOff>
    </xdr:to>
    <xdr:cxnSp macro="">
      <xdr:nvCxnSpPr>
        <xdr:cNvPr id="384" name="直線コネクタ 383"/>
        <xdr:cNvCxnSpPr/>
      </xdr:nvCxnSpPr>
      <xdr:spPr>
        <a:xfrm flipV="1">
          <a:off x="15290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6" name="テキスト ボックス 385"/>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153811</xdr:rowOff>
    </xdr:from>
    <xdr:to>
      <xdr:col>72</xdr:col>
      <xdr:colOff>203200</xdr:colOff>
      <xdr:row>41</xdr:row>
      <xdr:rowOff>35983</xdr:rowOff>
    </xdr:to>
    <xdr:cxnSp macro="">
      <xdr:nvCxnSpPr>
        <xdr:cNvPr id="387" name="直線コネクタ 386"/>
        <xdr:cNvCxnSpPr/>
      </xdr:nvCxnSpPr>
      <xdr:spPr>
        <a:xfrm flipV="1">
          <a:off x="14401800" y="70118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389" name="テキスト ボックス 388"/>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143228</xdr:rowOff>
    </xdr:to>
    <xdr:cxnSp macro="">
      <xdr:nvCxnSpPr>
        <xdr:cNvPr id="390" name="直線コネクタ 389"/>
        <xdr:cNvCxnSpPr/>
      </xdr:nvCxnSpPr>
      <xdr:spPr>
        <a:xfrm flipV="1">
          <a:off x="13512800" y="706543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392" name="テキスト ボックス 391"/>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4" name="テキスト ボックス 393"/>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1"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89605</xdr:rowOff>
    </xdr:from>
    <xdr:to>
      <xdr:col>77</xdr:col>
      <xdr:colOff>95250</xdr:colOff>
      <xdr:row>41</xdr:row>
      <xdr:rowOff>19755</xdr:rowOff>
    </xdr:to>
    <xdr:sp macro="" textlink="">
      <xdr:nvSpPr>
        <xdr:cNvPr id="402" name="楕円 401"/>
        <xdr:cNvSpPr/>
      </xdr:nvSpPr>
      <xdr:spPr>
        <a:xfrm>
          <a:off x="16129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4532</xdr:rowOff>
    </xdr:from>
    <xdr:ext cx="736600" cy="259045"/>
    <xdr:sp macro="" textlink="">
      <xdr:nvSpPr>
        <xdr:cNvPr id="403" name="テキスト ボックス 402"/>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103011</xdr:rowOff>
    </xdr:from>
    <xdr:to>
      <xdr:col>73</xdr:col>
      <xdr:colOff>44450</xdr:colOff>
      <xdr:row>41</xdr:row>
      <xdr:rowOff>33161</xdr:rowOff>
    </xdr:to>
    <xdr:sp macro="" textlink="">
      <xdr:nvSpPr>
        <xdr:cNvPr id="404" name="楕円 403"/>
        <xdr:cNvSpPr/>
      </xdr:nvSpPr>
      <xdr:spPr>
        <a:xfrm>
          <a:off x="15240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17938</xdr:rowOff>
    </xdr:from>
    <xdr:ext cx="762000" cy="259045"/>
    <xdr:sp macro="" textlink="">
      <xdr:nvSpPr>
        <xdr:cNvPr id="405" name="テキスト ボックス 404"/>
        <xdr:cNvSpPr txBox="1"/>
      </xdr:nvSpPr>
      <xdr:spPr>
        <a:xfrm>
          <a:off x="14909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6" name="楕円 405"/>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7" name="テキスト ボックス 406"/>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92428</xdr:rowOff>
    </xdr:from>
    <xdr:to>
      <xdr:col>64</xdr:col>
      <xdr:colOff>152400</xdr:colOff>
      <xdr:row>42</xdr:row>
      <xdr:rowOff>22578</xdr:rowOff>
    </xdr:to>
    <xdr:sp macro="" textlink="">
      <xdr:nvSpPr>
        <xdr:cNvPr id="408" name="楕円 407"/>
        <xdr:cNvSpPr/>
      </xdr:nvSpPr>
      <xdr:spPr>
        <a:xfrm>
          <a:off x="13462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32755</xdr:rowOff>
    </xdr:from>
    <xdr:ext cx="762000" cy="259045"/>
    <xdr:sp macro="" textlink="">
      <xdr:nvSpPr>
        <xdr:cNvPr id="409" name="テキスト ボックス 408"/>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社会資本の整備を重点に進めてきたことから、平成２３年度までは類似団体平均を上回っていた状況であったが、地方債の償還が一部終了したことによる現在高の減少に加え、公営企業債等繰入見込額の減、充当可能基金の伸長により将来負担比率は平成２７年度から減少傾向にあり、平成３０年度は０％となった。</a:t>
          </a:r>
        </a:p>
        <a:p>
          <a:r>
            <a:rPr kumimoji="1" lang="ja-JP" altLang="en-US" sz="1300">
              <a:latin typeface="ＭＳ Ｐゴシック" panose="020B0600070205080204" pitchFamily="50" charset="-128"/>
              <a:ea typeface="ＭＳ Ｐゴシック" panose="020B0600070205080204" pitchFamily="50" charset="-128"/>
            </a:rPr>
            <a:t>今後も新規地方債の発行抑制と公営企業の経営改善に努める。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119168</xdr:rowOff>
    </xdr:from>
    <xdr:to>
      <xdr:col>77</xdr:col>
      <xdr:colOff>44450</xdr:colOff>
      <xdr:row>16</xdr:row>
      <xdr:rowOff>22931</xdr:rowOff>
    </xdr:to>
    <xdr:cxnSp macro="">
      <xdr:nvCxnSpPr>
        <xdr:cNvPr id="443" name="直線コネクタ 442"/>
        <xdr:cNvCxnSpPr/>
      </xdr:nvCxnSpPr>
      <xdr:spPr>
        <a:xfrm flipV="1">
          <a:off x="15290800" y="2519468"/>
          <a:ext cx="889000" cy="24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4"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22931</xdr:rowOff>
    </xdr:from>
    <xdr:to>
      <xdr:col>72</xdr:col>
      <xdr:colOff>203200</xdr:colOff>
      <xdr:row>17</xdr:row>
      <xdr:rowOff>137019</xdr:rowOff>
    </xdr:to>
    <xdr:cxnSp macro="">
      <xdr:nvCxnSpPr>
        <xdr:cNvPr id="446" name="直線コネクタ 445"/>
        <xdr:cNvCxnSpPr/>
      </xdr:nvCxnSpPr>
      <xdr:spPr>
        <a:xfrm flipV="1">
          <a:off x="14401800" y="2766131"/>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7" name="フローチャート: 判断 446"/>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99924</xdr:rowOff>
    </xdr:from>
    <xdr:ext cx="736600" cy="259045"/>
    <xdr:sp macro="" textlink="">
      <xdr:nvSpPr>
        <xdr:cNvPr id="448" name="テキスト ボックス 447"/>
        <xdr:cNvSpPr txBox="1"/>
      </xdr:nvSpPr>
      <xdr:spPr>
        <a:xfrm>
          <a:off x="15798800" y="267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26952</xdr:rowOff>
    </xdr:from>
    <xdr:to>
      <xdr:col>68</xdr:col>
      <xdr:colOff>152400</xdr:colOff>
      <xdr:row>17</xdr:row>
      <xdr:rowOff>137019</xdr:rowOff>
    </xdr:to>
    <xdr:cxnSp macro="">
      <xdr:nvCxnSpPr>
        <xdr:cNvPr id="449" name="直線コネクタ 448"/>
        <xdr:cNvCxnSpPr/>
      </xdr:nvCxnSpPr>
      <xdr:spPr>
        <a:xfrm>
          <a:off x="13512800" y="2770152"/>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0" name="フローチャート: 判断 449"/>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51" name="テキスト ボックス 450"/>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52" name="フローチャート: 判断 451"/>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3" name="テキスト ボックス 452"/>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4" name="フローチャート: 判断 453"/>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157850</xdr:rowOff>
    </xdr:from>
    <xdr:ext cx="762000" cy="259045"/>
    <xdr:sp macro="" textlink="">
      <xdr:nvSpPr>
        <xdr:cNvPr id="455" name="テキスト ボックス 454"/>
        <xdr:cNvSpPr txBox="1"/>
      </xdr:nvSpPr>
      <xdr:spPr>
        <a:xfrm>
          <a:off x="13131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68368</xdr:rowOff>
    </xdr:from>
    <xdr:to>
      <xdr:col>77</xdr:col>
      <xdr:colOff>95250</xdr:colOff>
      <xdr:row>14</xdr:row>
      <xdr:rowOff>169968</xdr:rowOff>
    </xdr:to>
    <xdr:sp macro="" textlink="">
      <xdr:nvSpPr>
        <xdr:cNvPr id="461" name="楕円 460"/>
        <xdr:cNvSpPr/>
      </xdr:nvSpPr>
      <xdr:spPr>
        <a:xfrm>
          <a:off x="16129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8695</xdr:rowOff>
    </xdr:from>
    <xdr:ext cx="736600" cy="259045"/>
    <xdr:sp macro="" textlink="">
      <xdr:nvSpPr>
        <xdr:cNvPr id="462" name="テキスト ボックス 461"/>
        <xdr:cNvSpPr txBox="1"/>
      </xdr:nvSpPr>
      <xdr:spPr>
        <a:xfrm>
          <a:off x="15798800" y="223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143581</xdr:rowOff>
    </xdr:from>
    <xdr:to>
      <xdr:col>73</xdr:col>
      <xdr:colOff>44450</xdr:colOff>
      <xdr:row>16</xdr:row>
      <xdr:rowOff>73731</xdr:rowOff>
    </xdr:to>
    <xdr:sp macro="" textlink="">
      <xdr:nvSpPr>
        <xdr:cNvPr id="463" name="楕円 462"/>
        <xdr:cNvSpPr/>
      </xdr:nvSpPr>
      <xdr:spPr>
        <a:xfrm>
          <a:off x="15240000" y="2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58508</xdr:rowOff>
    </xdr:from>
    <xdr:ext cx="762000" cy="259045"/>
    <xdr:sp macro="" textlink="">
      <xdr:nvSpPr>
        <xdr:cNvPr id="464" name="テキスト ボックス 463"/>
        <xdr:cNvSpPr txBox="1"/>
      </xdr:nvSpPr>
      <xdr:spPr>
        <a:xfrm>
          <a:off x="14909800" y="280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86219</xdr:rowOff>
    </xdr:from>
    <xdr:to>
      <xdr:col>68</xdr:col>
      <xdr:colOff>203200</xdr:colOff>
      <xdr:row>18</xdr:row>
      <xdr:rowOff>16369</xdr:rowOff>
    </xdr:to>
    <xdr:sp macro="" textlink="">
      <xdr:nvSpPr>
        <xdr:cNvPr id="465" name="楕円 464"/>
        <xdr:cNvSpPr/>
      </xdr:nvSpPr>
      <xdr:spPr>
        <a:xfrm>
          <a:off x="14351000" y="3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1146</xdr:rowOff>
    </xdr:from>
    <xdr:ext cx="762000" cy="259045"/>
    <xdr:sp macro="" textlink="">
      <xdr:nvSpPr>
        <xdr:cNvPr id="466" name="テキスト ボックス 465"/>
        <xdr:cNvSpPr txBox="1"/>
      </xdr:nvSpPr>
      <xdr:spPr>
        <a:xfrm>
          <a:off x="14020800" y="3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147602</xdr:rowOff>
    </xdr:from>
    <xdr:to>
      <xdr:col>64</xdr:col>
      <xdr:colOff>152400</xdr:colOff>
      <xdr:row>16</xdr:row>
      <xdr:rowOff>77752</xdr:rowOff>
    </xdr:to>
    <xdr:sp macro="" textlink="">
      <xdr:nvSpPr>
        <xdr:cNvPr id="467" name="楕円 466"/>
        <xdr:cNvSpPr/>
      </xdr:nvSpPr>
      <xdr:spPr>
        <a:xfrm>
          <a:off x="13462000" y="2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87929</xdr:rowOff>
    </xdr:from>
    <xdr:ext cx="762000" cy="259045"/>
    <xdr:sp macro="" textlink="">
      <xdr:nvSpPr>
        <xdr:cNvPr id="468" name="テキスト ボックス 467"/>
        <xdr:cNvSpPr txBox="1"/>
      </xdr:nvSpPr>
      <xdr:spPr>
        <a:xfrm>
          <a:off x="13131800" y="24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16,685
16,451
956.08
19,210,429
18,604,893
599,136
7,740,899
12,480,620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職員数が類似団体と比較して多いことから、類似団体平均よりも２ポイント高くなっている。今後も定員適正化計画に基づく行政組織の見直しなどにより、人件費の抑制を図り、職員給与の適正化に努める。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152400</xdr:rowOff>
    </xdr:from>
    <xdr:to>
      <xdr:col>24</xdr:col>
      <xdr:colOff>25400</xdr:colOff>
      <xdr:row>37</xdr:row>
      <xdr:rowOff>82550</xdr:rowOff>
    </xdr:to>
    <xdr:cxnSp macro="">
      <xdr:nvCxnSpPr>
        <xdr:cNvPr id="66" name="直線コネクタ 65"/>
        <xdr:cNvCxnSpPr/>
      </xdr:nvCxnSpPr>
      <xdr:spPr>
        <a:xfrm>
          <a:off x="3987800" y="6324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152400</xdr:rowOff>
    </xdr:to>
    <xdr:cxnSp macro="">
      <xdr:nvCxnSpPr>
        <xdr:cNvPr id="69" name="直線コネクタ 68"/>
        <xdr:cNvCxnSpPr/>
      </xdr:nvCxnSpPr>
      <xdr:spPr>
        <a:xfrm>
          <a:off x="3098800" y="626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88900</xdr:rowOff>
    </xdr:to>
    <xdr:cxnSp macro="">
      <xdr:nvCxnSpPr>
        <xdr:cNvPr id="72" name="直線コネクタ 71"/>
        <xdr:cNvCxnSpPr/>
      </xdr:nvCxnSpPr>
      <xdr:spPr>
        <a:xfrm>
          <a:off x="2209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88900</xdr:rowOff>
    </xdr:to>
    <xdr:cxnSp macro="">
      <xdr:nvCxnSpPr>
        <xdr:cNvPr id="75" name="直線コネクタ 74"/>
        <xdr:cNvCxnSpPr/>
      </xdr:nvCxnSpPr>
      <xdr:spPr>
        <a:xfrm>
          <a:off x="1320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10177</xdr:rowOff>
    </xdr:from>
    <xdr:ext cx="762000" cy="259045"/>
    <xdr:sp macro="" textlink="">
      <xdr:nvSpPr>
        <xdr:cNvPr id="77" name="テキスト ボックス 76"/>
        <xdr:cNvSpPr txBox="1"/>
      </xdr:nvSpPr>
      <xdr:spPr>
        <a:xfrm>
          <a:off x="1828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31750</xdr:rowOff>
    </xdr:from>
    <xdr:to>
      <xdr:col>24</xdr:col>
      <xdr:colOff>76200</xdr:colOff>
      <xdr:row>37</xdr:row>
      <xdr:rowOff>133350</xdr:rowOff>
    </xdr:to>
    <xdr:sp macro="" textlink="">
      <xdr:nvSpPr>
        <xdr:cNvPr id="85" name="楕円 84"/>
        <xdr:cNvSpPr/>
      </xdr:nvSpPr>
      <xdr:spPr>
        <a:xfrm>
          <a:off x="47752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3827</xdr:rowOff>
    </xdr:from>
    <xdr:ext cx="762000" cy="259045"/>
    <xdr:sp macro="" textlink="">
      <xdr:nvSpPr>
        <xdr:cNvPr id="86" name="人件費該当値テキスト"/>
        <xdr:cNvSpPr txBox="1"/>
      </xdr:nvSpPr>
      <xdr:spPr>
        <a:xfrm>
          <a:off x="49149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101600</xdr:rowOff>
    </xdr:from>
    <xdr:to>
      <xdr:col>20</xdr:col>
      <xdr:colOff>38100</xdr:colOff>
      <xdr:row>37</xdr:row>
      <xdr:rowOff>31750</xdr:rowOff>
    </xdr:to>
    <xdr:sp macro="" textlink="">
      <xdr:nvSpPr>
        <xdr:cNvPr id="87" name="楕円 86"/>
        <xdr:cNvSpPr/>
      </xdr:nvSpPr>
      <xdr:spPr>
        <a:xfrm>
          <a:off x="3937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88" name="テキスト ボックス 87"/>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94" name="テキスト ボックス 93"/>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物件費に係る経常収支比率は、類似団体平均よりも０．７ポイント下回っている。継続して行っている事務事業の見直しに伴う経常経費の削減を進め、引き続きコスト削減に努める。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146050</xdr:rowOff>
    </xdr:to>
    <xdr:cxnSp macro="">
      <xdr:nvCxnSpPr>
        <xdr:cNvPr id="127" name="直線コネクタ 126"/>
        <xdr:cNvCxnSpPr/>
      </xdr:nvCxnSpPr>
      <xdr:spPr>
        <a:xfrm>
          <a:off x="15671800" y="2565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29227</xdr:rowOff>
    </xdr:from>
    <xdr:ext cx="762000" cy="259045"/>
    <xdr:sp macro="" textlink="">
      <xdr:nvSpPr>
        <xdr:cNvPr id="128" name="物件費平均値テキスト"/>
        <xdr:cNvSpPr txBox="1"/>
      </xdr:nvSpPr>
      <xdr:spPr>
        <a:xfrm>
          <a:off x="16598900" y="2772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69850</xdr:rowOff>
    </xdr:from>
    <xdr:to>
      <xdr:col>78</xdr:col>
      <xdr:colOff>69850</xdr:colOff>
      <xdr:row>14</xdr:row>
      <xdr:rowOff>165100</xdr:rowOff>
    </xdr:to>
    <xdr:cxnSp macro="">
      <xdr:nvCxnSpPr>
        <xdr:cNvPr id="130" name="直線コネクタ 129"/>
        <xdr:cNvCxnSpPr/>
      </xdr:nvCxnSpPr>
      <xdr:spPr>
        <a:xfrm>
          <a:off x="14782800" y="2470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32" name="テキスト ボックス 131"/>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69850</xdr:rowOff>
    </xdr:to>
    <xdr:cxnSp macro="">
      <xdr:nvCxnSpPr>
        <xdr:cNvPr id="133" name="直線コネクタ 132"/>
        <xdr:cNvCxnSpPr/>
      </xdr:nvCxnSpPr>
      <xdr:spPr>
        <a:xfrm>
          <a:off x="13893800" y="241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35" name="テキスト ボックス 134"/>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14</xdr:row>
      <xdr:rowOff>12700</xdr:rowOff>
    </xdr:to>
    <xdr:cxnSp macro="">
      <xdr:nvCxnSpPr>
        <xdr:cNvPr id="136" name="直線コネクタ 135"/>
        <xdr:cNvCxnSpPr/>
      </xdr:nvCxnSpPr>
      <xdr:spPr>
        <a:xfrm>
          <a:off x="13004800" y="233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38" name="テキスト ボックス 137"/>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8" name="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19050</xdr:rowOff>
    </xdr:from>
    <xdr:to>
      <xdr:col>74</xdr:col>
      <xdr:colOff>31750</xdr:colOff>
      <xdr:row>14</xdr:row>
      <xdr:rowOff>120650</xdr:rowOff>
    </xdr:to>
    <xdr:sp macro="" textlink="">
      <xdr:nvSpPr>
        <xdr:cNvPr id="150" name="楕円 149"/>
        <xdr:cNvSpPr/>
      </xdr:nvSpPr>
      <xdr:spPr>
        <a:xfrm>
          <a:off x="14732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130827</xdr:rowOff>
    </xdr:from>
    <xdr:ext cx="762000" cy="259045"/>
    <xdr:sp macro="" textlink="">
      <xdr:nvSpPr>
        <xdr:cNvPr id="151" name="テキスト ボックス 150"/>
        <xdr:cNvSpPr txBox="1"/>
      </xdr:nvSpPr>
      <xdr:spPr>
        <a:xfrm>
          <a:off x="14401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2" name="楕円 151"/>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53" name="テキスト ボックス 152"/>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4" name="楕円 153"/>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5" name="テキスト ボックス 154"/>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類似団体平均と比較して０．９ポイント下回っているが、高齢化率上昇に伴い福祉関連事業の需要が年々高まっており、これに対応するための財源確保が今後課題となる。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86178</xdr:rowOff>
    </xdr:to>
    <xdr:cxnSp macro="">
      <xdr:nvCxnSpPr>
        <xdr:cNvPr id="190" name="直線コネクタ 189"/>
        <xdr:cNvCxnSpPr/>
      </xdr:nvCxnSpPr>
      <xdr:spPr>
        <a:xfrm>
          <a:off x="3987800" y="93689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1"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110672</xdr:rowOff>
    </xdr:to>
    <xdr:cxnSp macro="">
      <xdr:nvCxnSpPr>
        <xdr:cNvPr id="193" name="直線コネクタ 192"/>
        <xdr:cNvCxnSpPr/>
      </xdr:nvCxnSpPr>
      <xdr:spPr>
        <a:xfrm>
          <a:off x="3098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195" name="テキスト ボックス 194"/>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94343</xdr:rowOff>
    </xdr:to>
    <xdr:cxnSp macro="">
      <xdr:nvCxnSpPr>
        <xdr:cNvPr id="196" name="直線コネクタ 195"/>
        <xdr:cNvCxnSpPr/>
      </xdr:nvCxnSpPr>
      <xdr:spPr>
        <a:xfrm>
          <a:off x="2209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94343</xdr:rowOff>
    </xdr:to>
    <xdr:cxnSp macro="">
      <xdr:nvCxnSpPr>
        <xdr:cNvPr id="199" name="直線コネクタ 198"/>
        <xdr:cNvCxnSpPr/>
      </xdr:nvCxnSpPr>
      <xdr:spPr>
        <a:xfrm>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3" name="テキスト ボックス 202"/>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9" name="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1" name="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3" name="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5" name="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7" name="楕円 216"/>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8" name="テキスト ボックス 217"/>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多病院を抱える病院事業を保有しているため公債費繰出額が多額であることが主な要因であると考えられる。独立採算の原則に立ち、経営の健全化と経営基盤の強化を図り、普通会計の負担を軽減す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0" name="直線コネクタ 249"/>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3" name="その他最大値テキスト"/>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4" name="直線コネクタ 253"/>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98425</xdr:rowOff>
    </xdr:from>
    <xdr:to>
      <xdr:col>82</xdr:col>
      <xdr:colOff>107950</xdr:colOff>
      <xdr:row>59</xdr:row>
      <xdr:rowOff>141288</xdr:rowOff>
    </xdr:to>
    <xdr:cxnSp macro="">
      <xdr:nvCxnSpPr>
        <xdr:cNvPr id="255" name="直線コネクタ 254"/>
        <xdr:cNvCxnSpPr/>
      </xdr:nvCxnSpPr>
      <xdr:spPr>
        <a:xfrm flipV="1">
          <a:off x="15671800" y="1021397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107015</xdr:rowOff>
    </xdr:from>
    <xdr:ext cx="762000" cy="259045"/>
    <xdr:sp macro="" textlink="">
      <xdr:nvSpPr>
        <xdr:cNvPr id="256" name="その他平均値テキスト"/>
        <xdr:cNvSpPr txBox="1"/>
      </xdr:nvSpPr>
      <xdr:spPr>
        <a:xfrm>
          <a:off x="16598900" y="9708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7" name="フローチャート: 判断 256"/>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141288</xdr:rowOff>
    </xdr:to>
    <xdr:cxnSp macro="">
      <xdr:nvCxnSpPr>
        <xdr:cNvPr id="258" name="直線コネクタ 257"/>
        <xdr:cNvCxnSpPr/>
      </xdr:nvCxnSpPr>
      <xdr:spPr>
        <a:xfrm>
          <a:off x="14782800" y="10128250"/>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59" name="フローチャート: 判断 258"/>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0" name="テキスト ボックス 259"/>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55563</xdr:rowOff>
    </xdr:to>
    <xdr:cxnSp macro="">
      <xdr:nvCxnSpPr>
        <xdr:cNvPr id="261" name="直線コネクタ 260"/>
        <xdr:cNvCxnSpPr/>
      </xdr:nvCxnSpPr>
      <xdr:spPr>
        <a:xfrm flipV="1">
          <a:off x="13893800" y="101282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2" name="フローチャート: 判断 261"/>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59390</xdr:rowOff>
    </xdr:from>
    <xdr:ext cx="762000" cy="259045"/>
    <xdr:sp macro="" textlink="">
      <xdr:nvSpPr>
        <xdr:cNvPr id="263" name="テキスト ボックス 262"/>
        <xdr:cNvSpPr txBox="1"/>
      </xdr:nvSpPr>
      <xdr:spPr>
        <a:xfrm>
          <a:off x="14401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55563</xdr:rowOff>
    </xdr:from>
    <xdr:to>
      <xdr:col>69</xdr:col>
      <xdr:colOff>92075</xdr:colOff>
      <xdr:row>59</xdr:row>
      <xdr:rowOff>55563</xdr:rowOff>
    </xdr:to>
    <xdr:cxnSp macro="">
      <xdr:nvCxnSpPr>
        <xdr:cNvPr id="264" name="直線コネクタ 263"/>
        <xdr:cNvCxnSpPr/>
      </xdr:nvCxnSpPr>
      <xdr:spPr>
        <a:xfrm>
          <a:off x="13004800" y="10171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5" name="フローチャート: 判断 264"/>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116540</xdr:rowOff>
    </xdr:from>
    <xdr:ext cx="762000" cy="259045"/>
    <xdr:sp macro="" textlink="">
      <xdr:nvSpPr>
        <xdr:cNvPr id="266" name="テキスト ボックス 265"/>
        <xdr:cNvSpPr txBox="1"/>
      </xdr:nvSpPr>
      <xdr:spPr>
        <a:xfrm>
          <a:off x="13512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7" name="フローチャート: 判断 266"/>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145115</xdr:rowOff>
    </xdr:from>
    <xdr:ext cx="762000" cy="259045"/>
    <xdr:sp macro="" textlink="">
      <xdr:nvSpPr>
        <xdr:cNvPr id="268" name="テキスト ボックス 267"/>
        <xdr:cNvSpPr txBox="1"/>
      </xdr:nvSpPr>
      <xdr:spPr>
        <a:xfrm>
          <a:off x="12623800" y="9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47625</xdr:rowOff>
    </xdr:from>
    <xdr:to>
      <xdr:col>82</xdr:col>
      <xdr:colOff>158750</xdr:colOff>
      <xdr:row>59</xdr:row>
      <xdr:rowOff>149225</xdr:rowOff>
    </xdr:to>
    <xdr:sp macro="" textlink="">
      <xdr:nvSpPr>
        <xdr:cNvPr id="274" name="楕円 273"/>
        <xdr:cNvSpPr/>
      </xdr:nvSpPr>
      <xdr:spPr>
        <a:xfrm>
          <a:off x="16459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19702</xdr:rowOff>
    </xdr:from>
    <xdr:ext cx="762000" cy="259045"/>
    <xdr:sp macro="" textlink="">
      <xdr:nvSpPr>
        <xdr:cNvPr id="275" name="その他該当値テキスト"/>
        <xdr:cNvSpPr txBox="1"/>
      </xdr:nvSpPr>
      <xdr:spPr>
        <a:xfrm>
          <a:off x="165989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90488</xdr:rowOff>
    </xdr:from>
    <xdr:to>
      <xdr:col>78</xdr:col>
      <xdr:colOff>120650</xdr:colOff>
      <xdr:row>60</xdr:row>
      <xdr:rowOff>20638</xdr:rowOff>
    </xdr:to>
    <xdr:sp macro="" textlink="">
      <xdr:nvSpPr>
        <xdr:cNvPr id="276" name="楕円 275"/>
        <xdr:cNvSpPr/>
      </xdr:nvSpPr>
      <xdr:spPr>
        <a:xfrm>
          <a:off x="15621000" y="102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5415</xdr:rowOff>
    </xdr:from>
    <xdr:ext cx="736600" cy="259045"/>
    <xdr:sp macro="" textlink="">
      <xdr:nvSpPr>
        <xdr:cNvPr id="277" name="テキスト ボックス 276"/>
        <xdr:cNvSpPr txBox="1"/>
      </xdr:nvSpPr>
      <xdr:spPr>
        <a:xfrm>
          <a:off x="15290800" y="1029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8" name="楕円 277"/>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79" name="テキスト ボックス 278"/>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4763</xdr:rowOff>
    </xdr:from>
    <xdr:to>
      <xdr:col>69</xdr:col>
      <xdr:colOff>142875</xdr:colOff>
      <xdr:row>59</xdr:row>
      <xdr:rowOff>106363</xdr:rowOff>
    </xdr:to>
    <xdr:sp macro="" textlink="">
      <xdr:nvSpPr>
        <xdr:cNvPr id="280" name="楕円 279"/>
        <xdr:cNvSpPr/>
      </xdr:nvSpPr>
      <xdr:spPr>
        <a:xfrm>
          <a:off x="13843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91140</xdr:rowOff>
    </xdr:from>
    <xdr:ext cx="762000" cy="259045"/>
    <xdr:sp macro="" textlink="">
      <xdr:nvSpPr>
        <xdr:cNvPr id="281" name="テキスト ボックス 280"/>
        <xdr:cNvSpPr txBox="1"/>
      </xdr:nvSpPr>
      <xdr:spPr>
        <a:xfrm>
          <a:off x="13512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4763</xdr:rowOff>
    </xdr:from>
    <xdr:to>
      <xdr:col>65</xdr:col>
      <xdr:colOff>53975</xdr:colOff>
      <xdr:row>59</xdr:row>
      <xdr:rowOff>106363</xdr:rowOff>
    </xdr:to>
    <xdr:sp macro="" textlink="">
      <xdr:nvSpPr>
        <xdr:cNvPr id="282" name="楕円 281"/>
        <xdr:cNvSpPr/>
      </xdr:nvSpPr>
      <xdr:spPr>
        <a:xfrm>
          <a:off x="12954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91140</xdr:rowOff>
    </xdr:from>
    <xdr:ext cx="762000" cy="259045"/>
    <xdr:sp macro="" textlink="">
      <xdr:nvSpPr>
        <xdr:cNvPr id="283" name="テキスト ボックス 282"/>
        <xdr:cNvSpPr txBox="1"/>
      </xdr:nvSpPr>
      <xdr:spPr>
        <a:xfrm>
          <a:off x="12623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類似団体平均と比較して１．８ポイント下回っている。今後も、補助費等における各種団体への補助金を毎年度見直しを行うなど、経費の節減に努める。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1" name="直線コネクタ 310"/>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3" name="直線コネクタ 31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5" name="直線コネクタ 31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36</xdr:row>
      <xdr:rowOff>58420</xdr:rowOff>
    </xdr:to>
    <xdr:cxnSp macro="">
      <xdr:nvCxnSpPr>
        <xdr:cNvPr id="316" name="直線コネクタ 315"/>
        <xdr:cNvCxnSpPr/>
      </xdr:nvCxnSpPr>
      <xdr:spPr>
        <a:xfrm flipV="1">
          <a:off x="15671800" y="621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7"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8" name="フローチャート: 判断 31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58420</xdr:rowOff>
    </xdr:to>
    <xdr:cxnSp macro="">
      <xdr:nvCxnSpPr>
        <xdr:cNvPr id="319" name="直線コネクタ 318"/>
        <xdr:cNvCxnSpPr/>
      </xdr:nvCxnSpPr>
      <xdr:spPr>
        <a:xfrm>
          <a:off x="14782800" y="620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0" name="フローチャート: 判断 319"/>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1" name="テキスト ボックス 320"/>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27940</xdr:rowOff>
    </xdr:from>
    <xdr:to>
      <xdr:col>73</xdr:col>
      <xdr:colOff>180975</xdr:colOff>
      <xdr:row>36</xdr:row>
      <xdr:rowOff>73660</xdr:rowOff>
    </xdr:to>
    <xdr:cxnSp macro="">
      <xdr:nvCxnSpPr>
        <xdr:cNvPr id="322" name="直線コネクタ 321"/>
        <xdr:cNvCxnSpPr/>
      </xdr:nvCxnSpPr>
      <xdr:spPr>
        <a:xfrm flipV="1">
          <a:off x="13893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3" name="フローチャート: 判断 322"/>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4" name="テキスト ボックス 323"/>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73660</xdr:rowOff>
    </xdr:from>
    <xdr:to>
      <xdr:col>69</xdr:col>
      <xdr:colOff>92075</xdr:colOff>
      <xdr:row>36</xdr:row>
      <xdr:rowOff>88900</xdr:rowOff>
    </xdr:to>
    <xdr:cxnSp macro="">
      <xdr:nvCxnSpPr>
        <xdr:cNvPr id="325" name="直線コネクタ 324"/>
        <xdr:cNvCxnSpPr/>
      </xdr:nvCxnSpPr>
      <xdr:spPr>
        <a:xfrm flipV="1">
          <a:off x="13004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7" name="テキスト ボックス 326"/>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9" name="テキスト ボックス 328"/>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35" name="楕円 334"/>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8907</xdr:rowOff>
    </xdr:from>
    <xdr:ext cx="762000" cy="259045"/>
    <xdr:sp macro="" textlink="">
      <xdr:nvSpPr>
        <xdr:cNvPr id="336" name="補助費等該当値テキスト"/>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7" name="楕円 336"/>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8" name="テキスト ボックス 33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148590</xdr:rowOff>
    </xdr:from>
    <xdr:to>
      <xdr:col>74</xdr:col>
      <xdr:colOff>31750</xdr:colOff>
      <xdr:row>36</xdr:row>
      <xdr:rowOff>78740</xdr:rowOff>
    </xdr:to>
    <xdr:sp macro="" textlink="">
      <xdr:nvSpPr>
        <xdr:cNvPr id="339" name="楕円 338"/>
        <xdr:cNvSpPr/>
      </xdr:nvSpPr>
      <xdr:spPr>
        <a:xfrm>
          <a:off x="14732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40" name="テキスト ボックス 339"/>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41" name="楕円 340"/>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42" name="テキスト ボックス 341"/>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3" name="楕円 342"/>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44" name="テキスト ボックス 343"/>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公債費に係る経常収支比率は、類似団体平均を１．４ポイント下回っている。今後も地方債の新規発行を伴う普通建設事業の抑制に努める。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4" name="直線コネクタ 373"/>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5"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6" name="直線コネクタ 375"/>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7"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8" name="直線コネクタ 377"/>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77</xdr:row>
      <xdr:rowOff>24130</xdr:rowOff>
    </xdr:to>
    <xdr:cxnSp macro="">
      <xdr:nvCxnSpPr>
        <xdr:cNvPr id="379" name="直線コネクタ 378"/>
        <xdr:cNvCxnSpPr/>
      </xdr:nvCxnSpPr>
      <xdr:spPr>
        <a:xfrm>
          <a:off x="3987800" y="1314087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80"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1" name="フローチャート: 判断 38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110671</xdr:rowOff>
    </xdr:to>
    <xdr:cxnSp macro="">
      <xdr:nvCxnSpPr>
        <xdr:cNvPr id="382" name="直線コネクタ 381"/>
        <xdr:cNvCxnSpPr/>
      </xdr:nvCxnSpPr>
      <xdr:spPr>
        <a:xfrm>
          <a:off x="3098800" y="130886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3" name="フローチャート: 判断 382"/>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4" name="テキスト ボックス 383"/>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123734</xdr:rowOff>
    </xdr:to>
    <xdr:cxnSp macro="">
      <xdr:nvCxnSpPr>
        <xdr:cNvPr id="385" name="直線コネクタ 384"/>
        <xdr:cNvCxnSpPr/>
      </xdr:nvCxnSpPr>
      <xdr:spPr>
        <a:xfrm flipV="1">
          <a:off x="2209800" y="130886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123734</xdr:rowOff>
    </xdr:from>
    <xdr:to>
      <xdr:col>11</xdr:col>
      <xdr:colOff>9525</xdr:colOff>
      <xdr:row>76</xdr:row>
      <xdr:rowOff>149861</xdr:rowOff>
    </xdr:to>
    <xdr:cxnSp macro="">
      <xdr:nvCxnSpPr>
        <xdr:cNvPr id="388" name="直線コネクタ 387"/>
        <xdr:cNvCxnSpPr/>
      </xdr:nvCxnSpPr>
      <xdr:spPr>
        <a:xfrm flipV="1">
          <a:off x="1320800" y="131539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9" name="フローチャート: 判断 388"/>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90" name="テキスト ボックス 389"/>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1" name="フローチャート: 判断 390"/>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392" name="テキスト ボックス 391"/>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8" name="楕円 397"/>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9"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400" name="楕円 399"/>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401" name="テキスト ボックス 400"/>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402" name="楕円 401"/>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403" name="テキスト ボックス 402"/>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72934</xdr:rowOff>
    </xdr:from>
    <xdr:to>
      <xdr:col>11</xdr:col>
      <xdr:colOff>60325</xdr:colOff>
      <xdr:row>77</xdr:row>
      <xdr:rowOff>3084</xdr:rowOff>
    </xdr:to>
    <xdr:sp macro="" textlink="">
      <xdr:nvSpPr>
        <xdr:cNvPr id="404" name="楕円 403"/>
        <xdr:cNvSpPr/>
      </xdr:nvSpPr>
      <xdr:spPr>
        <a:xfrm>
          <a:off x="2159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13261</xdr:rowOff>
    </xdr:from>
    <xdr:ext cx="762000" cy="259045"/>
    <xdr:sp macro="" textlink="">
      <xdr:nvSpPr>
        <xdr:cNvPr id="405" name="テキスト ボックス 404"/>
        <xdr:cNvSpPr txBox="1"/>
      </xdr:nvSpPr>
      <xdr:spPr>
        <a:xfrm>
          <a:off x="1828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406" name="楕円 405"/>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407" name="テキスト ボックス 406"/>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類似団体平均を０．７ポイント上回っており、今後も税収の大幅な増加が見込まれない状況であることから、各費目の歳出削減に努める。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1" name="直線コネクタ 430"/>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2"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3" name="直線コネクタ 432"/>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4"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5" name="直線コネクタ 434"/>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109855</xdr:rowOff>
    </xdr:from>
    <xdr:to>
      <xdr:col>82</xdr:col>
      <xdr:colOff>107950</xdr:colOff>
      <xdr:row>78</xdr:row>
      <xdr:rowOff>52705</xdr:rowOff>
    </xdr:to>
    <xdr:cxnSp macro="">
      <xdr:nvCxnSpPr>
        <xdr:cNvPr id="436" name="直線コネクタ 435"/>
        <xdr:cNvCxnSpPr/>
      </xdr:nvCxnSpPr>
      <xdr:spPr>
        <a:xfrm>
          <a:off x="15671800" y="1331150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7"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8" name="フローチャート: 判断 437"/>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144145</xdr:rowOff>
    </xdr:from>
    <xdr:to>
      <xdr:col>78</xdr:col>
      <xdr:colOff>69850</xdr:colOff>
      <xdr:row>77</xdr:row>
      <xdr:rowOff>109855</xdr:rowOff>
    </xdr:to>
    <xdr:cxnSp macro="">
      <xdr:nvCxnSpPr>
        <xdr:cNvPr id="439" name="直線コネクタ 438"/>
        <xdr:cNvCxnSpPr/>
      </xdr:nvCxnSpPr>
      <xdr:spPr>
        <a:xfrm>
          <a:off x="14782800" y="131743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0" name="フローチャート: 判断 439"/>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1" name="テキスト ボックス 440"/>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144145</xdr:rowOff>
    </xdr:from>
    <xdr:to>
      <xdr:col>73</xdr:col>
      <xdr:colOff>180975</xdr:colOff>
      <xdr:row>77</xdr:row>
      <xdr:rowOff>6986</xdr:rowOff>
    </xdr:to>
    <xdr:cxnSp macro="">
      <xdr:nvCxnSpPr>
        <xdr:cNvPr id="442" name="直線コネクタ 441"/>
        <xdr:cNvCxnSpPr/>
      </xdr:nvCxnSpPr>
      <xdr:spPr>
        <a:xfrm flipV="1">
          <a:off x="13893800" y="131743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3" name="フローチャート: 判断 442"/>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44" name="テキスト ボックス 443"/>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144145</xdr:rowOff>
    </xdr:from>
    <xdr:to>
      <xdr:col>69</xdr:col>
      <xdr:colOff>92075</xdr:colOff>
      <xdr:row>77</xdr:row>
      <xdr:rowOff>6986</xdr:rowOff>
    </xdr:to>
    <xdr:cxnSp macro="">
      <xdr:nvCxnSpPr>
        <xdr:cNvPr id="445" name="直線コネクタ 444"/>
        <xdr:cNvCxnSpPr/>
      </xdr:nvCxnSpPr>
      <xdr:spPr>
        <a:xfrm>
          <a:off x="13004800" y="131743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6" name="フローチャート: 判断 445"/>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136542</xdr:rowOff>
    </xdr:from>
    <xdr:ext cx="762000" cy="259045"/>
    <xdr:sp macro="" textlink="">
      <xdr:nvSpPr>
        <xdr:cNvPr id="447" name="テキスト ボックス 446"/>
        <xdr:cNvSpPr txBox="1"/>
      </xdr:nvSpPr>
      <xdr:spPr>
        <a:xfrm>
          <a:off x="13512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8" name="フローチャート: 判断 447"/>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49" name="テキスト ボックス 448"/>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xdr:rowOff>
    </xdr:from>
    <xdr:to>
      <xdr:col>82</xdr:col>
      <xdr:colOff>158750</xdr:colOff>
      <xdr:row>78</xdr:row>
      <xdr:rowOff>103505</xdr:rowOff>
    </xdr:to>
    <xdr:sp macro="" textlink="">
      <xdr:nvSpPr>
        <xdr:cNvPr id="455" name="楕円 454"/>
        <xdr:cNvSpPr/>
      </xdr:nvSpPr>
      <xdr:spPr>
        <a:xfrm>
          <a:off x="164592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145432</xdr:rowOff>
    </xdr:from>
    <xdr:ext cx="762000" cy="259045"/>
    <xdr:sp macro="" textlink="">
      <xdr:nvSpPr>
        <xdr:cNvPr id="456" name="公債費以外該当値テキスト"/>
        <xdr:cNvSpPr txBox="1"/>
      </xdr:nvSpPr>
      <xdr:spPr>
        <a:xfrm>
          <a:off x="165989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59055</xdr:rowOff>
    </xdr:from>
    <xdr:to>
      <xdr:col>78</xdr:col>
      <xdr:colOff>120650</xdr:colOff>
      <xdr:row>77</xdr:row>
      <xdr:rowOff>160655</xdr:rowOff>
    </xdr:to>
    <xdr:sp macro="" textlink="">
      <xdr:nvSpPr>
        <xdr:cNvPr id="457" name="楕円 456"/>
        <xdr:cNvSpPr/>
      </xdr:nvSpPr>
      <xdr:spPr>
        <a:xfrm>
          <a:off x="15621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170832</xdr:rowOff>
    </xdr:from>
    <xdr:ext cx="736600" cy="259045"/>
    <xdr:sp macro="" textlink="">
      <xdr:nvSpPr>
        <xdr:cNvPr id="458" name="テキスト ボックス 457"/>
        <xdr:cNvSpPr txBox="1"/>
      </xdr:nvSpPr>
      <xdr:spPr>
        <a:xfrm>
          <a:off x="15290800" y="1302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93345</xdr:rowOff>
    </xdr:from>
    <xdr:to>
      <xdr:col>74</xdr:col>
      <xdr:colOff>31750</xdr:colOff>
      <xdr:row>77</xdr:row>
      <xdr:rowOff>23495</xdr:rowOff>
    </xdr:to>
    <xdr:sp macro="" textlink="">
      <xdr:nvSpPr>
        <xdr:cNvPr id="459" name="楕円 458"/>
        <xdr:cNvSpPr/>
      </xdr:nvSpPr>
      <xdr:spPr>
        <a:xfrm>
          <a:off x="14732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33672</xdr:rowOff>
    </xdr:from>
    <xdr:ext cx="762000" cy="259045"/>
    <xdr:sp macro="" textlink="">
      <xdr:nvSpPr>
        <xdr:cNvPr id="460" name="テキスト ボックス 459"/>
        <xdr:cNvSpPr txBox="1"/>
      </xdr:nvSpPr>
      <xdr:spPr>
        <a:xfrm>
          <a:off x="14401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127636</xdr:rowOff>
    </xdr:from>
    <xdr:to>
      <xdr:col>69</xdr:col>
      <xdr:colOff>142875</xdr:colOff>
      <xdr:row>77</xdr:row>
      <xdr:rowOff>57786</xdr:rowOff>
    </xdr:to>
    <xdr:sp macro="" textlink="">
      <xdr:nvSpPr>
        <xdr:cNvPr id="461" name="楕円 460"/>
        <xdr:cNvSpPr/>
      </xdr:nvSpPr>
      <xdr:spPr>
        <a:xfrm>
          <a:off x="13843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42563</xdr:rowOff>
    </xdr:from>
    <xdr:ext cx="762000" cy="259045"/>
    <xdr:sp macro="" textlink="">
      <xdr:nvSpPr>
        <xdr:cNvPr id="462" name="テキスト ボックス 461"/>
        <xdr:cNvSpPr txBox="1"/>
      </xdr:nvSpPr>
      <xdr:spPr>
        <a:xfrm>
          <a:off x="13512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93345</xdr:rowOff>
    </xdr:from>
    <xdr:to>
      <xdr:col>65</xdr:col>
      <xdr:colOff>53975</xdr:colOff>
      <xdr:row>77</xdr:row>
      <xdr:rowOff>23495</xdr:rowOff>
    </xdr:to>
    <xdr:sp macro="" textlink="">
      <xdr:nvSpPr>
        <xdr:cNvPr id="463" name="楕円 462"/>
        <xdr:cNvSpPr/>
      </xdr:nvSpPr>
      <xdr:spPr>
        <a:xfrm>
          <a:off x="12954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8272</xdr:rowOff>
    </xdr:from>
    <xdr:ext cx="762000" cy="259045"/>
    <xdr:sp macro="" textlink="">
      <xdr:nvSpPr>
        <xdr:cNvPr id="464" name="テキスト ボックス 463"/>
        <xdr:cNvSpPr txBox="1"/>
      </xdr:nvSpPr>
      <xdr:spPr>
        <a:xfrm>
          <a:off x="12623800" y="1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142926</xdr:rowOff>
    </xdr:from>
    <xdr:to>
      <xdr:col>29</xdr:col>
      <xdr:colOff>127000</xdr:colOff>
      <xdr:row>16</xdr:row>
      <xdr:rowOff>14888</xdr:rowOff>
    </xdr:to>
    <xdr:cxnSp macro="">
      <xdr:nvCxnSpPr>
        <xdr:cNvPr id="52" name="直線コネクタ 51"/>
        <xdr:cNvCxnSpPr/>
      </xdr:nvCxnSpPr>
      <xdr:spPr bwMode="auto">
        <a:xfrm flipV="1">
          <a:off x="5003800" y="2762301"/>
          <a:ext cx="647700" cy="43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117412</xdr:rowOff>
    </xdr:from>
    <xdr:ext cx="762000" cy="259045"/>
    <xdr:sp macro="" textlink="">
      <xdr:nvSpPr>
        <xdr:cNvPr id="53" name="人口1人当たり決算額の推移平均値テキスト130"/>
        <xdr:cNvSpPr txBox="1"/>
      </xdr:nvSpPr>
      <xdr:spPr>
        <a:xfrm>
          <a:off x="5740400" y="290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14888</xdr:rowOff>
    </xdr:from>
    <xdr:to>
      <xdr:col>26</xdr:col>
      <xdr:colOff>50800</xdr:colOff>
      <xdr:row>16</xdr:row>
      <xdr:rowOff>73442</xdr:rowOff>
    </xdr:to>
    <xdr:cxnSp macro="">
      <xdr:nvCxnSpPr>
        <xdr:cNvPr id="55" name="直線コネクタ 54"/>
        <xdr:cNvCxnSpPr/>
      </xdr:nvCxnSpPr>
      <xdr:spPr bwMode="auto">
        <a:xfrm flipV="1">
          <a:off x="4305300" y="2805713"/>
          <a:ext cx="698500" cy="5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97644</xdr:rowOff>
    </xdr:from>
    <xdr:ext cx="736600" cy="259045"/>
    <xdr:sp macro="" textlink="">
      <xdr:nvSpPr>
        <xdr:cNvPr id="57" name="テキスト ボックス 56"/>
        <xdr:cNvSpPr txBox="1"/>
      </xdr:nvSpPr>
      <xdr:spPr>
        <a:xfrm>
          <a:off x="4622800" y="30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73442</xdr:rowOff>
    </xdr:from>
    <xdr:to>
      <xdr:col>22</xdr:col>
      <xdr:colOff>114300</xdr:colOff>
      <xdr:row>16</xdr:row>
      <xdr:rowOff>84959</xdr:rowOff>
    </xdr:to>
    <xdr:cxnSp macro="">
      <xdr:nvCxnSpPr>
        <xdr:cNvPr id="58" name="直線コネクタ 57"/>
        <xdr:cNvCxnSpPr/>
      </xdr:nvCxnSpPr>
      <xdr:spPr bwMode="auto">
        <a:xfrm flipV="1">
          <a:off x="3606800" y="2864267"/>
          <a:ext cx="698500" cy="1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106450</xdr:rowOff>
    </xdr:from>
    <xdr:ext cx="762000" cy="259045"/>
    <xdr:sp macro="" textlink="">
      <xdr:nvSpPr>
        <xdr:cNvPr id="60" name="テキスト ボックス 59"/>
        <xdr:cNvSpPr txBox="1"/>
      </xdr:nvSpPr>
      <xdr:spPr>
        <a:xfrm>
          <a:off x="3924300" y="306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84959</xdr:rowOff>
    </xdr:from>
    <xdr:to>
      <xdr:col>18</xdr:col>
      <xdr:colOff>177800</xdr:colOff>
      <xdr:row>16</xdr:row>
      <xdr:rowOff>155434</xdr:rowOff>
    </xdr:to>
    <xdr:cxnSp macro="">
      <xdr:nvCxnSpPr>
        <xdr:cNvPr id="61" name="直線コネクタ 60"/>
        <xdr:cNvCxnSpPr/>
      </xdr:nvCxnSpPr>
      <xdr:spPr bwMode="auto">
        <a:xfrm flipV="1">
          <a:off x="2908300" y="2875784"/>
          <a:ext cx="698500" cy="70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60349</xdr:rowOff>
    </xdr:from>
    <xdr:ext cx="762000" cy="259045"/>
    <xdr:sp macro="" textlink="">
      <xdr:nvSpPr>
        <xdr:cNvPr id="63" name="テキスト ボックス 62"/>
        <xdr:cNvSpPr txBox="1"/>
      </xdr:nvSpPr>
      <xdr:spPr>
        <a:xfrm>
          <a:off x="32258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75633</xdr:rowOff>
    </xdr:from>
    <xdr:ext cx="762000" cy="259045"/>
    <xdr:sp macro="" textlink="">
      <xdr:nvSpPr>
        <xdr:cNvPr id="65" name="テキスト ボックス 64"/>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92126</xdr:rowOff>
    </xdr:from>
    <xdr:to>
      <xdr:col>29</xdr:col>
      <xdr:colOff>177800</xdr:colOff>
      <xdr:row>16</xdr:row>
      <xdr:rowOff>22276</xdr:rowOff>
    </xdr:to>
    <xdr:sp macro="" textlink="">
      <xdr:nvSpPr>
        <xdr:cNvPr id="71" name="楕円 70"/>
        <xdr:cNvSpPr/>
      </xdr:nvSpPr>
      <xdr:spPr bwMode="auto">
        <a:xfrm>
          <a:off x="5600700" y="271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108653</xdr:rowOff>
    </xdr:from>
    <xdr:ext cx="762000" cy="259045"/>
    <xdr:sp macro="" textlink="">
      <xdr:nvSpPr>
        <xdr:cNvPr id="72" name="人口1人当たり決算額の推移該当値テキスト130"/>
        <xdr:cNvSpPr txBox="1"/>
      </xdr:nvSpPr>
      <xdr:spPr>
        <a:xfrm>
          <a:off x="5740400" y="255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135538</xdr:rowOff>
    </xdr:from>
    <xdr:to>
      <xdr:col>26</xdr:col>
      <xdr:colOff>101600</xdr:colOff>
      <xdr:row>16</xdr:row>
      <xdr:rowOff>65688</xdr:rowOff>
    </xdr:to>
    <xdr:sp macro="" textlink="">
      <xdr:nvSpPr>
        <xdr:cNvPr id="73" name="楕円 72"/>
        <xdr:cNvSpPr/>
      </xdr:nvSpPr>
      <xdr:spPr bwMode="auto">
        <a:xfrm>
          <a:off x="4953000" y="2754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75865</xdr:rowOff>
    </xdr:from>
    <xdr:ext cx="736600" cy="259045"/>
    <xdr:sp macro="" textlink="">
      <xdr:nvSpPr>
        <xdr:cNvPr id="74" name="テキスト ボックス 73"/>
        <xdr:cNvSpPr txBox="1"/>
      </xdr:nvSpPr>
      <xdr:spPr>
        <a:xfrm>
          <a:off x="4622800" y="252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22642</xdr:rowOff>
    </xdr:from>
    <xdr:to>
      <xdr:col>22</xdr:col>
      <xdr:colOff>165100</xdr:colOff>
      <xdr:row>16</xdr:row>
      <xdr:rowOff>124242</xdr:rowOff>
    </xdr:to>
    <xdr:sp macro="" textlink="">
      <xdr:nvSpPr>
        <xdr:cNvPr id="75" name="楕円 74"/>
        <xdr:cNvSpPr/>
      </xdr:nvSpPr>
      <xdr:spPr bwMode="auto">
        <a:xfrm>
          <a:off x="4254500" y="2813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134419</xdr:rowOff>
    </xdr:from>
    <xdr:ext cx="762000" cy="259045"/>
    <xdr:sp macro="" textlink="">
      <xdr:nvSpPr>
        <xdr:cNvPr id="76" name="テキスト ボックス 75"/>
        <xdr:cNvSpPr txBox="1"/>
      </xdr:nvSpPr>
      <xdr:spPr>
        <a:xfrm>
          <a:off x="3924300" y="258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34159</xdr:rowOff>
    </xdr:from>
    <xdr:to>
      <xdr:col>19</xdr:col>
      <xdr:colOff>38100</xdr:colOff>
      <xdr:row>16</xdr:row>
      <xdr:rowOff>135759</xdr:rowOff>
    </xdr:to>
    <xdr:sp macro="" textlink="">
      <xdr:nvSpPr>
        <xdr:cNvPr id="77" name="楕円 76"/>
        <xdr:cNvSpPr/>
      </xdr:nvSpPr>
      <xdr:spPr bwMode="auto">
        <a:xfrm>
          <a:off x="3556000" y="2824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145936</xdr:rowOff>
    </xdr:from>
    <xdr:ext cx="762000" cy="259045"/>
    <xdr:sp macro="" textlink="">
      <xdr:nvSpPr>
        <xdr:cNvPr id="78" name="テキスト ボックス 77"/>
        <xdr:cNvSpPr txBox="1"/>
      </xdr:nvSpPr>
      <xdr:spPr>
        <a:xfrm>
          <a:off x="3225800" y="259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104634</xdr:rowOff>
    </xdr:from>
    <xdr:to>
      <xdr:col>15</xdr:col>
      <xdr:colOff>101600</xdr:colOff>
      <xdr:row>17</xdr:row>
      <xdr:rowOff>34784</xdr:rowOff>
    </xdr:to>
    <xdr:sp macro="" textlink="">
      <xdr:nvSpPr>
        <xdr:cNvPr id="79" name="楕円 78"/>
        <xdr:cNvSpPr/>
      </xdr:nvSpPr>
      <xdr:spPr bwMode="auto">
        <a:xfrm>
          <a:off x="2857500" y="289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44961</xdr:rowOff>
    </xdr:from>
    <xdr:ext cx="762000" cy="259045"/>
    <xdr:sp macro="" textlink="">
      <xdr:nvSpPr>
        <xdr:cNvPr id="80" name="テキスト ボックス 79"/>
        <xdr:cNvSpPr txBox="1"/>
      </xdr:nvSpPr>
      <xdr:spPr>
        <a:xfrm>
          <a:off x="2527300" y="266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36337</xdr:rowOff>
    </xdr:from>
    <xdr:to>
      <xdr:col>29</xdr:col>
      <xdr:colOff>127000</xdr:colOff>
      <xdr:row>35</xdr:row>
      <xdr:rowOff>72868</xdr:rowOff>
    </xdr:to>
    <xdr:cxnSp macro="">
      <xdr:nvCxnSpPr>
        <xdr:cNvPr id="112" name="直線コネクタ 111"/>
        <xdr:cNvCxnSpPr/>
      </xdr:nvCxnSpPr>
      <xdr:spPr bwMode="auto">
        <a:xfrm flipV="1">
          <a:off x="5003800" y="6646687"/>
          <a:ext cx="647700" cy="3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144815</xdr:rowOff>
    </xdr:from>
    <xdr:ext cx="762000" cy="259045"/>
    <xdr:sp macro="" textlink="">
      <xdr:nvSpPr>
        <xdr:cNvPr id="113" name="人口1人当たり決算額の推移平均値テキスト445"/>
        <xdr:cNvSpPr txBox="1"/>
      </xdr:nvSpPr>
      <xdr:spPr>
        <a:xfrm>
          <a:off x="5740400" y="675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72868</xdr:rowOff>
    </xdr:from>
    <xdr:to>
      <xdr:col>26</xdr:col>
      <xdr:colOff>50800</xdr:colOff>
      <xdr:row>35</xdr:row>
      <xdr:rowOff>121537</xdr:rowOff>
    </xdr:to>
    <xdr:cxnSp macro="">
      <xdr:nvCxnSpPr>
        <xdr:cNvPr id="115" name="直線コネクタ 114"/>
        <xdr:cNvCxnSpPr/>
      </xdr:nvCxnSpPr>
      <xdr:spPr bwMode="auto">
        <a:xfrm flipV="1">
          <a:off x="4305300" y="6683218"/>
          <a:ext cx="698500" cy="48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236369</xdr:rowOff>
    </xdr:from>
    <xdr:ext cx="736600" cy="259045"/>
    <xdr:sp macro="" textlink="">
      <xdr:nvSpPr>
        <xdr:cNvPr id="117" name="テキスト ボックス 116"/>
        <xdr:cNvSpPr txBox="1"/>
      </xdr:nvSpPr>
      <xdr:spPr>
        <a:xfrm>
          <a:off x="4622800" y="684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22278</xdr:rowOff>
    </xdr:from>
    <xdr:to>
      <xdr:col>22</xdr:col>
      <xdr:colOff>114300</xdr:colOff>
      <xdr:row>35</xdr:row>
      <xdr:rowOff>121537</xdr:rowOff>
    </xdr:to>
    <xdr:cxnSp macro="">
      <xdr:nvCxnSpPr>
        <xdr:cNvPr id="118" name="直線コネクタ 117"/>
        <xdr:cNvCxnSpPr/>
      </xdr:nvCxnSpPr>
      <xdr:spPr bwMode="auto">
        <a:xfrm>
          <a:off x="3606800" y="6632628"/>
          <a:ext cx="698500" cy="99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249605</xdr:rowOff>
    </xdr:from>
    <xdr:ext cx="762000" cy="259045"/>
    <xdr:sp macro="" textlink="">
      <xdr:nvSpPr>
        <xdr:cNvPr id="120" name="テキスト ボックス 119"/>
        <xdr:cNvSpPr txBox="1"/>
      </xdr:nvSpPr>
      <xdr:spPr>
        <a:xfrm>
          <a:off x="39243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22278</xdr:rowOff>
    </xdr:from>
    <xdr:to>
      <xdr:col>18</xdr:col>
      <xdr:colOff>177800</xdr:colOff>
      <xdr:row>35</xdr:row>
      <xdr:rowOff>35651</xdr:rowOff>
    </xdr:to>
    <xdr:cxnSp macro="">
      <xdr:nvCxnSpPr>
        <xdr:cNvPr id="121" name="直線コネクタ 120"/>
        <xdr:cNvCxnSpPr/>
      </xdr:nvCxnSpPr>
      <xdr:spPr bwMode="auto">
        <a:xfrm flipV="1">
          <a:off x="2908300" y="6632628"/>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205371</xdr:rowOff>
    </xdr:from>
    <xdr:ext cx="762000" cy="259045"/>
    <xdr:sp macro="" textlink="">
      <xdr:nvSpPr>
        <xdr:cNvPr id="123" name="テキスト ボックス 122"/>
        <xdr:cNvSpPr txBox="1"/>
      </xdr:nvSpPr>
      <xdr:spPr>
        <a:xfrm>
          <a:off x="32258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155879</xdr:rowOff>
    </xdr:from>
    <xdr:ext cx="762000" cy="259045"/>
    <xdr:sp macro="" textlink="">
      <xdr:nvSpPr>
        <xdr:cNvPr id="125" name="テキスト ボックス 124"/>
        <xdr:cNvSpPr txBox="1"/>
      </xdr:nvSpPr>
      <xdr:spPr>
        <a:xfrm>
          <a:off x="2527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328437</xdr:rowOff>
    </xdr:from>
    <xdr:to>
      <xdr:col>29</xdr:col>
      <xdr:colOff>177800</xdr:colOff>
      <xdr:row>35</xdr:row>
      <xdr:rowOff>87137</xdr:rowOff>
    </xdr:to>
    <xdr:sp macro="" textlink="">
      <xdr:nvSpPr>
        <xdr:cNvPr id="131" name="楕円 130"/>
        <xdr:cNvSpPr/>
      </xdr:nvSpPr>
      <xdr:spPr bwMode="auto">
        <a:xfrm>
          <a:off x="5600700" y="659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173514</xdr:rowOff>
    </xdr:from>
    <xdr:ext cx="762000" cy="259045"/>
    <xdr:sp macro="" textlink="">
      <xdr:nvSpPr>
        <xdr:cNvPr id="132" name="人口1人当たり決算額の推移該当値テキスト445"/>
        <xdr:cNvSpPr txBox="1"/>
      </xdr:nvSpPr>
      <xdr:spPr>
        <a:xfrm>
          <a:off x="5740400" y="644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22068</xdr:rowOff>
    </xdr:from>
    <xdr:to>
      <xdr:col>26</xdr:col>
      <xdr:colOff>101600</xdr:colOff>
      <xdr:row>35</xdr:row>
      <xdr:rowOff>123668</xdr:rowOff>
    </xdr:to>
    <xdr:sp macro="" textlink="">
      <xdr:nvSpPr>
        <xdr:cNvPr id="133" name="楕円 132"/>
        <xdr:cNvSpPr/>
      </xdr:nvSpPr>
      <xdr:spPr bwMode="auto">
        <a:xfrm>
          <a:off x="4953000" y="663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133845</xdr:rowOff>
    </xdr:from>
    <xdr:ext cx="736600" cy="259045"/>
    <xdr:sp macro="" textlink="">
      <xdr:nvSpPr>
        <xdr:cNvPr id="134" name="テキスト ボックス 133"/>
        <xdr:cNvSpPr txBox="1"/>
      </xdr:nvSpPr>
      <xdr:spPr>
        <a:xfrm>
          <a:off x="4622800" y="6401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70737</xdr:rowOff>
    </xdr:from>
    <xdr:to>
      <xdr:col>22</xdr:col>
      <xdr:colOff>165100</xdr:colOff>
      <xdr:row>35</xdr:row>
      <xdr:rowOff>172337</xdr:rowOff>
    </xdr:to>
    <xdr:sp macro="" textlink="">
      <xdr:nvSpPr>
        <xdr:cNvPr id="135" name="楕円 134"/>
        <xdr:cNvSpPr/>
      </xdr:nvSpPr>
      <xdr:spPr bwMode="auto">
        <a:xfrm>
          <a:off x="4254500" y="668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182514</xdr:rowOff>
    </xdr:from>
    <xdr:ext cx="762000" cy="259045"/>
    <xdr:sp macro="" textlink="">
      <xdr:nvSpPr>
        <xdr:cNvPr id="136" name="テキスト ボックス 135"/>
        <xdr:cNvSpPr txBox="1"/>
      </xdr:nvSpPr>
      <xdr:spPr>
        <a:xfrm>
          <a:off x="3924300" y="644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314378</xdr:rowOff>
    </xdr:from>
    <xdr:to>
      <xdr:col>19</xdr:col>
      <xdr:colOff>38100</xdr:colOff>
      <xdr:row>35</xdr:row>
      <xdr:rowOff>73078</xdr:rowOff>
    </xdr:to>
    <xdr:sp macro="" textlink="">
      <xdr:nvSpPr>
        <xdr:cNvPr id="137" name="楕円 136"/>
        <xdr:cNvSpPr/>
      </xdr:nvSpPr>
      <xdr:spPr bwMode="auto">
        <a:xfrm>
          <a:off x="3556000" y="658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83255</xdr:rowOff>
    </xdr:from>
    <xdr:ext cx="762000" cy="259045"/>
    <xdr:sp macro="" textlink="">
      <xdr:nvSpPr>
        <xdr:cNvPr id="138" name="テキスト ボックス 137"/>
        <xdr:cNvSpPr txBox="1"/>
      </xdr:nvSpPr>
      <xdr:spPr>
        <a:xfrm>
          <a:off x="3225800" y="635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327751</xdr:rowOff>
    </xdr:from>
    <xdr:to>
      <xdr:col>15</xdr:col>
      <xdr:colOff>101600</xdr:colOff>
      <xdr:row>35</xdr:row>
      <xdr:rowOff>86451</xdr:rowOff>
    </xdr:to>
    <xdr:sp macro="" textlink="">
      <xdr:nvSpPr>
        <xdr:cNvPr id="139" name="楕円 138"/>
        <xdr:cNvSpPr/>
      </xdr:nvSpPr>
      <xdr:spPr bwMode="auto">
        <a:xfrm>
          <a:off x="2857500" y="659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96628</xdr:rowOff>
    </xdr:from>
    <xdr:ext cx="762000" cy="259045"/>
    <xdr:sp macro="" textlink="">
      <xdr:nvSpPr>
        <xdr:cNvPr id="140" name="テキスト ボックス 139"/>
        <xdr:cNvSpPr txBox="1"/>
      </xdr:nvSpPr>
      <xdr:spPr>
        <a:xfrm>
          <a:off x="2527300" y="636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16,685
16,451
956.08
19,210,429
18,604,893
599,136
7,740,899
12,480,620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777</xdr:rowOff>
    </xdr:from>
    <xdr:to>
      <xdr:col>24</xdr:col>
      <xdr:colOff>63500</xdr:colOff>
      <xdr:row>34</xdr:row>
      <xdr:rowOff>57927</xdr:rowOff>
    </xdr:to>
    <xdr:cxnSp macro="">
      <xdr:nvCxnSpPr>
        <xdr:cNvPr id="63" name="直線コネクタ 62"/>
        <xdr:cNvCxnSpPr/>
      </xdr:nvCxnSpPr>
      <xdr:spPr>
        <a:xfrm flipV="1">
          <a:off x="3797300" y="583007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27175</xdr:rowOff>
    </xdr:from>
    <xdr:ext cx="534377" cy="259045"/>
    <xdr:sp macro="" textlink="">
      <xdr:nvSpPr>
        <xdr:cNvPr id="64" name="人件費平均値テキスト"/>
        <xdr:cNvSpPr txBox="1"/>
      </xdr:nvSpPr>
      <xdr:spPr>
        <a:xfrm>
          <a:off x="4686300" y="6199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57927</xdr:rowOff>
    </xdr:from>
    <xdr:to>
      <xdr:col>19</xdr:col>
      <xdr:colOff>177800</xdr:colOff>
      <xdr:row>34</xdr:row>
      <xdr:rowOff>63495</xdr:rowOff>
    </xdr:to>
    <xdr:cxnSp macro="">
      <xdr:nvCxnSpPr>
        <xdr:cNvPr id="66" name="直線コネクタ 65"/>
        <xdr:cNvCxnSpPr/>
      </xdr:nvCxnSpPr>
      <xdr:spPr>
        <a:xfrm flipV="1">
          <a:off x="2908300" y="5887227"/>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161331</xdr:rowOff>
    </xdr:from>
    <xdr:ext cx="534377" cy="259045"/>
    <xdr:sp macro="" textlink="">
      <xdr:nvSpPr>
        <xdr:cNvPr id="68" name="テキスト ボックス 67"/>
        <xdr:cNvSpPr txBox="1"/>
      </xdr:nvSpPr>
      <xdr:spPr>
        <a:xfrm>
          <a:off x="3530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60556</xdr:rowOff>
    </xdr:from>
    <xdr:to>
      <xdr:col>15</xdr:col>
      <xdr:colOff>50800</xdr:colOff>
      <xdr:row>34</xdr:row>
      <xdr:rowOff>63495</xdr:rowOff>
    </xdr:to>
    <xdr:cxnSp macro="">
      <xdr:nvCxnSpPr>
        <xdr:cNvPr id="69" name="直線コネクタ 68"/>
        <xdr:cNvCxnSpPr/>
      </xdr:nvCxnSpPr>
      <xdr:spPr>
        <a:xfrm>
          <a:off x="2019300" y="588985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159371</xdr:rowOff>
    </xdr:from>
    <xdr:ext cx="534377" cy="259045"/>
    <xdr:sp macro="" textlink="">
      <xdr:nvSpPr>
        <xdr:cNvPr id="71" name="テキスト ボックス 70"/>
        <xdr:cNvSpPr txBox="1"/>
      </xdr:nvSpPr>
      <xdr:spPr>
        <a:xfrm>
          <a:off x="2641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60556</xdr:rowOff>
    </xdr:from>
    <xdr:to>
      <xdr:col>10</xdr:col>
      <xdr:colOff>114300</xdr:colOff>
      <xdr:row>34</xdr:row>
      <xdr:rowOff>151587</xdr:rowOff>
    </xdr:to>
    <xdr:cxnSp macro="">
      <xdr:nvCxnSpPr>
        <xdr:cNvPr id="72" name="直線コネクタ 71"/>
        <xdr:cNvCxnSpPr/>
      </xdr:nvCxnSpPr>
      <xdr:spPr>
        <a:xfrm flipV="1">
          <a:off x="1130300" y="5889856"/>
          <a:ext cx="889000" cy="9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79329</xdr:rowOff>
    </xdr:from>
    <xdr:ext cx="534377" cy="259045"/>
    <xdr:sp macro="" textlink="">
      <xdr:nvSpPr>
        <xdr:cNvPr id="74" name="テキスト ボックス 73"/>
        <xdr:cNvSpPr txBox="1"/>
      </xdr:nvSpPr>
      <xdr:spPr>
        <a:xfrm>
          <a:off x="1752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95641</xdr:rowOff>
    </xdr:from>
    <xdr:ext cx="534377" cy="259045"/>
    <xdr:sp macro="" textlink="">
      <xdr:nvSpPr>
        <xdr:cNvPr id="76" name="テキスト ボックス 75"/>
        <xdr:cNvSpPr txBox="1"/>
      </xdr:nvSpPr>
      <xdr:spPr>
        <a:xfrm>
          <a:off x="863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121427</xdr:rowOff>
    </xdr:from>
    <xdr:to>
      <xdr:col>24</xdr:col>
      <xdr:colOff>114300</xdr:colOff>
      <xdr:row>34</xdr:row>
      <xdr:rowOff>51577</xdr:rowOff>
    </xdr:to>
    <xdr:sp macro="" textlink="">
      <xdr:nvSpPr>
        <xdr:cNvPr id="82" name="楕円 81"/>
        <xdr:cNvSpPr/>
      </xdr:nvSpPr>
      <xdr:spPr>
        <a:xfrm>
          <a:off x="4584700" y="57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144304</xdr:rowOff>
    </xdr:from>
    <xdr:ext cx="599010" cy="259045"/>
    <xdr:sp macro="" textlink="">
      <xdr:nvSpPr>
        <xdr:cNvPr id="83" name="人件費該当値テキスト"/>
        <xdr:cNvSpPr txBox="1"/>
      </xdr:nvSpPr>
      <xdr:spPr>
        <a:xfrm>
          <a:off x="4686300" y="563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7127</xdr:rowOff>
    </xdr:from>
    <xdr:to>
      <xdr:col>20</xdr:col>
      <xdr:colOff>38100</xdr:colOff>
      <xdr:row>34</xdr:row>
      <xdr:rowOff>108727</xdr:rowOff>
    </xdr:to>
    <xdr:sp macro="" textlink="">
      <xdr:nvSpPr>
        <xdr:cNvPr id="84" name="楕円 83"/>
        <xdr:cNvSpPr/>
      </xdr:nvSpPr>
      <xdr:spPr>
        <a:xfrm>
          <a:off x="3746500" y="583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125254</xdr:rowOff>
    </xdr:from>
    <xdr:ext cx="599010" cy="259045"/>
    <xdr:sp macro="" textlink="">
      <xdr:nvSpPr>
        <xdr:cNvPr id="85" name="テキスト ボックス 84"/>
        <xdr:cNvSpPr txBox="1"/>
      </xdr:nvSpPr>
      <xdr:spPr>
        <a:xfrm>
          <a:off x="3497795" y="561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12695</xdr:rowOff>
    </xdr:from>
    <xdr:to>
      <xdr:col>15</xdr:col>
      <xdr:colOff>101600</xdr:colOff>
      <xdr:row>34</xdr:row>
      <xdr:rowOff>114295</xdr:rowOff>
    </xdr:to>
    <xdr:sp macro="" textlink="">
      <xdr:nvSpPr>
        <xdr:cNvPr id="86" name="楕円 85"/>
        <xdr:cNvSpPr/>
      </xdr:nvSpPr>
      <xdr:spPr>
        <a:xfrm>
          <a:off x="2857500" y="58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130822</xdr:rowOff>
    </xdr:from>
    <xdr:ext cx="599010" cy="259045"/>
    <xdr:sp macro="" textlink="">
      <xdr:nvSpPr>
        <xdr:cNvPr id="87" name="テキスト ボックス 86"/>
        <xdr:cNvSpPr txBox="1"/>
      </xdr:nvSpPr>
      <xdr:spPr>
        <a:xfrm>
          <a:off x="2608795" y="561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9756</xdr:rowOff>
    </xdr:from>
    <xdr:to>
      <xdr:col>10</xdr:col>
      <xdr:colOff>165100</xdr:colOff>
      <xdr:row>34</xdr:row>
      <xdr:rowOff>111356</xdr:rowOff>
    </xdr:to>
    <xdr:sp macro="" textlink="">
      <xdr:nvSpPr>
        <xdr:cNvPr id="88" name="楕円 87"/>
        <xdr:cNvSpPr/>
      </xdr:nvSpPr>
      <xdr:spPr>
        <a:xfrm>
          <a:off x="1968500" y="583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127883</xdr:rowOff>
    </xdr:from>
    <xdr:ext cx="599010" cy="259045"/>
    <xdr:sp macro="" textlink="">
      <xdr:nvSpPr>
        <xdr:cNvPr id="89" name="テキスト ボックス 88"/>
        <xdr:cNvSpPr txBox="1"/>
      </xdr:nvSpPr>
      <xdr:spPr>
        <a:xfrm>
          <a:off x="1719795" y="561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100787</xdr:rowOff>
    </xdr:from>
    <xdr:to>
      <xdr:col>6</xdr:col>
      <xdr:colOff>38100</xdr:colOff>
      <xdr:row>35</xdr:row>
      <xdr:rowOff>30937</xdr:rowOff>
    </xdr:to>
    <xdr:sp macro="" textlink="">
      <xdr:nvSpPr>
        <xdr:cNvPr id="90" name="楕円 89"/>
        <xdr:cNvSpPr/>
      </xdr:nvSpPr>
      <xdr:spPr>
        <a:xfrm>
          <a:off x="1079500" y="59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47464</xdr:rowOff>
    </xdr:from>
    <xdr:ext cx="599010" cy="259045"/>
    <xdr:sp macro="" textlink="">
      <xdr:nvSpPr>
        <xdr:cNvPr id="91" name="テキスト ボックス 90"/>
        <xdr:cNvSpPr txBox="1"/>
      </xdr:nvSpPr>
      <xdr:spPr>
        <a:xfrm>
          <a:off x="830795" y="570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105223</xdr:rowOff>
    </xdr:from>
    <xdr:to>
      <xdr:col>24</xdr:col>
      <xdr:colOff>63500</xdr:colOff>
      <xdr:row>55</xdr:row>
      <xdr:rowOff>157634</xdr:rowOff>
    </xdr:to>
    <xdr:cxnSp macro="">
      <xdr:nvCxnSpPr>
        <xdr:cNvPr id="120" name="直線コネクタ 119"/>
        <xdr:cNvCxnSpPr/>
      </xdr:nvCxnSpPr>
      <xdr:spPr>
        <a:xfrm flipV="1">
          <a:off x="3797300" y="9192073"/>
          <a:ext cx="838200" cy="39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77526</xdr:rowOff>
    </xdr:from>
    <xdr:ext cx="599010" cy="259045"/>
    <xdr:sp macro="" textlink="">
      <xdr:nvSpPr>
        <xdr:cNvPr id="121" name="物件費平均値テキスト"/>
        <xdr:cNvSpPr txBox="1"/>
      </xdr:nvSpPr>
      <xdr:spPr>
        <a:xfrm>
          <a:off x="4686300" y="9678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157634</xdr:rowOff>
    </xdr:from>
    <xdr:to>
      <xdr:col>19</xdr:col>
      <xdr:colOff>177800</xdr:colOff>
      <xdr:row>56</xdr:row>
      <xdr:rowOff>40925</xdr:rowOff>
    </xdr:to>
    <xdr:cxnSp macro="">
      <xdr:nvCxnSpPr>
        <xdr:cNvPr id="123" name="直線コネクタ 122"/>
        <xdr:cNvCxnSpPr/>
      </xdr:nvCxnSpPr>
      <xdr:spPr>
        <a:xfrm flipV="1">
          <a:off x="2908300" y="9587384"/>
          <a:ext cx="889000" cy="5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61479</xdr:rowOff>
    </xdr:from>
    <xdr:ext cx="534377" cy="259045"/>
    <xdr:sp macro="" textlink="">
      <xdr:nvSpPr>
        <xdr:cNvPr id="125" name="テキスト ボックス 124"/>
        <xdr:cNvSpPr txBox="1"/>
      </xdr:nvSpPr>
      <xdr:spPr>
        <a:xfrm>
          <a:off x="3530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40925</xdr:rowOff>
    </xdr:from>
    <xdr:to>
      <xdr:col>15</xdr:col>
      <xdr:colOff>50800</xdr:colOff>
      <xdr:row>56</xdr:row>
      <xdr:rowOff>169864</xdr:rowOff>
    </xdr:to>
    <xdr:cxnSp macro="">
      <xdr:nvCxnSpPr>
        <xdr:cNvPr id="126" name="直線コネクタ 125"/>
        <xdr:cNvCxnSpPr/>
      </xdr:nvCxnSpPr>
      <xdr:spPr>
        <a:xfrm flipV="1">
          <a:off x="2019300" y="9642125"/>
          <a:ext cx="889000" cy="12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71316</xdr:rowOff>
    </xdr:from>
    <xdr:ext cx="534377" cy="259045"/>
    <xdr:sp macro="" textlink="">
      <xdr:nvSpPr>
        <xdr:cNvPr id="128" name="テキスト ボックス 127"/>
        <xdr:cNvSpPr txBox="1"/>
      </xdr:nvSpPr>
      <xdr:spPr>
        <a:xfrm>
          <a:off x="2641111" y="98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169864</xdr:rowOff>
    </xdr:from>
    <xdr:to>
      <xdr:col>10</xdr:col>
      <xdr:colOff>114300</xdr:colOff>
      <xdr:row>57</xdr:row>
      <xdr:rowOff>55827</xdr:rowOff>
    </xdr:to>
    <xdr:cxnSp macro="">
      <xdr:nvCxnSpPr>
        <xdr:cNvPr id="129" name="直線コネクタ 128"/>
        <xdr:cNvCxnSpPr/>
      </xdr:nvCxnSpPr>
      <xdr:spPr>
        <a:xfrm flipV="1">
          <a:off x="1130300" y="9771064"/>
          <a:ext cx="889000" cy="5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97723</xdr:rowOff>
    </xdr:from>
    <xdr:ext cx="534377" cy="259045"/>
    <xdr:sp macro="" textlink="">
      <xdr:nvSpPr>
        <xdr:cNvPr id="131" name="テキスト ボックス 130"/>
        <xdr:cNvSpPr txBox="1"/>
      </xdr:nvSpPr>
      <xdr:spPr>
        <a:xfrm>
          <a:off x="1752111" y="98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123624</xdr:rowOff>
    </xdr:from>
    <xdr:ext cx="534377" cy="259045"/>
    <xdr:sp macro="" textlink="">
      <xdr:nvSpPr>
        <xdr:cNvPr id="133" name="テキスト ボックス 132"/>
        <xdr:cNvSpPr txBox="1"/>
      </xdr:nvSpPr>
      <xdr:spPr>
        <a:xfrm>
          <a:off x="863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54423</xdr:rowOff>
    </xdr:from>
    <xdr:to>
      <xdr:col>24</xdr:col>
      <xdr:colOff>114300</xdr:colOff>
      <xdr:row>53</xdr:row>
      <xdr:rowOff>156023</xdr:rowOff>
    </xdr:to>
    <xdr:sp macro="" textlink="">
      <xdr:nvSpPr>
        <xdr:cNvPr id="139" name="楕円 138"/>
        <xdr:cNvSpPr/>
      </xdr:nvSpPr>
      <xdr:spPr>
        <a:xfrm>
          <a:off x="4584700" y="91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77300</xdr:rowOff>
    </xdr:from>
    <xdr:ext cx="599010" cy="259045"/>
    <xdr:sp macro="" textlink="">
      <xdr:nvSpPr>
        <xdr:cNvPr id="140" name="物件費該当値テキスト"/>
        <xdr:cNvSpPr txBox="1"/>
      </xdr:nvSpPr>
      <xdr:spPr>
        <a:xfrm>
          <a:off x="4686300" y="899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106834</xdr:rowOff>
    </xdr:from>
    <xdr:to>
      <xdr:col>20</xdr:col>
      <xdr:colOff>38100</xdr:colOff>
      <xdr:row>56</xdr:row>
      <xdr:rowOff>36984</xdr:rowOff>
    </xdr:to>
    <xdr:sp macro="" textlink="">
      <xdr:nvSpPr>
        <xdr:cNvPr id="141" name="楕円 140"/>
        <xdr:cNvSpPr/>
      </xdr:nvSpPr>
      <xdr:spPr>
        <a:xfrm>
          <a:off x="3746500" y="95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53511</xdr:rowOff>
    </xdr:from>
    <xdr:ext cx="599010" cy="259045"/>
    <xdr:sp macro="" textlink="">
      <xdr:nvSpPr>
        <xdr:cNvPr id="142" name="テキスト ボックス 141"/>
        <xdr:cNvSpPr txBox="1"/>
      </xdr:nvSpPr>
      <xdr:spPr>
        <a:xfrm>
          <a:off x="3497795" y="931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161575</xdr:rowOff>
    </xdr:from>
    <xdr:to>
      <xdr:col>15</xdr:col>
      <xdr:colOff>101600</xdr:colOff>
      <xdr:row>56</xdr:row>
      <xdr:rowOff>91725</xdr:rowOff>
    </xdr:to>
    <xdr:sp macro="" textlink="">
      <xdr:nvSpPr>
        <xdr:cNvPr id="143" name="楕円 142"/>
        <xdr:cNvSpPr/>
      </xdr:nvSpPr>
      <xdr:spPr>
        <a:xfrm>
          <a:off x="2857500" y="95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108252</xdr:rowOff>
    </xdr:from>
    <xdr:ext cx="599010" cy="259045"/>
    <xdr:sp macro="" textlink="">
      <xdr:nvSpPr>
        <xdr:cNvPr id="144" name="テキスト ボックス 143"/>
        <xdr:cNvSpPr txBox="1"/>
      </xdr:nvSpPr>
      <xdr:spPr>
        <a:xfrm>
          <a:off x="2608795" y="936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119064</xdr:rowOff>
    </xdr:from>
    <xdr:to>
      <xdr:col>10</xdr:col>
      <xdr:colOff>165100</xdr:colOff>
      <xdr:row>57</xdr:row>
      <xdr:rowOff>49214</xdr:rowOff>
    </xdr:to>
    <xdr:sp macro="" textlink="">
      <xdr:nvSpPr>
        <xdr:cNvPr id="145" name="楕円 144"/>
        <xdr:cNvSpPr/>
      </xdr:nvSpPr>
      <xdr:spPr>
        <a:xfrm>
          <a:off x="1968500" y="97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65741</xdr:rowOff>
    </xdr:from>
    <xdr:ext cx="599010" cy="259045"/>
    <xdr:sp macro="" textlink="">
      <xdr:nvSpPr>
        <xdr:cNvPr id="146" name="テキスト ボックス 145"/>
        <xdr:cNvSpPr txBox="1"/>
      </xdr:nvSpPr>
      <xdr:spPr>
        <a:xfrm>
          <a:off x="1719795" y="949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5027</xdr:rowOff>
    </xdr:from>
    <xdr:to>
      <xdr:col>6</xdr:col>
      <xdr:colOff>38100</xdr:colOff>
      <xdr:row>57</xdr:row>
      <xdr:rowOff>106627</xdr:rowOff>
    </xdr:to>
    <xdr:sp macro="" textlink="">
      <xdr:nvSpPr>
        <xdr:cNvPr id="147" name="楕円 146"/>
        <xdr:cNvSpPr/>
      </xdr:nvSpPr>
      <xdr:spPr>
        <a:xfrm>
          <a:off x="1079500" y="977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123154</xdr:rowOff>
    </xdr:from>
    <xdr:ext cx="534377" cy="259045"/>
    <xdr:sp macro="" textlink="">
      <xdr:nvSpPr>
        <xdr:cNvPr id="148" name="テキスト ボックス 147"/>
        <xdr:cNvSpPr txBox="1"/>
      </xdr:nvSpPr>
      <xdr:spPr>
        <a:xfrm>
          <a:off x="863111" y="955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33401</xdr:rowOff>
    </xdr:from>
    <xdr:to>
      <xdr:col>24</xdr:col>
      <xdr:colOff>63500</xdr:colOff>
      <xdr:row>73</xdr:row>
      <xdr:rowOff>33675</xdr:rowOff>
    </xdr:to>
    <xdr:cxnSp macro="">
      <xdr:nvCxnSpPr>
        <xdr:cNvPr id="175" name="直線コネクタ 174"/>
        <xdr:cNvCxnSpPr/>
      </xdr:nvCxnSpPr>
      <xdr:spPr>
        <a:xfrm flipV="1">
          <a:off x="3797300" y="12549251"/>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xdr:rowOff>
    </xdr:from>
    <xdr:ext cx="469744" cy="259045"/>
    <xdr:sp macro="" textlink="">
      <xdr:nvSpPr>
        <xdr:cNvPr id="176" name="維持補修費平均値テキスト"/>
        <xdr:cNvSpPr txBox="1"/>
      </xdr:nvSpPr>
      <xdr:spPr>
        <a:xfrm>
          <a:off x="4686300" y="1303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33675</xdr:rowOff>
    </xdr:from>
    <xdr:to>
      <xdr:col>19</xdr:col>
      <xdr:colOff>177800</xdr:colOff>
      <xdr:row>74</xdr:row>
      <xdr:rowOff>24485</xdr:rowOff>
    </xdr:to>
    <xdr:cxnSp macro="">
      <xdr:nvCxnSpPr>
        <xdr:cNvPr id="178" name="直線コネクタ 177"/>
        <xdr:cNvCxnSpPr/>
      </xdr:nvCxnSpPr>
      <xdr:spPr>
        <a:xfrm flipV="1">
          <a:off x="2908300" y="12549525"/>
          <a:ext cx="889000" cy="16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91239</xdr:rowOff>
    </xdr:from>
    <xdr:ext cx="469744" cy="259045"/>
    <xdr:sp macro="" textlink="">
      <xdr:nvSpPr>
        <xdr:cNvPr id="180" name="テキスト ボックス 179"/>
        <xdr:cNvSpPr txBox="1"/>
      </xdr:nvSpPr>
      <xdr:spPr>
        <a:xfrm>
          <a:off x="3562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103901</xdr:rowOff>
    </xdr:from>
    <xdr:to>
      <xdr:col>15</xdr:col>
      <xdr:colOff>50800</xdr:colOff>
      <xdr:row>74</xdr:row>
      <xdr:rowOff>24485</xdr:rowOff>
    </xdr:to>
    <xdr:cxnSp macro="">
      <xdr:nvCxnSpPr>
        <xdr:cNvPr id="181" name="直線コネクタ 180"/>
        <xdr:cNvCxnSpPr/>
      </xdr:nvCxnSpPr>
      <xdr:spPr>
        <a:xfrm>
          <a:off x="2019300" y="12619751"/>
          <a:ext cx="889000" cy="9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93296</xdr:rowOff>
    </xdr:from>
    <xdr:ext cx="469744" cy="259045"/>
    <xdr:sp macro="" textlink="">
      <xdr:nvSpPr>
        <xdr:cNvPr id="183" name="テキスト ボックス 182"/>
        <xdr:cNvSpPr txBox="1"/>
      </xdr:nvSpPr>
      <xdr:spPr>
        <a:xfrm>
          <a:off x="2673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103901</xdr:rowOff>
    </xdr:from>
    <xdr:to>
      <xdr:col>10</xdr:col>
      <xdr:colOff>114300</xdr:colOff>
      <xdr:row>74</xdr:row>
      <xdr:rowOff>57450</xdr:rowOff>
    </xdr:to>
    <xdr:cxnSp macro="">
      <xdr:nvCxnSpPr>
        <xdr:cNvPr id="184" name="直線コネクタ 183"/>
        <xdr:cNvCxnSpPr/>
      </xdr:nvCxnSpPr>
      <xdr:spPr>
        <a:xfrm flipV="1">
          <a:off x="1130300" y="12619751"/>
          <a:ext cx="889000" cy="1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100840</xdr:rowOff>
    </xdr:from>
    <xdr:ext cx="469744" cy="259045"/>
    <xdr:sp macro="" textlink="">
      <xdr:nvSpPr>
        <xdr:cNvPr id="186" name="テキスト ボックス 185"/>
        <xdr:cNvSpPr txBox="1"/>
      </xdr:nvSpPr>
      <xdr:spPr>
        <a:xfrm>
          <a:off x="1784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119082</xdr:rowOff>
    </xdr:from>
    <xdr:ext cx="469744" cy="259045"/>
    <xdr:sp macro="" textlink="">
      <xdr:nvSpPr>
        <xdr:cNvPr id="188" name="テキスト ボックス 187"/>
        <xdr:cNvSpPr txBox="1"/>
      </xdr:nvSpPr>
      <xdr:spPr>
        <a:xfrm>
          <a:off x="895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154051</xdr:rowOff>
    </xdr:from>
    <xdr:to>
      <xdr:col>24</xdr:col>
      <xdr:colOff>114300</xdr:colOff>
      <xdr:row>73</xdr:row>
      <xdr:rowOff>84201</xdr:rowOff>
    </xdr:to>
    <xdr:sp macro="" textlink="">
      <xdr:nvSpPr>
        <xdr:cNvPr id="194" name="楕円 193"/>
        <xdr:cNvSpPr/>
      </xdr:nvSpPr>
      <xdr:spPr>
        <a:xfrm>
          <a:off x="4584700" y="124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5478</xdr:rowOff>
    </xdr:from>
    <xdr:ext cx="534377" cy="259045"/>
    <xdr:sp macro="" textlink="">
      <xdr:nvSpPr>
        <xdr:cNvPr id="195" name="維持補修費該当値テキスト"/>
        <xdr:cNvSpPr txBox="1"/>
      </xdr:nvSpPr>
      <xdr:spPr>
        <a:xfrm>
          <a:off x="4686300" y="1234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154325</xdr:rowOff>
    </xdr:from>
    <xdr:to>
      <xdr:col>20</xdr:col>
      <xdr:colOff>38100</xdr:colOff>
      <xdr:row>73</xdr:row>
      <xdr:rowOff>84475</xdr:rowOff>
    </xdr:to>
    <xdr:sp macro="" textlink="">
      <xdr:nvSpPr>
        <xdr:cNvPr id="196" name="楕円 195"/>
        <xdr:cNvSpPr/>
      </xdr:nvSpPr>
      <xdr:spPr>
        <a:xfrm>
          <a:off x="3746500" y="124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101002</xdr:rowOff>
    </xdr:from>
    <xdr:ext cx="534377" cy="259045"/>
    <xdr:sp macro="" textlink="">
      <xdr:nvSpPr>
        <xdr:cNvPr id="197" name="テキスト ボックス 196"/>
        <xdr:cNvSpPr txBox="1"/>
      </xdr:nvSpPr>
      <xdr:spPr>
        <a:xfrm>
          <a:off x="3530111" y="1227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145135</xdr:rowOff>
    </xdr:from>
    <xdr:to>
      <xdr:col>15</xdr:col>
      <xdr:colOff>101600</xdr:colOff>
      <xdr:row>74</xdr:row>
      <xdr:rowOff>75285</xdr:rowOff>
    </xdr:to>
    <xdr:sp macro="" textlink="">
      <xdr:nvSpPr>
        <xdr:cNvPr id="198" name="楕円 197"/>
        <xdr:cNvSpPr/>
      </xdr:nvSpPr>
      <xdr:spPr>
        <a:xfrm>
          <a:off x="2857500" y="126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91812</xdr:rowOff>
    </xdr:from>
    <xdr:ext cx="534377" cy="259045"/>
    <xdr:sp macro="" textlink="">
      <xdr:nvSpPr>
        <xdr:cNvPr id="199" name="テキスト ボックス 198"/>
        <xdr:cNvSpPr txBox="1"/>
      </xdr:nvSpPr>
      <xdr:spPr>
        <a:xfrm>
          <a:off x="2641111" y="124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53101</xdr:rowOff>
    </xdr:from>
    <xdr:to>
      <xdr:col>10</xdr:col>
      <xdr:colOff>165100</xdr:colOff>
      <xdr:row>73</xdr:row>
      <xdr:rowOff>154701</xdr:rowOff>
    </xdr:to>
    <xdr:sp macro="" textlink="">
      <xdr:nvSpPr>
        <xdr:cNvPr id="200" name="楕円 199"/>
        <xdr:cNvSpPr/>
      </xdr:nvSpPr>
      <xdr:spPr>
        <a:xfrm>
          <a:off x="1968500" y="125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171228</xdr:rowOff>
    </xdr:from>
    <xdr:ext cx="534377" cy="259045"/>
    <xdr:sp macro="" textlink="">
      <xdr:nvSpPr>
        <xdr:cNvPr id="201" name="テキスト ボックス 200"/>
        <xdr:cNvSpPr txBox="1"/>
      </xdr:nvSpPr>
      <xdr:spPr>
        <a:xfrm>
          <a:off x="1752111" y="123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6650</xdr:rowOff>
    </xdr:from>
    <xdr:to>
      <xdr:col>6</xdr:col>
      <xdr:colOff>38100</xdr:colOff>
      <xdr:row>74</xdr:row>
      <xdr:rowOff>108250</xdr:rowOff>
    </xdr:to>
    <xdr:sp macro="" textlink="">
      <xdr:nvSpPr>
        <xdr:cNvPr id="202" name="楕円 201"/>
        <xdr:cNvSpPr/>
      </xdr:nvSpPr>
      <xdr:spPr>
        <a:xfrm>
          <a:off x="1079500" y="126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124777</xdr:rowOff>
    </xdr:from>
    <xdr:ext cx="534377" cy="259045"/>
    <xdr:sp macro="" textlink="">
      <xdr:nvSpPr>
        <xdr:cNvPr id="203" name="テキスト ボックス 202"/>
        <xdr:cNvSpPr txBox="1"/>
      </xdr:nvSpPr>
      <xdr:spPr>
        <a:xfrm>
          <a:off x="863111" y="1246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20044</xdr:rowOff>
    </xdr:from>
    <xdr:to>
      <xdr:col>24</xdr:col>
      <xdr:colOff>63500</xdr:colOff>
      <xdr:row>96</xdr:row>
      <xdr:rowOff>125935</xdr:rowOff>
    </xdr:to>
    <xdr:cxnSp macro="">
      <xdr:nvCxnSpPr>
        <xdr:cNvPr id="235" name="直線コネクタ 234"/>
        <xdr:cNvCxnSpPr/>
      </xdr:nvCxnSpPr>
      <xdr:spPr>
        <a:xfrm flipV="1">
          <a:off x="3797300" y="16479244"/>
          <a:ext cx="838200" cy="10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6" name="扶助費平均値テキスト"/>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81228</xdr:rowOff>
    </xdr:from>
    <xdr:to>
      <xdr:col>19</xdr:col>
      <xdr:colOff>177800</xdr:colOff>
      <xdr:row>96</xdr:row>
      <xdr:rowOff>125935</xdr:rowOff>
    </xdr:to>
    <xdr:cxnSp macro="">
      <xdr:nvCxnSpPr>
        <xdr:cNvPr id="238" name="直線コネクタ 237"/>
        <xdr:cNvCxnSpPr/>
      </xdr:nvCxnSpPr>
      <xdr:spPr>
        <a:xfrm>
          <a:off x="2908300" y="16540428"/>
          <a:ext cx="8890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128551</xdr:rowOff>
    </xdr:from>
    <xdr:ext cx="534377" cy="259045"/>
    <xdr:sp macro="" textlink="">
      <xdr:nvSpPr>
        <xdr:cNvPr id="240" name="テキスト ボックス 239"/>
        <xdr:cNvSpPr txBox="1"/>
      </xdr:nvSpPr>
      <xdr:spPr>
        <a:xfrm>
          <a:off x="3530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81228</xdr:rowOff>
    </xdr:from>
    <xdr:to>
      <xdr:col>15</xdr:col>
      <xdr:colOff>50800</xdr:colOff>
      <xdr:row>97</xdr:row>
      <xdr:rowOff>31834</xdr:rowOff>
    </xdr:to>
    <xdr:cxnSp macro="">
      <xdr:nvCxnSpPr>
        <xdr:cNvPr id="241" name="直線コネクタ 240"/>
        <xdr:cNvCxnSpPr/>
      </xdr:nvCxnSpPr>
      <xdr:spPr>
        <a:xfrm flipV="1">
          <a:off x="2019300" y="16540428"/>
          <a:ext cx="889000" cy="1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112681</xdr:rowOff>
    </xdr:from>
    <xdr:ext cx="534377" cy="259045"/>
    <xdr:sp macro="" textlink="">
      <xdr:nvSpPr>
        <xdr:cNvPr id="243" name="テキスト ボックス 242"/>
        <xdr:cNvSpPr txBox="1"/>
      </xdr:nvSpPr>
      <xdr:spPr>
        <a:xfrm>
          <a:off x="2641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31834</xdr:rowOff>
    </xdr:from>
    <xdr:to>
      <xdr:col>10</xdr:col>
      <xdr:colOff>114300</xdr:colOff>
      <xdr:row>97</xdr:row>
      <xdr:rowOff>56375</xdr:rowOff>
    </xdr:to>
    <xdr:cxnSp macro="">
      <xdr:nvCxnSpPr>
        <xdr:cNvPr id="244" name="直線コネクタ 243"/>
        <xdr:cNvCxnSpPr/>
      </xdr:nvCxnSpPr>
      <xdr:spPr>
        <a:xfrm flipV="1">
          <a:off x="1130300" y="16662484"/>
          <a:ext cx="889000" cy="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48" name="テキスト ボックス 247"/>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140694</xdr:rowOff>
    </xdr:from>
    <xdr:to>
      <xdr:col>24</xdr:col>
      <xdr:colOff>114300</xdr:colOff>
      <xdr:row>96</xdr:row>
      <xdr:rowOff>70844</xdr:rowOff>
    </xdr:to>
    <xdr:sp macro="" textlink="">
      <xdr:nvSpPr>
        <xdr:cNvPr id="254" name="楕円 253"/>
        <xdr:cNvSpPr/>
      </xdr:nvSpPr>
      <xdr:spPr>
        <a:xfrm>
          <a:off x="4584700" y="164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163571</xdr:rowOff>
    </xdr:from>
    <xdr:ext cx="534377" cy="259045"/>
    <xdr:sp macro="" textlink="">
      <xdr:nvSpPr>
        <xdr:cNvPr id="255" name="扶助費該当値テキスト"/>
        <xdr:cNvSpPr txBox="1"/>
      </xdr:nvSpPr>
      <xdr:spPr>
        <a:xfrm>
          <a:off x="4686300" y="1627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75135</xdr:rowOff>
    </xdr:from>
    <xdr:to>
      <xdr:col>20</xdr:col>
      <xdr:colOff>38100</xdr:colOff>
      <xdr:row>97</xdr:row>
      <xdr:rowOff>5285</xdr:rowOff>
    </xdr:to>
    <xdr:sp macro="" textlink="">
      <xdr:nvSpPr>
        <xdr:cNvPr id="256" name="楕円 255"/>
        <xdr:cNvSpPr/>
      </xdr:nvSpPr>
      <xdr:spPr>
        <a:xfrm>
          <a:off x="3746500" y="165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167862</xdr:rowOff>
    </xdr:from>
    <xdr:ext cx="534377" cy="259045"/>
    <xdr:sp macro="" textlink="">
      <xdr:nvSpPr>
        <xdr:cNvPr id="257" name="テキスト ボックス 256"/>
        <xdr:cNvSpPr txBox="1"/>
      </xdr:nvSpPr>
      <xdr:spPr>
        <a:xfrm>
          <a:off x="3530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30428</xdr:rowOff>
    </xdr:from>
    <xdr:to>
      <xdr:col>15</xdr:col>
      <xdr:colOff>101600</xdr:colOff>
      <xdr:row>96</xdr:row>
      <xdr:rowOff>132028</xdr:rowOff>
    </xdr:to>
    <xdr:sp macro="" textlink="">
      <xdr:nvSpPr>
        <xdr:cNvPr id="258" name="楕円 257"/>
        <xdr:cNvSpPr/>
      </xdr:nvSpPr>
      <xdr:spPr>
        <a:xfrm>
          <a:off x="2857500" y="164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123155</xdr:rowOff>
    </xdr:from>
    <xdr:ext cx="534377" cy="259045"/>
    <xdr:sp macro="" textlink="">
      <xdr:nvSpPr>
        <xdr:cNvPr id="259" name="テキスト ボックス 258"/>
        <xdr:cNvSpPr txBox="1"/>
      </xdr:nvSpPr>
      <xdr:spPr>
        <a:xfrm>
          <a:off x="2641111" y="165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152484</xdr:rowOff>
    </xdr:from>
    <xdr:to>
      <xdr:col>10</xdr:col>
      <xdr:colOff>165100</xdr:colOff>
      <xdr:row>97</xdr:row>
      <xdr:rowOff>82634</xdr:rowOff>
    </xdr:to>
    <xdr:sp macro="" textlink="">
      <xdr:nvSpPr>
        <xdr:cNvPr id="260" name="楕円 259"/>
        <xdr:cNvSpPr/>
      </xdr:nvSpPr>
      <xdr:spPr>
        <a:xfrm>
          <a:off x="1968500" y="166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73761</xdr:rowOff>
    </xdr:from>
    <xdr:ext cx="534377" cy="259045"/>
    <xdr:sp macro="" textlink="">
      <xdr:nvSpPr>
        <xdr:cNvPr id="261" name="テキスト ボックス 260"/>
        <xdr:cNvSpPr txBox="1"/>
      </xdr:nvSpPr>
      <xdr:spPr>
        <a:xfrm>
          <a:off x="1752111" y="167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5575</xdr:rowOff>
    </xdr:from>
    <xdr:to>
      <xdr:col>6</xdr:col>
      <xdr:colOff>38100</xdr:colOff>
      <xdr:row>97</xdr:row>
      <xdr:rowOff>107175</xdr:rowOff>
    </xdr:to>
    <xdr:sp macro="" textlink="">
      <xdr:nvSpPr>
        <xdr:cNvPr id="262" name="楕円 261"/>
        <xdr:cNvSpPr/>
      </xdr:nvSpPr>
      <xdr:spPr>
        <a:xfrm>
          <a:off x="1079500" y="166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98302</xdr:rowOff>
    </xdr:from>
    <xdr:ext cx="534377" cy="259045"/>
    <xdr:sp macro="" textlink="">
      <xdr:nvSpPr>
        <xdr:cNvPr id="263" name="テキスト ボックス 262"/>
        <xdr:cNvSpPr txBox="1"/>
      </xdr:nvSpPr>
      <xdr:spPr>
        <a:xfrm>
          <a:off x="863111" y="1672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34937</xdr:rowOff>
    </xdr:from>
    <xdr:to>
      <xdr:col>55</xdr:col>
      <xdr:colOff>0</xdr:colOff>
      <xdr:row>36</xdr:row>
      <xdr:rowOff>42554</xdr:rowOff>
    </xdr:to>
    <xdr:cxnSp macro="">
      <xdr:nvCxnSpPr>
        <xdr:cNvPr id="290" name="直線コネクタ 289"/>
        <xdr:cNvCxnSpPr/>
      </xdr:nvCxnSpPr>
      <xdr:spPr>
        <a:xfrm flipV="1">
          <a:off x="9639300" y="6207137"/>
          <a:ext cx="838200" cy="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30553</xdr:rowOff>
    </xdr:from>
    <xdr:to>
      <xdr:col>50</xdr:col>
      <xdr:colOff>114300</xdr:colOff>
      <xdr:row>36</xdr:row>
      <xdr:rowOff>42554</xdr:rowOff>
    </xdr:to>
    <xdr:cxnSp macro="">
      <xdr:nvCxnSpPr>
        <xdr:cNvPr id="293" name="直線コネクタ 292"/>
        <xdr:cNvCxnSpPr/>
      </xdr:nvCxnSpPr>
      <xdr:spPr>
        <a:xfrm>
          <a:off x="8750300" y="620275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111500</xdr:rowOff>
    </xdr:from>
    <xdr:to>
      <xdr:col>45</xdr:col>
      <xdr:colOff>177800</xdr:colOff>
      <xdr:row>36</xdr:row>
      <xdr:rowOff>30553</xdr:rowOff>
    </xdr:to>
    <xdr:cxnSp macro="">
      <xdr:nvCxnSpPr>
        <xdr:cNvPr id="296" name="直線コネクタ 295"/>
        <xdr:cNvCxnSpPr/>
      </xdr:nvCxnSpPr>
      <xdr:spPr>
        <a:xfrm>
          <a:off x="7861300" y="6112250"/>
          <a:ext cx="8890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90429</xdr:rowOff>
    </xdr:from>
    <xdr:ext cx="534377" cy="259045"/>
    <xdr:sp macro="" textlink="">
      <xdr:nvSpPr>
        <xdr:cNvPr id="298" name="テキスト ボックス 297"/>
        <xdr:cNvSpPr txBox="1"/>
      </xdr:nvSpPr>
      <xdr:spPr>
        <a:xfrm>
          <a:off x="8483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111500</xdr:rowOff>
    </xdr:from>
    <xdr:to>
      <xdr:col>41</xdr:col>
      <xdr:colOff>50800</xdr:colOff>
      <xdr:row>36</xdr:row>
      <xdr:rowOff>5608</xdr:rowOff>
    </xdr:to>
    <xdr:cxnSp macro="">
      <xdr:nvCxnSpPr>
        <xdr:cNvPr id="299" name="直線コネクタ 298"/>
        <xdr:cNvCxnSpPr/>
      </xdr:nvCxnSpPr>
      <xdr:spPr>
        <a:xfrm flipV="1">
          <a:off x="6972300" y="6112250"/>
          <a:ext cx="889000" cy="6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117409</xdr:rowOff>
    </xdr:from>
    <xdr:ext cx="534377" cy="259045"/>
    <xdr:sp macro="" textlink="">
      <xdr:nvSpPr>
        <xdr:cNvPr id="301" name="テキスト ボックス 300"/>
        <xdr:cNvSpPr txBox="1"/>
      </xdr:nvSpPr>
      <xdr:spPr>
        <a:xfrm>
          <a:off x="7594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158488</xdr:rowOff>
    </xdr:from>
    <xdr:ext cx="534377" cy="259045"/>
    <xdr:sp macro="" textlink="">
      <xdr:nvSpPr>
        <xdr:cNvPr id="303" name="テキスト ボックス 302"/>
        <xdr:cNvSpPr txBox="1"/>
      </xdr:nvSpPr>
      <xdr:spPr>
        <a:xfrm>
          <a:off x="6705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155587</xdr:rowOff>
    </xdr:from>
    <xdr:to>
      <xdr:col>55</xdr:col>
      <xdr:colOff>50800</xdr:colOff>
      <xdr:row>36</xdr:row>
      <xdr:rowOff>85737</xdr:rowOff>
    </xdr:to>
    <xdr:sp macro="" textlink="">
      <xdr:nvSpPr>
        <xdr:cNvPr id="309" name="楕円 308"/>
        <xdr:cNvSpPr/>
      </xdr:nvSpPr>
      <xdr:spPr>
        <a:xfrm>
          <a:off x="10426700" y="61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134014</xdr:rowOff>
    </xdr:from>
    <xdr:ext cx="534377" cy="259045"/>
    <xdr:sp macro="" textlink="">
      <xdr:nvSpPr>
        <xdr:cNvPr id="310" name="補助費等該当値テキスト"/>
        <xdr:cNvSpPr txBox="1"/>
      </xdr:nvSpPr>
      <xdr:spPr>
        <a:xfrm>
          <a:off x="10528300" y="61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163204</xdr:rowOff>
    </xdr:from>
    <xdr:to>
      <xdr:col>50</xdr:col>
      <xdr:colOff>165100</xdr:colOff>
      <xdr:row>36</xdr:row>
      <xdr:rowOff>93354</xdr:rowOff>
    </xdr:to>
    <xdr:sp macro="" textlink="">
      <xdr:nvSpPr>
        <xdr:cNvPr id="311" name="楕円 310"/>
        <xdr:cNvSpPr/>
      </xdr:nvSpPr>
      <xdr:spPr>
        <a:xfrm>
          <a:off x="9588500" y="61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84481</xdr:rowOff>
    </xdr:from>
    <xdr:ext cx="534377" cy="259045"/>
    <xdr:sp macro="" textlink="">
      <xdr:nvSpPr>
        <xdr:cNvPr id="312" name="テキスト ボックス 311"/>
        <xdr:cNvSpPr txBox="1"/>
      </xdr:nvSpPr>
      <xdr:spPr>
        <a:xfrm>
          <a:off x="9372111" y="625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151203</xdr:rowOff>
    </xdr:from>
    <xdr:to>
      <xdr:col>46</xdr:col>
      <xdr:colOff>38100</xdr:colOff>
      <xdr:row>36</xdr:row>
      <xdr:rowOff>81353</xdr:rowOff>
    </xdr:to>
    <xdr:sp macro="" textlink="">
      <xdr:nvSpPr>
        <xdr:cNvPr id="313" name="楕円 312"/>
        <xdr:cNvSpPr/>
      </xdr:nvSpPr>
      <xdr:spPr>
        <a:xfrm>
          <a:off x="8699500" y="61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97880</xdr:rowOff>
    </xdr:from>
    <xdr:ext cx="534377" cy="259045"/>
    <xdr:sp macro="" textlink="">
      <xdr:nvSpPr>
        <xdr:cNvPr id="314" name="テキスト ボックス 313"/>
        <xdr:cNvSpPr txBox="1"/>
      </xdr:nvSpPr>
      <xdr:spPr>
        <a:xfrm>
          <a:off x="8483111" y="59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60700</xdr:rowOff>
    </xdr:from>
    <xdr:to>
      <xdr:col>41</xdr:col>
      <xdr:colOff>101600</xdr:colOff>
      <xdr:row>35</xdr:row>
      <xdr:rowOff>162300</xdr:rowOff>
    </xdr:to>
    <xdr:sp macro="" textlink="">
      <xdr:nvSpPr>
        <xdr:cNvPr id="315" name="楕円 314"/>
        <xdr:cNvSpPr/>
      </xdr:nvSpPr>
      <xdr:spPr>
        <a:xfrm>
          <a:off x="7810500" y="60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7377</xdr:rowOff>
    </xdr:from>
    <xdr:ext cx="599010" cy="259045"/>
    <xdr:sp macro="" textlink="">
      <xdr:nvSpPr>
        <xdr:cNvPr id="316" name="テキスト ボックス 315"/>
        <xdr:cNvSpPr txBox="1"/>
      </xdr:nvSpPr>
      <xdr:spPr>
        <a:xfrm>
          <a:off x="7561795" y="58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126258</xdr:rowOff>
    </xdr:from>
    <xdr:to>
      <xdr:col>36</xdr:col>
      <xdr:colOff>165100</xdr:colOff>
      <xdr:row>36</xdr:row>
      <xdr:rowOff>56408</xdr:rowOff>
    </xdr:to>
    <xdr:sp macro="" textlink="">
      <xdr:nvSpPr>
        <xdr:cNvPr id="317" name="楕円 316"/>
        <xdr:cNvSpPr/>
      </xdr:nvSpPr>
      <xdr:spPr>
        <a:xfrm>
          <a:off x="6921500" y="61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72935</xdr:rowOff>
    </xdr:from>
    <xdr:ext cx="599010" cy="259045"/>
    <xdr:sp macro="" textlink="">
      <xdr:nvSpPr>
        <xdr:cNvPr id="318" name="テキスト ボックス 317"/>
        <xdr:cNvSpPr txBox="1"/>
      </xdr:nvSpPr>
      <xdr:spPr>
        <a:xfrm>
          <a:off x="6672795" y="590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163855</xdr:rowOff>
    </xdr:from>
    <xdr:to>
      <xdr:col>55</xdr:col>
      <xdr:colOff>0</xdr:colOff>
      <xdr:row>57</xdr:row>
      <xdr:rowOff>46957</xdr:rowOff>
    </xdr:to>
    <xdr:cxnSp macro="">
      <xdr:nvCxnSpPr>
        <xdr:cNvPr id="347" name="直線コネクタ 346"/>
        <xdr:cNvCxnSpPr/>
      </xdr:nvCxnSpPr>
      <xdr:spPr>
        <a:xfrm flipV="1">
          <a:off x="9639300" y="9765055"/>
          <a:ext cx="838200" cy="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111115</xdr:rowOff>
    </xdr:from>
    <xdr:ext cx="534377" cy="259045"/>
    <xdr:sp macro="" textlink="">
      <xdr:nvSpPr>
        <xdr:cNvPr id="348" name="普通建設事業費平均値テキスト"/>
        <xdr:cNvSpPr txBox="1"/>
      </xdr:nvSpPr>
      <xdr:spPr>
        <a:xfrm>
          <a:off x="10528300" y="97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87861</xdr:rowOff>
    </xdr:from>
    <xdr:to>
      <xdr:col>50</xdr:col>
      <xdr:colOff>114300</xdr:colOff>
      <xdr:row>57</xdr:row>
      <xdr:rowOff>46957</xdr:rowOff>
    </xdr:to>
    <xdr:cxnSp macro="">
      <xdr:nvCxnSpPr>
        <xdr:cNvPr id="350" name="直線コネクタ 349"/>
        <xdr:cNvCxnSpPr/>
      </xdr:nvCxnSpPr>
      <xdr:spPr>
        <a:xfrm>
          <a:off x="8750300" y="9689061"/>
          <a:ext cx="889000" cy="13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2" name="テキスト ボックス 351"/>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42572</xdr:rowOff>
    </xdr:from>
    <xdr:to>
      <xdr:col>45</xdr:col>
      <xdr:colOff>177800</xdr:colOff>
      <xdr:row>56</xdr:row>
      <xdr:rowOff>87861</xdr:rowOff>
    </xdr:to>
    <xdr:cxnSp macro="">
      <xdr:nvCxnSpPr>
        <xdr:cNvPr id="353" name="直線コネクタ 352"/>
        <xdr:cNvCxnSpPr/>
      </xdr:nvCxnSpPr>
      <xdr:spPr>
        <a:xfrm>
          <a:off x="7861300" y="9643772"/>
          <a:ext cx="889000" cy="4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59471</xdr:rowOff>
    </xdr:from>
    <xdr:ext cx="534377" cy="259045"/>
    <xdr:sp macro="" textlink="">
      <xdr:nvSpPr>
        <xdr:cNvPr id="355" name="テキスト ボックス 354"/>
        <xdr:cNvSpPr txBox="1"/>
      </xdr:nvSpPr>
      <xdr:spPr>
        <a:xfrm>
          <a:off x="8483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42572</xdr:rowOff>
    </xdr:from>
    <xdr:to>
      <xdr:col>41</xdr:col>
      <xdr:colOff>50800</xdr:colOff>
      <xdr:row>57</xdr:row>
      <xdr:rowOff>2616</xdr:rowOff>
    </xdr:to>
    <xdr:cxnSp macro="">
      <xdr:nvCxnSpPr>
        <xdr:cNvPr id="356" name="直線コネクタ 355"/>
        <xdr:cNvCxnSpPr/>
      </xdr:nvCxnSpPr>
      <xdr:spPr>
        <a:xfrm flipV="1">
          <a:off x="6972300" y="9643772"/>
          <a:ext cx="889000" cy="13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61098</xdr:rowOff>
    </xdr:from>
    <xdr:ext cx="534377" cy="259045"/>
    <xdr:sp macro="" textlink="">
      <xdr:nvSpPr>
        <xdr:cNvPr id="358" name="テキスト ボックス 357"/>
        <xdr:cNvSpPr txBox="1"/>
      </xdr:nvSpPr>
      <xdr:spPr>
        <a:xfrm>
          <a:off x="7594111" y="98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113055</xdr:rowOff>
    </xdr:from>
    <xdr:to>
      <xdr:col>55</xdr:col>
      <xdr:colOff>50800</xdr:colOff>
      <xdr:row>57</xdr:row>
      <xdr:rowOff>43205</xdr:rowOff>
    </xdr:to>
    <xdr:sp macro="" textlink="">
      <xdr:nvSpPr>
        <xdr:cNvPr id="366" name="楕円 365"/>
        <xdr:cNvSpPr/>
      </xdr:nvSpPr>
      <xdr:spPr>
        <a:xfrm>
          <a:off x="10426700" y="97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135932</xdr:rowOff>
    </xdr:from>
    <xdr:ext cx="599010" cy="259045"/>
    <xdr:sp macro="" textlink="">
      <xdr:nvSpPr>
        <xdr:cNvPr id="367" name="普通建設事業費該当値テキスト"/>
        <xdr:cNvSpPr txBox="1"/>
      </xdr:nvSpPr>
      <xdr:spPr>
        <a:xfrm>
          <a:off x="10528300" y="956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167607</xdr:rowOff>
    </xdr:from>
    <xdr:to>
      <xdr:col>50</xdr:col>
      <xdr:colOff>165100</xdr:colOff>
      <xdr:row>57</xdr:row>
      <xdr:rowOff>97757</xdr:rowOff>
    </xdr:to>
    <xdr:sp macro="" textlink="">
      <xdr:nvSpPr>
        <xdr:cNvPr id="368" name="楕円 367"/>
        <xdr:cNvSpPr/>
      </xdr:nvSpPr>
      <xdr:spPr>
        <a:xfrm>
          <a:off x="9588500" y="97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88884</xdr:rowOff>
    </xdr:from>
    <xdr:ext cx="534377" cy="259045"/>
    <xdr:sp macro="" textlink="">
      <xdr:nvSpPr>
        <xdr:cNvPr id="369" name="テキスト ボックス 368"/>
        <xdr:cNvSpPr txBox="1"/>
      </xdr:nvSpPr>
      <xdr:spPr>
        <a:xfrm>
          <a:off x="9372111" y="98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37061</xdr:rowOff>
    </xdr:from>
    <xdr:to>
      <xdr:col>46</xdr:col>
      <xdr:colOff>38100</xdr:colOff>
      <xdr:row>56</xdr:row>
      <xdr:rowOff>138661</xdr:rowOff>
    </xdr:to>
    <xdr:sp macro="" textlink="">
      <xdr:nvSpPr>
        <xdr:cNvPr id="370" name="楕円 369"/>
        <xdr:cNvSpPr/>
      </xdr:nvSpPr>
      <xdr:spPr>
        <a:xfrm>
          <a:off x="8699500" y="96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155188</xdr:rowOff>
    </xdr:from>
    <xdr:ext cx="599010" cy="259045"/>
    <xdr:sp macro="" textlink="">
      <xdr:nvSpPr>
        <xdr:cNvPr id="371" name="テキスト ボックス 370"/>
        <xdr:cNvSpPr txBox="1"/>
      </xdr:nvSpPr>
      <xdr:spPr>
        <a:xfrm>
          <a:off x="8450795" y="941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163222</xdr:rowOff>
    </xdr:from>
    <xdr:to>
      <xdr:col>41</xdr:col>
      <xdr:colOff>101600</xdr:colOff>
      <xdr:row>56</xdr:row>
      <xdr:rowOff>93372</xdr:rowOff>
    </xdr:to>
    <xdr:sp macro="" textlink="">
      <xdr:nvSpPr>
        <xdr:cNvPr id="372" name="楕円 371"/>
        <xdr:cNvSpPr/>
      </xdr:nvSpPr>
      <xdr:spPr>
        <a:xfrm>
          <a:off x="7810500" y="95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109899</xdr:rowOff>
    </xdr:from>
    <xdr:ext cx="599010" cy="259045"/>
    <xdr:sp macro="" textlink="">
      <xdr:nvSpPr>
        <xdr:cNvPr id="373" name="テキスト ボックス 372"/>
        <xdr:cNvSpPr txBox="1"/>
      </xdr:nvSpPr>
      <xdr:spPr>
        <a:xfrm>
          <a:off x="7561795" y="936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123266</xdr:rowOff>
    </xdr:from>
    <xdr:to>
      <xdr:col>36</xdr:col>
      <xdr:colOff>165100</xdr:colOff>
      <xdr:row>57</xdr:row>
      <xdr:rowOff>53416</xdr:rowOff>
    </xdr:to>
    <xdr:sp macro="" textlink="">
      <xdr:nvSpPr>
        <xdr:cNvPr id="374" name="楕円 373"/>
        <xdr:cNvSpPr/>
      </xdr:nvSpPr>
      <xdr:spPr>
        <a:xfrm>
          <a:off x="6921500" y="97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44543</xdr:rowOff>
    </xdr:from>
    <xdr:ext cx="599010" cy="259045"/>
    <xdr:sp macro="" textlink="">
      <xdr:nvSpPr>
        <xdr:cNvPr id="375" name="テキスト ボックス 374"/>
        <xdr:cNvSpPr txBox="1"/>
      </xdr:nvSpPr>
      <xdr:spPr>
        <a:xfrm>
          <a:off x="6672795" y="981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19647</xdr:rowOff>
    </xdr:from>
    <xdr:to>
      <xdr:col>55</xdr:col>
      <xdr:colOff>0</xdr:colOff>
      <xdr:row>78</xdr:row>
      <xdr:rowOff>35821</xdr:rowOff>
    </xdr:to>
    <xdr:cxnSp macro="">
      <xdr:nvCxnSpPr>
        <xdr:cNvPr id="404" name="直線コネクタ 403"/>
        <xdr:cNvCxnSpPr/>
      </xdr:nvCxnSpPr>
      <xdr:spPr>
        <a:xfrm>
          <a:off x="9639300" y="13392747"/>
          <a:ext cx="8382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7765</xdr:rowOff>
    </xdr:from>
    <xdr:ext cx="534377" cy="259045"/>
    <xdr:sp macro="" textlink="">
      <xdr:nvSpPr>
        <xdr:cNvPr id="405" name="普通建設事業費 （ うち新規整備　）平均値テキスト"/>
        <xdr:cNvSpPr txBox="1"/>
      </xdr:nvSpPr>
      <xdr:spPr>
        <a:xfrm>
          <a:off x="10528300" y="1303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167703</xdr:rowOff>
    </xdr:from>
    <xdr:to>
      <xdr:col>50</xdr:col>
      <xdr:colOff>114300</xdr:colOff>
      <xdr:row>78</xdr:row>
      <xdr:rowOff>19647</xdr:rowOff>
    </xdr:to>
    <xdr:cxnSp macro="">
      <xdr:nvCxnSpPr>
        <xdr:cNvPr id="407" name="直線コネクタ 406"/>
        <xdr:cNvCxnSpPr/>
      </xdr:nvCxnSpPr>
      <xdr:spPr>
        <a:xfrm>
          <a:off x="8750300" y="13369353"/>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09" name="テキスト ボックス 408"/>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6445</xdr:rowOff>
    </xdr:from>
    <xdr:to>
      <xdr:col>45</xdr:col>
      <xdr:colOff>177800</xdr:colOff>
      <xdr:row>77</xdr:row>
      <xdr:rowOff>167703</xdr:rowOff>
    </xdr:to>
    <xdr:cxnSp macro="">
      <xdr:nvCxnSpPr>
        <xdr:cNvPr id="410" name="直線コネクタ 409"/>
        <xdr:cNvCxnSpPr/>
      </xdr:nvCxnSpPr>
      <xdr:spPr>
        <a:xfrm>
          <a:off x="7861300" y="13036645"/>
          <a:ext cx="889000" cy="3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2" name="テキスト ボックス 411"/>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6445</xdr:rowOff>
    </xdr:from>
    <xdr:to>
      <xdr:col>41</xdr:col>
      <xdr:colOff>50800</xdr:colOff>
      <xdr:row>76</xdr:row>
      <xdr:rowOff>68244</xdr:rowOff>
    </xdr:to>
    <xdr:cxnSp macro="">
      <xdr:nvCxnSpPr>
        <xdr:cNvPr id="413" name="直線コネクタ 412"/>
        <xdr:cNvCxnSpPr/>
      </xdr:nvCxnSpPr>
      <xdr:spPr>
        <a:xfrm flipV="1">
          <a:off x="6972300" y="13036645"/>
          <a:ext cx="889000" cy="6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156471</xdr:rowOff>
    </xdr:from>
    <xdr:to>
      <xdr:col>55</xdr:col>
      <xdr:colOff>50800</xdr:colOff>
      <xdr:row>78</xdr:row>
      <xdr:rowOff>86621</xdr:rowOff>
    </xdr:to>
    <xdr:sp macro="" textlink="">
      <xdr:nvSpPr>
        <xdr:cNvPr id="423" name="楕円 422"/>
        <xdr:cNvSpPr/>
      </xdr:nvSpPr>
      <xdr:spPr>
        <a:xfrm>
          <a:off x="10426700" y="133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134898</xdr:rowOff>
    </xdr:from>
    <xdr:ext cx="469744" cy="259045"/>
    <xdr:sp macro="" textlink="">
      <xdr:nvSpPr>
        <xdr:cNvPr id="424" name="普通建設事業費 （ うち新規整備　）該当値テキスト"/>
        <xdr:cNvSpPr txBox="1"/>
      </xdr:nvSpPr>
      <xdr:spPr>
        <a:xfrm>
          <a:off x="10528300" y="1333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140297</xdr:rowOff>
    </xdr:from>
    <xdr:to>
      <xdr:col>50</xdr:col>
      <xdr:colOff>165100</xdr:colOff>
      <xdr:row>78</xdr:row>
      <xdr:rowOff>70447</xdr:rowOff>
    </xdr:to>
    <xdr:sp macro="" textlink="">
      <xdr:nvSpPr>
        <xdr:cNvPr id="425" name="楕円 424"/>
        <xdr:cNvSpPr/>
      </xdr:nvSpPr>
      <xdr:spPr>
        <a:xfrm>
          <a:off x="9588500" y="133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61574</xdr:rowOff>
    </xdr:from>
    <xdr:ext cx="534377" cy="259045"/>
    <xdr:sp macro="" textlink="">
      <xdr:nvSpPr>
        <xdr:cNvPr id="426" name="テキスト ボックス 425"/>
        <xdr:cNvSpPr txBox="1"/>
      </xdr:nvSpPr>
      <xdr:spPr>
        <a:xfrm>
          <a:off x="9372111" y="134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116903</xdr:rowOff>
    </xdr:from>
    <xdr:to>
      <xdr:col>46</xdr:col>
      <xdr:colOff>38100</xdr:colOff>
      <xdr:row>78</xdr:row>
      <xdr:rowOff>47053</xdr:rowOff>
    </xdr:to>
    <xdr:sp macro="" textlink="">
      <xdr:nvSpPr>
        <xdr:cNvPr id="427" name="楕円 426"/>
        <xdr:cNvSpPr/>
      </xdr:nvSpPr>
      <xdr:spPr>
        <a:xfrm>
          <a:off x="8699500" y="133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38180</xdr:rowOff>
    </xdr:from>
    <xdr:ext cx="534377" cy="259045"/>
    <xdr:sp macro="" textlink="">
      <xdr:nvSpPr>
        <xdr:cNvPr id="428" name="テキスト ボックス 427"/>
        <xdr:cNvSpPr txBox="1"/>
      </xdr:nvSpPr>
      <xdr:spPr>
        <a:xfrm>
          <a:off x="8483111" y="1341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127095</xdr:rowOff>
    </xdr:from>
    <xdr:to>
      <xdr:col>41</xdr:col>
      <xdr:colOff>101600</xdr:colOff>
      <xdr:row>76</xdr:row>
      <xdr:rowOff>57246</xdr:rowOff>
    </xdr:to>
    <xdr:sp macro="" textlink="">
      <xdr:nvSpPr>
        <xdr:cNvPr id="429" name="楕円 428"/>
        <xdr:cNvSpPr/>
      </xdr:nvSpPr>
      <xdr:spPr>
        <a:xfrm>
          <a:off x="7810500" y="12985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48372</xdr:rowOff>
    </xdr:from>
    <xdr:ext cx="534377" cy="259045"/>
    <xdr:sp macro="" textlink="">
      <xdr:nvSpPr>
        <xdr:cNvPr id="430" name="テキスト ボックス 429"/>
        <xdr:cNvSpPr txBox="1"/>
      </xdr:nvSpPr>
      <xdr:spPr>
        <a:xfrm>
          <a:off x="7594111" y="130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17444</xdr:rowOff>
    </xdr:from>
    <xdr:to>
      <xdr:col>36</xdr:col>
      <xdr:colOff>165100</xdr:colOff>
      <xdr:row>76</xdr:row>
      <xdr:rowOff>119044</xdr:rowOff>
    </xdr:to>
    <xdr:sp macro="" textlink="">
      <xdr:nvSpPr>
        <xdr:cNvPr id="431" name="楕円 430"/>
        <xdr:cNvSpPr/>
      </xdr:nvSpPr>
      <xdr:spPr>
        <a:xfrm>
          <a:off x="6921500" y="130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110171</xdr:rowOff>
    </xdr:from>
    <xdr:ext cx="534377" cy="259045"/>
    <xdr:sp macro="" textlink="">
      <xdr:nvSpPr>
        <xdr:cNvPr id="432" name="テキスト ボックス 431"/>
        <xdr:cNvSpPr txBox="1"/>
      </xdr:nvSpPr>
      <xdr:spPr>
        <a:xfrm>
          <a:off x="6705111" y="131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33103</xdr:rowOff>
    </xdr:from>
    <xdr:to>
      <xdr:col>55</xdr:col>
      <xdr:colOff>0</xdr:colOff>
      <xdr:row>96</xdr:row>
      <xdr:rowOff>126515</xdr:rowOff>
    </xdr:to>
    <xdr:cxnSp macro="">
      <xdr:nvCxnSpPr>
        <xdr:cNvPr id="457" name="直線コネクタ 456"/>
        <xdr:cNvCxnSpPr/>
      </xdr:nvCxnSpPr>
      <xdr:spPr>
        <a:xfrm>
          <a:off x="9639300" y="16492303"/>
          <a:ext cx="838200" cy="9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18788</xdr:rowOff>
    </xdr:from>
    <xdr:to>
      <xdr:col>50</xdr:col>
      <xdr:colOff>114300</xdr:colOff>
      <xdr:row>96</xdr:row>
      <xdr:rowOff>33103</xdr:rowOff>
    </xdr:to>
    <xdr:cxnSp macro="">
      <xdr:nvCxnSpPr>
        <xdr:cNvPr id="460" name="直線コネクタ 459"/>
        <xdr:cNvCxnSpPr/>
      </xdr:nvCxnSpPr>
      <xdr:spPr>
        <a:xfrm>
          <a:off x="8750300" y="16306538"/>
          <a:ext cx="889000" cy="18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85272</xdr:rowOff>
    </xdr:from>
    <xdr:ext cx="534377" cy="259045"/>
    <xdr:sp macro="" textlink="">
      <xdr:nvSpPr>
        <xdr:cNvPr id="462" name="テキスト ボックス 461"/>
        <xdr:cNvSpPr txBox="1"/>
      </xdr:nvSpPr>
      <xdr:spPr>
        <a:xfrm>
          <a:off x="9372111" y="165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18788</xdr:rowOff>
    </xdr:from>
    <xdr:to>
      <xdr:col>45</xdr:col>
      <xdr:colOff>177800</xdr:colOff>
      <xdr:row>96</xdr:row>
      <xdr:rowOff>1465</xdr:rowOff>
    </xdr:to>
    <xdr:cxnSp macro="">
      <xdr:nvCxnSpPr>
        <xdr:cNvPr id="463" name="直線コネクタ 462"/>
        <xdr:cNvCxnSpPr/>
      </xdr:nvCxnSpPr>
      <xdr:spPr>
        <a:xfrm flipV="1">
          <a:off x="7861300" y="16306538"/>
          <a:ext cx="889000" cy="1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120814</xdr:rowOff>
    </xdr:from>
    <xdr:ext cx="534377" cy="259045"/>
    <xdr:sp macro="" textlink="">
      <xdr:nvSpPr>
        <xdr:cNvPr id="465" name="テキスト ボックス 464"/>
        <xdr:cNvSpPr txBox="1"/>
      </xdr:nvSpPr>
      <xdr:spPr>
        <a:xfrm>
          <a:off x="8483111" y="1658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1465</xdr:rowOff>
    </xdr:from>
    <xdr:to>
      <xdr:col>41</xdr:col>
      <xdr:colOff>50800</xdr:colOff>
      <xdr:row>96</xdr:row>
      <xdr:rowOff>84630</xdr:rowOff>
    </xdr:to>
    <xdr:cxnSp macro="">
      <xdr:nvCxnSpPr>
        <xdr:cNvPr id="466" name="直線コネクタ 465"/>
        <xdr:cNvCxnSpPr/>
      </xdr:nvCxnSpPr>
      <xdr:spPr>
        <a:xfrm flipV="1">
          <a:off x="6972300" y="16460665"/>
          <a:ext cx="889000" cy="8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4050</xdr:rowOff>
    </xdr:from>
    <xdr:ext cx="534377" cy="259045"/>
    <xdr:sp macro="" textlink="">
      <xdr:nvSpPr>
        <xdr:cNvPr id="468" name="テキスト ボックス 467"/>
        <xdr:cNvSpPr txBox="1"/>
      </xdr:nvSpPr>
      <xdr:spPr>
        <a:xfrm>
          <a:off x="7594111" y="166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171083</xdr:rowOff>
    </xdr:from>
    <xdr:ext cx="534377" cy="259045"/>
    <xdr:sp macro="" textlink="">
      <xdr:nvSpPr>
        <xdr:cNvPr id="470" name="テキスト ボックス 469"/>
        <xdr:cNvSpPr txBox="1"/>
      </xdr:nvSpPr>
      <xdr:spPr>
        <a:xfrm>
          <a:off x="6705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75715</xdr:rowOff>
    </xdr:from>
    <xdr:to>
      <xdr:col>55</xdr:col>
      <xdr:colOff>50800</xdr:colOff>
      <xdr:row>97</xdr:row>
      <xdr:rowOff>5865</xdr:rowOff>
    </xdr:to>
    <xdr:sp macro="" textlink="">
      <xdr:nvSpPr>
        <xdr:cNvPr id="476" name="楕円 475"/>
        <xdr:cNvSpPr/>
      </xdr:nvSpPr>
      <xdr:spPr>
        <a:xfrm>
          <a:off x="10426700" y="165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54142</xdr:rowOff>
    </xdr:from>
    <xdr:ext cx="534377" cy="259045"/>
    <xdr:sp macro="" textlink="">
      <xdr:nvSpPr>
        <xdr:cNvPr id="477" name="普通建設事業費 （ うち更新整備　）該当値テキスト"/>
        <xdr:cNvSpPr txBox="1"/>
      </xdr:nvSpPr>
      <xdr:spPr>
        <a:xfrm>
          <a:off x="10528300" y="165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153753</xdr:rowOff>
    </xdr:from>
    <xdr:to>
      <xdr:col>50</xdr:col>
      <xdr:colOff>165100</xdr:colOff>
      <xdr:row>96</xdr:row>
      <xdr:rowOff>83903</xdr:rowOff>
    </xdr:to>
    <xdr:sp macro="" textlink="">
      <xdr:nvSpPr>
        <xdr:cNvPr id="478" name="楕円 477"/>
        <xdr:cNvSpPr/>
      </xdr:nvSpPr>
      <xdr:spPr>
        <a:xfrm>
          <a:off x="9588500" y="164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100430</xdr:rowOff>
    </xdr:from>
    <xdr:ext cx="534377" cy="259045"/>
    <xdr:sp macro="" textlink="">
      <xdr:nvSpPr>
        <xdr:cNvPr id="479" name="テキスト ボックス 478"/>
        <xdr:cNvSpPr txBox="1"/>
      </xdr:nvSpPr>
      <xdr:spPr>
        <a:xfrm>
          <a:off x="9372111" y="1621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139438</xdr:rowOff>
    </xdr:from>
    <xdr:to>
      <xdr:col>46</xdr:col>
      <xdr:colOff>38100</xdr:colOff>
      <xdr:row>95</xdr:row>
      <xdr:rowOff>69588</xdr:rowOff>
    </xdr:to>
    <xdr:sp macro="" textlink="">
      <xdr:nvSpPr>
        <xdr:cNvPr id="480" name="楕円 479"/>
        <xdr:cNvSpPr/>
      </xdr:nvSpPr>
      <xdr:spPr>
        <a:xfrm>
          <a:off x="8699500" y="162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86115</xdr:rowOff>
    </xdr:from>
    <xdr:ext cx="534377" cy="259045"/>
    <xdr:sp macro="" textlink="">
      <xdr:nvSpPr>
        <xdr:cNvPr id="481" name="テキスト ボックス 480"/>
        <xdr:cNvSpPr txBox="1"/>
      </xdr:nvSpPr>
      <xdr:spPr>
        <a:xfrm>
          <a:off x="8483111" y="1603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122115</xdr:rowOff>
    </xdr:from>
    <xdr:to>
      <xdr:col>41</xdr:col>
      <xdr:colOff>101600</xdr:colOff>
      <xdr:row>96</xdr:row>
      <xdr:rowOff>52265</xdr:rowOff>
    </xdr:to>
    <xdr:sp macro="" textlink="">
      <xdr:nvSpPr>
        <xdr:cNvPr id="482" name="楕円 481"/>
        <xdr:cNvSpPr/>
      </xdr:nvSpPr>
      <xdr:spPr>
        <a:xfrm>
          <a:off x="7810500" y="1640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68792</xdr:rowOff>
    </xdr:from>
    <xdr:ext cx="534377" cy="259045"/>
    <xdr:sp macro="" textlink="">
      <xdr:nvSpPr>
        <xdr:cNvPr id="483" name="テキスト ボックス 482"/>
        <xdr:cNvSpPr txBox="1"/>
      </xdr:nvSpPr>
      <xdr:spPr>
        <a:xfrm>
          <a:off x="7594111" y="161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33830</xdr:rowOff>
    </xdr:from>
    <xdr:to>
      <xdr:col>36</xdr:col>
      <xdr:colOff>165100</xdr:colOff>
      <xdr:row>96</xdr:row>
      <xdr:rowOff>135430</xdr:rowOff>
    </xdr:to>
    <xdr:sp macro="" textlink="">
      <xdr:nvSpPr>
        <xdr:cNvPr id="484" name="楕円 483"/>
        <xdr:cNvSpPr/>
      </xdr:nvSpPr>
      <xdr:spPr>
        <a:xfrm>
          <a:off x="6921500" y="164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151957</xdr:rowOff>
    </xdr:from>
    <xdr:ext cx="534377" cy="259045"/>
    <xdr:sp macro="" textlink="">
      <xdr:nvSpPr>
        <xdr:cNvPr id="485" name="テキスト ボックス 484"/>
        <xdr:cNvSpPr txBox="1"/>
      </xdr:nvSpPr>
      <xdr:spPr>
        <a:xfrm>
          <a:off x="6705111" y="162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89811</xdr:rowOff>
    </xdr:from>
    <xdr:to>
      <xdr:col>85</xdr:col>
      <xdr:colOff>127000</xdr:colOff>
      <xdr:row>39</xdr:row>
      <xdr:rowOff>94209</xdr:rowOff>
    </xdr:to>
    <xdr:cxnSp macro="">
      <xdr:nvCxnSpPr>
        <xdr:cNvPr id="516" name="直線コネクタ 515"/>
        <xdr:cNvCxnSpPr/>
      </xdr:nvCxnSpPr>
      <xdr:spPr>
        <a:xfrm flipV="1">
          <a:off x="15481300" y="6776361"/>
          <a:ext cx="8382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69204</xdr:rowOff>
    </xdr:from>
    <xdr:to>
      <xdr:col>81</xdr:col>
      <xdr:colOff>50800</xdr:colOff>
      <xdr:row>39</xdr:row>
      <xdr:rowOff>94209</xdr:rowOff>
    </xdr:to>
    <xdr:cxnSp macro="">
      <xdr:nvCxnSpPr>
        <xdr:cNvPr id="519" name="直線コネクタ 518"/>
        <xdr:cNvCxnSpPr/>
      </xdr:nvCxnSpPr>
      <xdr:spPr>
        <a:xfrm>
          <a:off x="14592300" y="6755754"/>
          <a:ext cx="889000" cy="2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37059</xdr:rowOff>
    </xdr:from>
    <xdr:to>
      <xdr:col>76</xdr:col>
      <xdr:colOff>114300</xdr:colOff>
      <xdr:row>39</xdr:row>
      <xdr:rowOff>69204</xdr:rowOff>
    </xdr:to>
    <xdr:cxnSp macro="">
      <xdr:nvCxnSpPr>
        <xdr:cNvPr id="522" name="直線コネクタ 521"/>
        <xdr:cNvCxnSpPr/>
      </xdr:nvCxnSpPr>
      <xdr:spPr>
        <a:xfrm>
          <a:off x="13703300" y="6723609"/>
          <a:ext cx="8890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37059</xdr:rowOff>
    </xdr:from>
    <xdr:to>
      <xdr:col>71</xdr:col>
      <xdr:colOff>177800</xdr:colOff>
      <xdr:row>39</xdr:row>
      <xdr:rowOff>51308</xdr:rowOff>
    </xdr:to>
    <xdr:cxnSp macro="">
      <xdr:nvCxnSpPr>
        <xdr:cNvPr id="525" name="直線コネクタ 524"/>
        <xdr:cNvCxnSpPr/>
      </xdr:nvCxnSpPr>
      <xdr:spPr>
        <a:xfrm flipV="1">
          <a:off x="12814300" y="6723609"/>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94258</xdr:rowOff>
    </xdr:from>
    <xdr:ext cx="469744" cy="259045"/>
    <xdr:sp macro="" textlink="">
      <xdr:nvSpPr>
        <xdr:cNvPr id="527" name="テキスト ボックス 526"/>
        <xdr:cNvSpPr txBox="1"/>
      </xdr:nvSpPr>
      <xdr:spPr>
        <a:xfrm>
          <a:off x="13468428" y="67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39011</xdr:rowOff>
    </xdr:from>
    <xdr:to>
      <xdr:col>85</xdr:col>
      <xdr:colOff>177800</xdr:colOff>
      <xdr:row>39</xdr:row>
      <xdr:rowOff>140611</xdr:rowOff>
    </xdr:to>
    <xdr:sp macro="" textlink="">
      <xdr:nvSpPr>
        <xdr:cNvPr id="535" name="楕円 534"/>
        <xdr:cNvSpPr/>
      </xdr:nvSpPr>
      <xdr:spPr>
        <a:xfrm>
          <a:off x="16268700" y="67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125388</xdr:rowOff>
    </xdr:from>
    <xdr:ext cx="378565" cy="259045"/>
    <xdr:sp macro="" textlink="">
      <xdr:nvSpPr>
        <xdr:cNvPr id="536" name="災害復旧事業費該当値テキスト"/>
        <xdr:cNvSpPr txBox="1"/>
      </xdr:nvSpPr>
      <xdr:spPr>
        <a:xfrm>
          <a:off x="16370300" y="6640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43409</xdr:rowOff>
    </xdr:from>
    <xdr:to>
      <xdr:col>81</xdr:col>
      <xdr:colOff>101600</xdr:colOff>
      <xdr:row>39</xdr:row>
      <xdr:rowOff>145009</xdr:rowOff>
    </xdr:to>
    <xdr:sp macro="" textlink="">
      <xdr:nvSpPr>
        <xdr:cNvPr id="537" name="楕円 536"/>
        <xdr:cNvSpPr/>
      </xdr:nvSpPr>
      <xdr:spPr>
        <a:xfrm>
          <a:off x="15430500" y="67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136136</xdr:rowOff>
    </xdr:from>
    <xdr:ext cx="378565" cy="259045"/>
    <xdr:sp macro="" textlink="">
      <xdr:nvSpPr>
        <xdr:cNvPr id="538" name="テキスト ボックス 537"/>
        <xdr:cNvSpPr txBox="1"/>
      </xdr:nvSpPr>
      <xdr:spPr>
        <a:xfrm>
          <a:off x="15292017" y="6822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18404</xdr:rowOff>
    </xdr:from>
    <xdr:to>
      <xdr:col>76</xdr:col>
      <xdr:colOff>165100</xdr:colOff>
      <xdr:row>39</xdr:row>
      <xdr:rowOff>120004</xdr:rowOff>
    </xdr:to>
    <xdr:sp macro="" textlink="">
      <xdr:nvSpPr>
        <xdr:cNvPr id="539" name="楕円 538"/>
        <xdr:cNvSpPr/>
      </xdr:nvSpPr>
      <xdr:spPr>
        <a:xfrm>
          <a:off x="14541500" y="67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111131</xdr:rowOff>
    </xdr:from>
    <xdr:ext cx="469744" cy="259045"/>
    <xdr:sp macro="" textlink="">
      <xdr:nvSpPr>
        <xdr:cNvPr id="540" name="テキスト ボックス 539"/>
        <xdr:cNvSpPr txBox="1"/>
      </xdr:nvSpPr>
      <xdr:spPr>
        <a:xfrm>
          <a:off x="14357428" y="679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157709</xdr:rowOff>
    </xdr:from>
    <xdr:to>
      <xdr:col>72</xdr:col>
      <xdr:colOff>38100</xdr:colOff>
      <xdr:row>39</xdr:row>
      <xdr:rowOff>87859</xdr:rowOff>
    </xdr:to>
    <xdr:sp macro="" textlink="">
      <xdr:nvSpPr>
        <xdr:cNvPr id="541" name="楕円 540"/>
        <xdr:cNvSpPr/>
      </xdr:nvSpPr>
      <xdr:spPr>
        <a:xfrm>
          <a:off x="13652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104386</xdr:rowOff>
    </xdr:from>
    <xdr:ext cx="469744" cy="259045"/>
    <xdr:sp macro="" textlink="">
      <xdr:nvSpPr>
        <xdr:cNvPr id="542" name="テキスト ボックス 541"/>
        <xdr:cNvSpPr txBox="1"/>
      </xdr:nvSpPr>
      <xdr:spPr>
        <a:xfrm>
          <a:off x="13468428" y="644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508</xdr:rowOff>
    </xdr:from>
    <xdr:to>
      <xdr:col>67</xdr:col>
      <xdr:colOff>101600</xdr:colOff>
      <xdr:row>39</xdr:row>
      <xdr:rowOff>102108</xdr:rowOff>
    </xdr:to>
    <xdr:sp macro="" textlink="">
      <xdr:nvSpPr>
        <xdr:cNvPr id="543" name="楕円 542"/>
        <xdr:cNvSpPr/>
      </xdr:nvSpPr>
      <xdr:spPr>
        <a:xfrm>
          <a:off x="12763500" y="66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93235</xdr:rowOff>
    </xdr:from>
    <xdr:ext cx="469744" cy="259045"/>
    <xdr:sp macro="" textlink="">
      <xdr:nvSpPr>
        <xdr:cNvPr id="544" name="テキスト ボックス 543"/>
        <xdr:cNvSpPr txBox="1"/>
      </xdr:nvSpPr>
      <xdr:spPr>
        <a:xfrm>
          <a:off x="12579428" y="67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98144</xdr:rowOff>
    </xdr:from>
    <xdr:to>
      <xdr:col>85</xdr:col>
      <xdr:colOff>127000</xdr:colOff>
      <xdr:row>74</xdr:row>
      <xdr:rowOff>18411</xdr:rowOff>
    </xdr:to>
    <xdr:cxnSp macro="">
      <xdr:nvCxnSpPr>
        <xdr:cNvPr id="625" name="直線コネクタ 624"/>
        <xdr:cNvCxnSpPr/>
      </xdr:nvCxnSpPr>
      <xdr:spPr>
        <a:xfrm flipV="1">
          <a:off x="15481300" y="12613994"/>
          <a:ext cx="838200" cy="9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20840</xdr:rowOff>
    </xdr:from>
    <xdr:ext cx="534377" cy="259045"/>
    <xdr:sp macro="" textlink="">
      <xdr:nvSpPr>
        <xdr:cNvPr id="626" name="公債費平均値テキスト"/>
        <xdr:cNvSpPr txBox="1"/>
      </xdr:nvSpPr>
      <xdr:spPr>
        <a:xfrm>
          <a:off x="16370300" y="127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18411</xdr:rowOff>
    </xdr:from>
    <xdr:to>
      <xdr:col>81</xdr:col>
      <xdr:colOff>50800</xdr:colOff>
      <xdr:row>74</xdr:row>
      <xdr:rowOff>66025</xdr:rowOff>
    </xdr:to>
    <xdr:cxnSp macro="">
      <xdr:nvCxnSpPr>
        <xdr:cNvPr id="628" name="直線コネクタ 627"/>
        <xdr:cNvCxnSpPr/>
      </xdr:nvCxnSpPr>
      <xdr:spPr>
        <a:xfrm flipV="1">
          <a:off x="14592300" y="12705711"/>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88652</xdr:rowOff>
    </xdr:from>
    <xdr:ext cx="534377" cy="259045"/>
    <xdr:sp macro="" textlink="">
      <xdr:nvSpPr>
        <xdr:cNvPr id="630" name="テキスト ボックス 629"/>
        <xdr:cNvSpPr txBox="1"/>
      </xdr:nvSpPr>
      <xdr:spPr>
        <a:xfrm>
          <a:off x="15214111" y="12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166659</xdr:rowOff>
    </xdr:from>
    <xdr:to>
      <xdr:col>76</xdr:col>
      <xdr:colOff>114300</xdr:colOff>
      <xdr:row>74</xdr:row>
      <xdr:rowOff>66025</xdr:rowOff>
    </xdr:to>
    <xdr:cxnSp macro="">
      <xdr:nvCxnSpPr>
        <xdr:cNvPr id="631" name="直線コネクタ 630"/>
        <xdr:cNvCxnSpPr/>
      </xdr:nvCxnSpPr>
      <xdr:spPr>
        <a:xfrm>
          <a:off x="13703300" y="12682509"/>
          <a:ext cx="889000" cy="7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100712</xdr:rowOff>
    </xdr:from>
    <xdr:ext cx="534377" cy="259045"/>
    <xdr:sp macro="" textlink="">
      <xdr:nvSpPr>
        <xdr:cNvPr id="633" name="テキスト ボックス 632"/>
        <xdr:cNvSpPr txBox="1"/>
      </xdr:nvSpPr>
      <xdr:spPr>
        <a:xfrm>
          <a:off x="14325111" y="12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166070</xdr:rowOff>
    </xdr:from>
    <xdr:to>
      <xdr:col>71</xdr:col>
      <xdr:colOff>177800</xdr:colOff>
      <xdr:row>73</xdr:row>
      <xdr:rowOff>166659</xdr:rowOff>
    </xdr:to>
    <xdr:cxnSp macro="">
      <xdr:nvCxnSpPr>
        <xdr:cNvPr id="634" name="直線コネクタ 633"/>
        <xdr:cNvCxnSpPr/>
      </xdr:nvCxnSpPr>
      <xdr:spPr>
        <a:xfrm>
          <a:off x="12814300" y="12681920"/>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44378</xdr:rowOff>
    </xdr:from>
    <xdr:ext cx="534377" cy="259045"/>
    <xdr:sp macro="" textlink="">
      <xdr:nvSpPr>
        <xdr:cNvPr id="636" name="テキスト ボックス 635"/>
        <xdr:cNvSpPr txBox="1"/>
      </xdr:nvSpPr>
      <xdr:spPr>
        <a:xfrm>
          <a:off x="13436111" y="123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20979</xdr:rowOff>
    </xdr:from>
    <xdr:ext cx="534377" cy="259045"/>
    <xdr:sp macro="" textlink="">
      <xdr:nvSpPr>
        <xdr:cNvPr id="638" name="テキスト ボックス 637"/>
        <xdr:cNvSpPr txBox="1"/>
      </xdr:nvSpPr>
      <xdr:spPr>
        <a:xfrm>
          <a:off x="12547111" y="123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47344</xdr:rowOff>
    </xdr:from>
    <xdr:to>
      <xdr:col>85</xdr:col>
      <xdr:colOff>177800</xdr:colOff>
      <xdr:row>73</xdr:row>
      <xdr:rowOff>148944</xdr:rowOff>
    </xdr:to>
    <xdr:sp macro="" textlink="">
      <xdr:nvSpPr>
        <xdr:cNvPr id="644" name="楕円 643"/>
        <xdr:cNvSpPr/>
      </xdr:nvSpPr>
      <xdr:spPr>
        <a:xfrm>
          <a:off x="16268700" y="125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70221</xdr:rowOff>
    </xdr:from>
    <xdr:ext cx="534377" cy="259045"/>
    <xdr:sp macro="" textlink="">
      <xdr:nvSpPr>
        <xdr:cNvPr id="645" name="公債費該当値テキスト"/>
        <xdr:cNvSpPr txBox="1"/>
      </xdr:nvSpPr>
      <xdr:spPr>
        <a:xfrm>
          <a:off x="16370300" y="124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139061</xdr:rowOff>
    </xdr:from>
    <xdr:to>
      <xdr:col>81</xdr:col>
      <xdr:colOff>101600</xdr:colOff>
      <xdr:row>74</xdr:row>
      <xdr:rowOff>69211</xdr:rowOff>
    </xdr:to>
    <xdr:sp macro="" textlink="">
      <xdr:nvSpPr>
        <xdr:cNvPr id="646" name="楕円 645"/>
        <xdr:cNvSpPr/>
      </xdr:nvSpPr>
      <xdr:spPr>
        <a:xfrm>
          <a:off x="15430500" y="126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85738</xdr:rowOff>
    </xdr:from>
    <xdr:ext cx="534377" cy="259045"/>
    <xdr:sp macro="" textlink="">
      <xdr:nvSpPr>
        <xdr:cNvPr id="647" name="テキスト ボックス 646"/>
        <xdr:cNvSpPr txBox="1"/>
      </xdr:nvSpPr>
      <xdr:spPr>
        <a:xfrm>
          <a:off x="15214111" y="1243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15225</xdr:rowOff>
    </xdr:from>
    <xdr:to>
      <xdr:col>76</xdr:col>
      <xdr:colOff>165100</xdr:colOff>
      <xdr:row>74</xdr:row>
      <xdr:rowOff>116825</xdr:rowOff>
    </xdr:to>
    <xdr:sp macro="" textlink="">
      <xdr:nvSpPr>
        <xdr:cNvPr id="648" name="楕円 647"/>
        <xdr:cNvSpPr/>
      </xdr:nvSpPr>
      <xdr:spPr>
        <a:xfrm>
          <a:off x="14541500" y="127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107952</xdr:rowOff>
    </xdr:from>
    <xdr:ext cx="534377" cy="259045"/>
    <xdr:sp macro="" textlink="">
      <xdr:nvSpPr>
        <xdr:cNvPr id="649" name="テキスト ボックス 648"/>
        <xdr:cNvSpPr txBox="1"/>
      </xdr:nvSpPr>
      <xdr:spPr>
        <a:xfrm>
          <a:off x="14325111" y="127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115859</xdr:rowOff>
    </xdr:from>
    <xdr:to>
      <xdr:col>72</xdr:col>
      <xdr:colOff>38100</xdr:colOff>
      <xdr:row>74</xdr:row>
      <xdr:rowOff>46009</xdr:rowOff>
    </xdr:to>
    <xdr:sp macro="" textlink="">
      <xdr:nvSpPr>
        <xdr:cNvPr id="650" name="楕円 649"/>
        <xdr:cNvSpPr/>
      </xdr:nvSpPr>
      <xdr:spPr>
        <a:xfrm>
          <a:off x="13652500" y="126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37136</xdr:rowOff>
    </xdr:from>
    <xdr:ext cx="534377" cy="259045"/>
    <xdr:sp macro="" textlink="">
      <xdr:nvSpPr>
        <xdr:cNvPr id="651" name="テキスト ボックス 650"/>
        <xdr:cNvSpPr txBox="1"/>
      </xdr:nvSpPr>
      <xdr:spPr>
        <a:xfrm>
          <a:off x="13436111" y="1272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115270</xdr:rowOff>
    </xdr:from>
    <xdr:to>
      <xdr:col>67</xdr:col>
      <xdr:colOff>101600</xdr:colOff>
      <xdr:row>74</xdr:row>
      <xdr:rowOff>45420</xdr:rowOff>
    </xdr:to>
    <xdr:sp macro="" textlink="">
      <xdr:nvSpPr>
        <xdr:cNvPr id="652" name="楕円 651"/>
        <xdr:cNvSpPr/>
      </xdr:nvSpPr>
      <xdr:spPr>
        <a:xfrm>
          <a:off x="12763500" y="126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36547</xdr:rowOff>
    </xdr:from>
    <xdr:ext cx="534377" cy="259045"/>
    <xdr:sp macro="" textlink="">
      <xdr:nvSpPr>
        <xdr:cNvPr id="653" name="テキスト ボックス 652"/>
        <xdr:cNvSpPr txBox="1"/>
      </xdr:nvSpPr>
      <xdr:spPr>
        <a:xfrm>
          <a:off x="12547111" y="127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146734</xdr:rowOff>
    </xdr:from>
    <xdr:to>
      <xdr:col>85</xdr:col>
      <xdr:colOff>127000</xdr:colOff>
      <xdr:row>96</xdr:row>
      <xdr:rowOff>129093</xdr:rowOff>
    </xdr:to>
    <xdr:cxnSp macro="">
      <xdr:nvCxnSpPr>
        <xdr:cNvPr id="682" name="直線コネクタ 681"/>
        <xdr:cNvCxnSpPr/>
      </xdr:nvCxnSpPr>
      <xdr:spPr>
        <a:xfrm flipV="1">
          <a:off x="15481300" y="16091584"/>
          <a:ext cx="838200" cy="49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148423</xdr:rowOff>
    </xdr:from>
    <xdr:ext cx="534377" cy="259045"/>
    <xdr:sp macro="" textlink="">
      <xdr:nvSpPr>
        <xdr:cNvPr id="683" name="積立金平均値テキスト"/>
        <xdr:cNvSpPr txBox="1"/>
      </xdr:nvSpPr>
      <xdr:spPr>
        <a:xfrm>
          <a:off x="16370300" y="1677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129093</xdr:rowOff>
    </xdr:from>
    <xdr:to>
      <xdr:col>81</xdr:col>
      <xdr:colOff>50800</xdr:colOff>
      <xdr:row>97</xdr:row>
      <xdr:rowOff>100808</xdr:rowOff>
    </xdr:to>
    <xdr:cxnSp macro="">
      <xdr:nvCxnSpPr>
        <xdr:cNvPr id="685" name="直線コネクタ 684"/>
        <xdr:cNvCxnSpPr/>
      </xdr:nvCxnSpPr>
      <xdr:spPr>
        <a:xfrm flipV="1">
          <a:off x="14592300" y="16588293"/>
          <a:ext cx="889000" cy="14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131720</xdr:rowOff>
    </xdr:from>
    <xdr:ext cx="534377" cy="259045"/>
    <xdr:sp macro="" textlink="">
      <xdr:nvSpPr>
        <xdr:cNvPr id="687" name="テキスト ボックス 686"/>
        <xdr:cNvSpPr txBox="1"/>
      </xdr:nvSpPr>
      <xdr:spPr>
        <a:xfrm>
          <a:off x="15214111" y="1693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100808</xdr:rowOff>
    </xdr:from>
    <xdr:to>
      <xdr:col>76</xdr:col>
      <xdr:colOff>114300</xdr:colOff>
      <xdr:row>98</xdr:row>
      <xdr:rowOff>135578</xdr:rowOff>
    </xdr:to>
    <xdr:cxnSp macro="">
      <xdr:nvCxnSpPr>
        <xdr:cNvPr id="688" name="直線コネクタ 687"/>
        <xdr:cNvCxnSpPr/>
      </xdr:nvCxnSpPr>
      <xdr:spPr>
        <a:xfrm flipV="1">
          <a:off x="13703300" y="16731458"/>
          <a:ext cx="889000" cy="20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132859</xdr:rowOff>
    </xdr:from>
    <xdr:ext cx="534377" cy="259045"/>
    <xdr:sp macro="" textlink="">
      <xdr:nvSpPr>
        <xdr:cNvPr id="690" name="テキスト ボックス 689"/>
        <xdr:cNvSpPr txBox="1"/>
      </xdr:nvSpPr>
      <xdr:spPr>
        <a:xfrm>
          <a:off x="14325111" y="169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135578</xdr:rowOff>
    </xdr:from>
    <xdr:to>
      <xdr:col>71</xdr:col>
      <xdr:colOff>177800</xdr:colOff>
      <xdr:row>98</xdr:row>
      <xdr:rowOff>136892</xdr:rowOff>
    </xdr:to>
    <xdr:cxnSp macro="">
      <xdr:nvCxnSpPr>
        <xdr:cNvPr id="691" name="直線コネクタ 690"/>
        <xdr:cNvCxnSpPr/>
      </xdr:nvCxnSpPr>
      <xdr:spPr>
        <a:xfrm flipV="1">
          <a:off x="12814300" y="16937678"/>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3" name="テキスト ボックス 692"/>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15338</xdr:rowOff>
    </xdr:from>
    <xdr:ext cx="534377" cy="259045"/>
    <xdr:sp macro="" textlink="">
      <xdr:nvSpPr>
        <xdr:cNvPr id="695" name="テキスト ボックス 694"/>
        <xdr:cNvSpPr txBox="1"/>
      </xdr:nvSpPr>
      <xdr:spPr>
        <a:xfrm>
          <a:off x="12547111" y="166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95934</xdr:rowOff>
    </xdr:from>
    <xdr:to>
      <xdr:col>85</xdr:col>
      <xdr:colOff>177800</xdr:colOff>
      <xdr:row>94</xdr:row>
      <xdr:rowOff>26084</xdr:rowOff>
    </xdr:to>
    <xdr:sp macro="" textlink="">
      <xdr:nvSpPr>
        <xdr:cNvPr id="701" name="楕円 700"/>
        <xdr:cNvSpPr/>
      </xdr:nvSpPr>
      <xdr:spPr>
        <a:xfrm>
          <a:off x="16268700" y="160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118811</xdr:rowOff>
    </xdr:from>
    <xdr:ext cx="599010" cy="259045"/>
    <xdr:sp macro="" textlink="">
      <xdr:nvSpPr>
        <xdr:cNvPr id="702" name="積立金該当値テキスト"/>
        <xdr:cNvSpPr txBox="1"/>
      </xdr:nvSpPr>
      <xdr:spPr>
        <a:xfrm>
          <a:off x="16370300" y="1589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78293</xdr:rowOff>
    </xdr:from>
    <xdr:to>
      <xdr:col>81</xdr:col>
      <xdr:colOff>101600</xdr:colOff>
      <xdr:row>97</xdr:row>
      <xdr:rowOff>8443</xdr:rowOff>
    </xdr:to>
    <xdr:sp macro="" textlink="">
      <xdr:nvSpPr>
        <xdr:cNvPr id="703" name="楕円 702"/>
        <xdr:cNvSpPr/>
      </xdr:nvSpPr>
      <xdr:spPr>
        <a:xfrm>
          <a:off x="15430500" y="1653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24970</xdr:rowOff>
    </xdr:from>
    <xdr:ext cx="599010" cy="259045"/>
    <xdr:sp macro="" textlink="">
      <xdr:nvSpPr>
        <xdr:cNvPr id="704" name="テキスト ボックス 703"/>
        <xdr:cNvSpPr txBox="1"/>
      </xdr:nvSpPr>
      <xdr:spPr>
        <a:xfrm>
          <a:off x="15181795" y="1631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50008</xdr:rowOff>
    </xdr:from>
    <xdr:to>
      <xdr:col>76</xdr:col>
      <xdr:colOff>165100</xdr:colOff>
      <xdr:row>97</xdr:row>
      <xdr:rowOff>151608</xdr:rowOff>
    </xdr:to>
    <xdr:sp macro="" textlink="">
      <xdr:nvSpPr>
        <xdr:cNvPr id="705" name="楕円 704"/>
        <xdr:cNvSpPr/>
      </xdr:nvSpPr>
      <xdr:spPr>
        <a:xfrm>
          <a:off x="14541500" y="166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168135</xdr:rowOff>
    </xdr:from>
    <xdr:ext cx="534377" cy="259045"/>
    <xdr:sp macro="" textlink="">
      <xdr:nvSpPr>
        <xdr:cNvPr id="706" name="テキスト ボックス 705"/>
        <xdr:cNvSpPr txBox="1"/>
      </xdr:nvSpPr>
      <xdr:spPr>
        <a:xfrm>
          <a:off x="14325111" y="164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84778</xdr:rowOff>
    </xdr:from>
    <xdr:to>
      <xdr:col>72</xdr:col>
      <xdr:colOff>38100</xdr:colOff>
      <xdr:row>99</xdr:row>
      <xdr:rowOff>14928</xdr:rowOff>
    </xdr:to>
    <xdr:sp macro="" textlink="">
      <xdr:nvSpPr>
        <xdr:cNvPr id="707" name="楕円 706"/>
        <xdr:cNvSpPr/>
      </xdr:nvSpPr>
      <xdr:spPr>
        <a:xfrm>
          <a:off x="13652500" y="1688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6055</xdr:rowOff>
    </xdr:from>
    <xdr:ext cx="534377" cy="259045"/>
    <xdr:sp macro="" textlink="">
      <xdr:nvSpPr>
        <xdr:cNvPr id="708" name="テキスト ボックス 707"/>
        <xdr:cNvSpPr txBox="1"/>
      </xdr:nvSpPr>
      <xdr:spPr>
        <a:xfrm>
          <a:off x="13436111" y="1697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86092</xdr:rowOff>
    </xdr:from>
    <xdr:to>
      <xdr:col>67</xdr:col>
      <xdr:colOff>101600</xdr:colOff>
      <xdr:row>99</xdr:row>
      <xdr:rowOff>16242</xdr:rowOff>
    </xdr:to>
    <xdr:sp macro="" textlink="">
      <xdr:nvSpPr>
        <xdr:cNvPr id="709" name="楕円 708"/>
        <xdr:cNvSpPr/>
      </xdr:nvSpPr>
      <xdr:spPr>
        <a:xfrm>
          <a:off x="12763500" y="168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7369</xdr:rowOff>
    </xdr:from>
    <xdr:ext cx="534377" cy="259045"/>
    <xdr:sp macro="" textlink="">
      <xdr:nvSpPr>
        <xdr:cNvPr id="710" name="テキスト ボックス 709"/>
        <xdr:cNvSpPr txBox="1"/>
      </xdr:nvSpPr>
      <xdr:spPr>
        <a:xfrm>
          <a:off x="12547111" y="1698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165934</xdr:rowOff>
    </xdr:from>
    <xdr:to>
      <xdr:col>116</xdr:col>
      <xdr:colOff>63500</xdr:colOff>
      <xdr:row>32</xdr:row>
      <xdr:rowOff>84510</xdr:rowOff>
    </xdr:to>
    <xdr:cxnSp macro="">
      <xdr:nvCxnSpPr>
        <xdr:cNvPr id="741" name="直線コネクタ 740"/>
        <xdr:cNvCxnSpPr/>
      </xdr:nvCxnSpPr>
      <xdr:spPr>
        <a:xfrm flipV="1">
          <a:off x="21323300" y="5480884"/>
          <a:ext cx="838200" cy="9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162468</xdr:rowOff>
    </xdr:from>
    <xdr:ext cx="469744" cy="259045"/>
    <xdr:sp macro="" textlink="">
      <xdr:nvSpPr>
        <xdr:cNvPr id="742" name="投資及び出資金平均値テキスト"/>
        <xdr:cNvSpPr txBox="1"/>
      </xdr:nvSpPr>
      <xdr:spPr>
        <a:xfrm>
          <a:off x="22212300" y="633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84510</xdr:rowOff>
    </xdr:from>
    <xdr:to>
      <xdr:col>111</xdr:col>
      <xdr:colOff>177800</xdr:colOff>
      <xdr:row>35</xdr:row>
      <xdr:rowOff>28557</xdr:rowOff>
    </xdr:to>
    <xdr:cxnSp macro="">
      <xdr:nvCxnSpPr>
        <xdr:cNvPr id="744" name="直線コネクタ 743"/>
        <xdr:cNvCxnSpPr/>
      </xdr:nvCxnSpPr>
      <xdr:spPr>
        <a:xfrm flipV="1">
          <a:off x="20434300" y="5570910"/>
          <a:ext cx="889000" cy="45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165407</xdr:rowOff>
    </xdr:from>
    <xdr:ext cx="469744" cy="259045"/>
    <xdr:sp macro="" textlink="">
      <xdr:nvSpPr>
        <xdr:cNvPr id="746" name="テキスト ボックス 745"/>
        <xdr:cNvSpPr txBox="1"/>
      </xdr:nvSpPr>
      <xdr:spPr>
        <a:xfrm>
          <a:off x="21088428" y="65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28557</xdr:rowOff>
    </xdr:from>
    <xdr:to>
      <xdr:col>107</xdr:col>
      <xdr:colOff>50800</xdr:colOff>
      <xdr:row>35</xdr:row>
      <xdr:rowOff>159077</xdr:rowOff>
    </xdr:to>
    <xdr:cxnSp macro="">
      <xdr:nvCxnSpPr>
        <xdr:cNvPr id="747" name="直線コネクタ 746"/>
        <xdr:cNvCxnSpPr/>
      </xdr:nvCxnSpPr>
      <xdr:spPr>
        <a:xfrm flipV="1">
          <a:off x="19545300" y="6029307"/>
          <a:ext cx="889000" cy="13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65259</xdr:rowOff>
    </xdr:from>
    <xdr:ext cx="469744" cy="259045"/>
    <xdr:sp macro="" textlink="">
      <xdr:nvSpPr>
        <xdr:cNvPr id="749" name="テキスト ボックス 748"/>
        <xdr:cNvSpPr txBox="1"/>
      </xdr:nvSpPr>
      <xdr:spPr>
        <a:xfrm>
          <a:off x="20199428" y="658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159077</xdr:rowOff>
    </xdr:from>
    <xdr:to>
      <xdr:col>102</xdr:col>
      <xdr:colOff>114300</xdr:colOff>
      <xdr:row>36</xdr:row>
      <xdr:rowOff>33455</xdr:rowOff>
    </xdr:to>
    <xdr:cxnSp macro="">
      <xdr:nvCxnSpPr>
        <xdr:cNvPr id="750" name="直線コネクタ 749"/>
        <xdr:cNvCxnSpPr/>
      </xdr:nvCxnSpPr>
      <xdr:spPr>
        <a:xfrm flipV="1">
          <a:off x="18656300" y="6159827"/>
          <a:ext cx="889000" cy="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92691</xdr:rowOff>
    </xdr:from>
    <xdr:ext cx="469744" cy="259045"/>
    <xdr:sp macro="" textlink="">
      <xdr:nvSpPr>
        <xdr:cNvPr id="752" name="テキスト ボックス 751"/>
        <xdr:cNvSpPr txBox="1"/>
      </xdr:nvSpPr>
      <xdr:spPr>
        <a:xfrm>
          <a:off x="19310428" y="660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117401</xdr:rowOff>
    </xdr:from>
    <xdr:ext cx="469744" cy="259045"/>
    <xdr:sp macro="" textlink="">
      <xdr:nvSpPr>
        <xdr:cNvPr id="754" name="テキスト ボックス 753"/>
        <xdr:cNvSpPr txBox="1"/>
      </xdr:nvSpPr>
      <xdr:spPr>
        <a:xfrm>
          <a:off x="18421428"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115134</xdr:rowOff>
    </xdr:from>
    <xdr:to>
      <xdr:col>116</xdr:col>
      <xdr:colOff>114300</xdr:colOff>
      <xdr:row>32</xdr:row>
      <xdr:rowOff>45284</xdr:rowOff>
    </xdr:to>
    <xdr:sp macro="" textlink="">
      <xdr:nvSpPr>
        <xdr:cNvPr id="760" name="楕円 759"/>
        <xdr:cNvSpPr/>
      </xdr:nvSpPr>
      <xdr:spPr>
        <a:xfrm>
          <a:off x="22110700" y="543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138011</xdr:rowOff>
    </xdr:from>
    <xdr:ext cx="534377" cy="259045"/>
    <xdr:sp macro="" textlink="">
      <xdr:nvSpPr>
        <xdr:cNvPr id="761" name="投資及び出資金該当値テキスト"/>
        <xdr:cNvSpPr txBox="1"/>
      </xdr:nvSpPr>
      <xdr:spPr>
        <a:xfrm>
          <a:off x="22212300" y="528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33710</xdr:rowOff>
    </xdr:from>
    <xdr:to>
      <xdr:col>112</xdr:col>
      <xdr:colOff>38100</xdr:colOff>
      <xdr:row>32</xdr:row>
      <xdr:rowOff>135310</xdr:rowOff>
    </xdr:to>
    <xdr:sp macro="" textlink="">
      <xdr:nvSpPr>
        <xdr:cNvPr id="762" name="楕円 761"/>
        <xdr:cNvSpPr/>
      </xdr:nvSpPr>
      <xdr:spPr>
        <a:xfrm>
          <a:off x="21272500" y="55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151837</xdr:rowOff>
    </xdr:from>
    <xdr:ext cx="534377" cy="259045"/>
    <xdr:sp macro="" textlink="">
      <xdr:nvSpPr>
        <xdr:cNvPr id="763" name="テキスト ボックス 762"/>
        <xdr:cNvSpPr txBox="1"/>
      </xdr:nvSpPr>
      <xdr:spPr>
        <a:xfrm>
          <a:off x="21056111" y="529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149207</xdr:rowOff>
    </xdr:from>
    <xdr:to>
      <xdr:col>107</xdr:col>
      <xdr:colOff>101600</xdr:colOff>
      <xdr:row>35</xdr:row>
      <xdr:rowOff>79357</xdr:rowOff>
    </xdr:to>
    <xdr:sp macro="" textlink="">
      <xdr:nvSpPr>
        <xdr:cNvPr id="764" name="楕円 763"/>
        <xdr:cNvSpPr/>
      </xdr:nvSpPr>
      <xdr:spPr>
        <a:xfrm>
          <a:off x="20383500" y="59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95884</xdr:rowOff>
    </xdr:from>
    <xdr:ext cx="469744" cy="259045"/>
    <xdr:sp macro="" textlink="">
      <xdr:nvSpPr>
        <xdr:cNvPr id="765" name="テキスト ボックス 764"/>
        <xdr:cNvSpPr txBox="1"/>
      </xdr:nvSpPr>
      <xdr:spPr>
        <a:xfrm>
          <a:off x="20199428" y="575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108277</xdr:rowOff>
    </xdr:from>
    <xdr:to>
      <xdr:col>102</xdr:col>
      <xdr:colOff>165100</xdr:colOff>
      <xdr:row>36</xdr:row>
      <xdr:rowOff>38427</xdr:rowOff>
    </xdr:to>
    <xdr:sp macro="" textlink="">
      <xdr:nvSpPr>
        <xdr:cNvPr id="766" name="楕円 765"/>
        <xdr:cNvSpPr/>
      </xdr:nvSpPr>
      <xdr:spPr>
        <a:xfrm>
          <a:off x="19494500" y="61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54954</xdr:rowOff>
    </xdr:from>
    <xdr:ext cx="469744" cy="259045"/>
    <xdr:sp macro="" textlink="">
      <xdr:nvSpPr>
        <xdr:cNvPr id="767" name="テキスト ボックス 766"/>
        <xdr:cNvSpPr txBox="1"/>
      </xdr:nvSpPr>
      <xdr:spPr>
        <a:xfrm>
          <a:off x="19310428" y="588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154105</xdr:rowOff>
    </xdr:from>
    <xdr:to>
      <xdr:col>98</xdr:col>
      <xdr:colOff>38100</xdr:colOff>
      <xdr:row>36</xdr:row>
      <xdr:rowOff>84255</xdr:rowOff>
    </xdr:to>
    <xdr:sp macro="" textlink="">
      <xdr:nvSpPr>
        <xdr:cNvPr id="768" name="楕円 767"/>
        <xdr:cNvSpPr/>
      </xdr:nvSpPr>
      <xdr:spPr>
        <a:xfrm>
          <a:off x="18605500" y="61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100782</xdr:rowOff>
    </xdr:from>
    <xdr:ext cx="469744" cy="259045"/>
    <xdr:sp macro="" textlink="">
      <xdr:nvSpPr>
        <xdr:cNvPr id="769" name="テキスト ボックス 768"/>
        <xdr:cNvSpPr txBox="1"/>
      </xdr:nvSpPr>
      <xdr:spPr>
        <a:xfrm>
          <a:off x="18421428" y="593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33325</xdr:rowOff>
    </xdr:from>
    <xdr:to>
      <xdr:col>116</xdr:col>
      <xdr:colOff>63500</xdr:colOff>
      <xdr:row>52</xdr:row>
      <xdr:rowOff>66319</xdr:rowOff>
    </xdr:to>
    <xdr:cxnSp macro="">
      <xdr:nvCxnSpPr>
        <xdr:cNvPr id="798" name="直線コネクタ 797"/>
        <xdr:cNvCxnSpPr/>
      </xdr:nvCxnSpPr>
      <xdr:spPr>
        <a:xfrm>
          <a:off x="21323300" y="8948725"/>
          <a:ext cx="8382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119981</xdr:rowOff>
    </xdr:from>
    <xdr:ext cx="469744" cy="259045"/>
    <xdr:sp macro="" textlink="">
      <xdr:nvSpPr>
        <xdr:cNvPr id="799" name="貸付金平均値テキスト"/>
        <xdr:cNvSpPr txBox="1"/>
      </xdr:nvSpPr>
      <xdr:spPr>
        <a:xfrm>
          <a:off x="22212300" y="9892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33325</xdr:rowOff>
    </xdr:from>
    <xdr:to>
      <xdr:col>111</xdr:col>
      <xdr:colOff>177800</xdr:colOff>
      <xdr:row>52</xdr:row>
      <xdr:rowOff>67005</xdr:rowOff>
    </xdr:to>
    <xdr:cxnSp macro="">
      <xdr:nvCxnSpPr>
        <xdr:cNvPr id="801" name="直線コネクタ 800"/>
        <xdr:cNvCxnSpPr/>
      </xdr:nvCxnSpPr>
      <xdr:spPr>
        <a:xfrm flipV="1">
          <a:off x="20434300" y="8948725"/>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5377</xdr:rowOff>
    </xdr:from>
    <xdr:ext cx="469744" cy="259045"/>
    <xdr:sp macro="" textlink="">
      <xdr:nvSpPr>
        <xdr:cNvPr id="803" name="テキスト ボックス 802"/>
        <xdr:cNvSpPr txBox="1"/>
      </xdr:nvSpPr>
      <xdr:spPr>
        <a:xfrm>
          <a:off x="21088428" y="99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67005</xdr:rowOff>
    </xdr:from>
    <xdr:to>
      <xdr:col>107</xdr:col>
      <xdr:colOff>50800</xdr:colOff>
      <xdr:row>52</xdr:row>
      <xdr:rowOff>83769</xdr:rowOff>
    </xdr:to>
    <xdr:cxnSp macro="">
      <xdr:nvCxnSpPr>
        <xdr:cNvPr id="804" name="直線コネクタ 803"/>
        <xdr:cNvCxnSpPr/>
      </xdr:nvCxnSpPr>
      <xdr:spPr>
        <a:xfrm flipV="1">
          <a:off x="19545300" y="8982405"/>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142918</xdr:rowOff>
    </xdr:from>
    <xdr:ext cx="469744" cy="259045"/>
    <xdr:sp macro="" textlink="">
      <xdr:nvSpPr>
        <xdr:cNvPr id="806" name="テキスト ボックス 805"/>
        <xdr:cNvSpPr txBox="1"/>
      </xdr:nvSpPr>
      <xdr:spPr>
        <a:xfrm>
          <a:off x="20199428" y="99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47727</xdr:rowOff>
    </xdr:from>
    <xdr:to>
      <xdr:col>102</xdr:col>
      <xdr:colOff>114300</xdr:colOff>
      <xdr:row>52</xdr:row>
      <xdr:rowOff>83769</xdr:rowOff>
    </xdr:to>
    <xdr:cxnSp macro="">
      <xdr:nvCxnSpPr>
        <xdr:cNvPr id="807" name="直線コネクタ 806"/>
        <xdr:cNvCxnSpPr/>
      </xdr:nvCxnSpPr>
      <xdr:spPr>
        <a:xfrm>
          <a:off x="18656300" y="8963127"/>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15282</xdr:rowOff>
    </xdr:from>
    <xdr:ext cx="469744" cy="259045"/>
    <xdr:sp macro="" textlink="">
      <xdr:nvSpPr>
        <xdr:cNvPr id="809" name="テキスト ボックス 808"/>
        <xdr:cNvSpPr txBox="1"/>
      </xdr:nvSpPr>
      <xdr:spPr>
        <a:xfrm>
          <a:off x="19310428"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128058</xdr:rowOff>
    </xdr:from>
    <xdr:ext cx="469744" cy="259045"/>
    <xdr:sp macro="" textlink="">
      <xdr:nvSpPr>
        <xdr:cNvPr id="811" name="テキスト ボックス 810"/>
        <xdr:cNvSpPr txBox="1"/>
      </xdr:nvSpPr>
      <xdr:spPr>
        <a:xfrm>
          <a:off x="18421428" y="990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15519</xdr:rowOff>
    </xdr:from>
    <xdr:to>
      <xdr:col>116</xdr:col>
      <xdr:colOff>114300</xdr:colOff>
      <xdr:row>52</xdr:row>
      <xdr:rowOff>117119</xdr:rowOff>
    </xdr:to>
    <xdr:sp macro="" textlink="">
      <xdr:nvSpPr>
        <xdr:cNvPr id="817" name="楕円 816"/>
        <xdr:cNvSpPr/>
      </xdr:nvSpPr>
      <xdr:spPr>
        <a:xfrm>
          <a:off x="22110700" y="893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101896</xdr:rowOff>
    </xdr:from>
    <xdr:ext cx="534377" cy="259045"/>
    <xdr:sp macro="" textlink="">
      <xdr:nvSpPr>
        <xdr:cNvPr id="818" name="貸付金該当値テキスト"/>
        <xdr:cNvSpPr txBox="1"/>
      </xdr:nvSpPr>
      <xdr:spPr>
        <a:xfrm>
          <a:off x="22212300" y="884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153975</xdr:rowOff>
    </xdr:from>
    <xdr:to>
      <xdr:col>112</xdr:col>
      <xdr:colOff>38100</xdr:colOff>
      <xdr:row>52</xdr:row>
      <xdr:rowOff>84125</xdr:rowOff>
    </xdr:to>
    <xdr:sp macro="" textlink="">
      <xdr:nvSpPr>
        <xdr:cNvPr id="819" name="楕円 818"/>
        <xdr:cNvSpPr/>
      </xdr:nvSpPr>
      <xdr:spPr>
        <a:xfrm>
          <a:off x="21272500" y="889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100652</xdr:rowOff>
    </xdr:from>
    <xdr:ext cx="534377" cy="259045"/>
    <xdr:sp macro="" textlink="">
      <xdr:nvSpPr>
        <xdr:cNvPr id="820" name="テキスト ボックス 819"/>
        <xdr:cNvSpPr txBox="1"/>
      </xdr:nvSpPr>
      <xdr:spPr>
        <a:xfrm>
          <a:off x="21056111" y="867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16205</xdr:rowOff>
    </xdr:from>
    <xdr:to>
      <xdr:col>107</xdr:col>
      <xdr:colOff>101600</xdr:colOff>
      <xdr:row>52</xdr:row>
      <xdr:rowOff>117805</xdr:rowOff>
    </xdr:to>
    <xdr:sp macro="" textlink="">
      <xdr:nvSpPr>
        <xdr:cNvPr id="821" name="楕円 820"/>
        <xdr:cNvSpPr/>
      </xdr:nvSpPr>
      <xdr:spPr>
        <a:xfrm>
          <a:off x="20383500" y="89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134332</xdr:rowOff>
    </xdr:from>
    <xdr:ext cx="534377" cy="259045"/>
    <xdr:sp macro="" textlink="">
      <xdr:nvSpPr>
        <xdr:cNvPr id="822" name="テキスト ボックス 821"/>
        <xdr:cNvSpPr txBox="1"/>
      </xdr:nvSpPr>
      <xdr:spPr>
        <a:xfrm>
          <a:off x="20167111" y="870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32969</xdr:rowOff>
    </xdr:from>
    <xdr:to>
      <xdr:col>102</xdr:col>
      <xdr:colOff>165100</xdr:colOff>
      <xdr:row>52</xdr:row>
      <xdr:rowOff>134569</xdr:rowOff>
    </xdr:to>
    <xdr:sp macro="" textlink="">
      <xdr:nvSpPr>
        <xdr:cNvPr id="823" name="楕円 822"/>
        <xdr:cNvSpPr/>
      </xdr:nvSpPr>
      <xdr:spPr>
        <a:xfrm>
          <a:off x="19494500" y="894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151096</xdr:rowOff>
    </xdr:from>
    <xdr:ext cx="534377" cy="259045"/>
    <xdr:sp macro="" textlink="">
      <xdr:nvSpPr>
        <xdr:cNvPr id="824" name="テキスト ボックス 823"/>
        <xdr:cNvSpPr txBox="1"/>
      </xdr:nvSpPr>
      <xdr:spPr>
        <a:xfrm>
          <a:off x="19278111" y="87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168377</xdr:rowOff>
    </xdr:from>
    <xdr:to>
      <xdr:col>98</xdr:col>
      <xdr:colOff>38100</xdr:colOff>
      <xdr:row>52</xdr:row>
      <xdr:rowOff>98527</xdr:rowOff>
    </xdr:to>
    <xdr:sp macro="" textlink="">
      <xdr:nvSpPr>
        <xdr:cNvPr id="825" name="楕円 824"/>
        <xdr:cNvSpPr/>
      </xdr:nvSpPr>
      <xdr:spPr>
        <a:xfrm>
          <a:off x="18605500" y="89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115054</xdr:rowOff>
    </xdr:from>
    <xdr:ext cx="534377" cy="259045"/>
    <xdr:sp macro="" textlink="">
      <xdr:nvSpPr>
        <xdr:cNvPr id="826" name="テキスト ボックス 825"/>
        <xdr:cNvSpPr txBox="1"/>
      </xdr:nvSpPr>
      <xdr:spPr>
        <a:xfrm>
          <a:off x="18389111" y="868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138671</xdr:rowOff>
    </xdr:from>
    <xdr:to>
      <xdr:col>116</xdr:col>
      <xdr:colOff>63500</xdr:colOff>
      <xdr:row>75</xdr:row>
      <xdr:rowOff>63138</xdr:rowOff>
    </xdr:to>
    <xdr:cxnSp macro="">
      <xdr:nvCxnSpPr>
        <xdr:cNvPr id="856" name="直線コネクタ 855"/>
        <xdr:cNvCxnSpPr/>
      </xdr:nvCxnSpPr>
      <xdr:spPr>
        <a:xfrm flipV="1">
          <a:off x="21323300" y="12654521"/>
          <a:ext cx="838200" cy="26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130936</xdr:rowOff>
    </xdr:from>
    <xdr:ext cx="534377" cy="259045"/>
    <xdr:sp macro="" textlink="">
      <xdr:nvSpPr>
        <xdr:cNvPr id="857" name="繰出金平均値テキスト"/>
        <xdr:cNvSpPr txBox="1"/>
      </xdr:nvSpPr>
      <xdr:spPr>
        <a:xfrm>
          <a:off x="22212300" y="1298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154692</xdr:rowOff>
    </xdr:from>
    <xdr:to>
      <xdr:col>111</xdr:col>
      <xdr:colOff>177800</xdr:colOff>
      <xdr:row>75</xdr:row>
      <xdr:rowOff>63138</xdr:rowOff>
    </xdr:to>
    <xdr:cxnSp macro="">
      <xdr:nvCxnSpPr>
        <xdr:cNvPr id="859" name="直線コネクタ 858"/>
        <xdr:cNvCxnSpPr/>
      </xdr:nvCxnSpPr>
      <xdr:spPr>
        <a:xfrm>
          <a:off x="20434300" y="12841992"/>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89864</xdr:rowOff>
    </xdr:from>
    <xdr:ext cx="534377" cy="259045"/>
    <xdr:sp macro="" textlink="">
      <xdr:nvSpPr>
        <xdr:cNvPr id="861" name="テキスト ボックス 860"/>
        <xdr:cNvSpPr txBox="1"/>
      </xdr:nvSpPr>
      <xdr:spPr>
        <a:xfrm>
          <a:off x="21056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133090</xdr:rowOff>
    </xdr:from>
    <xdr:to>
      <xdr:col>107</xdr:col>
      <xdr:colOff>50800</xdr:colOff>
      <xdr:row>74</xdr:row>
      <xdr:rowOff>154692</xdr:rowOff>
    </xdr:to>
    <xdr:cxnSp macro="">
      <xdr:nvCxnSpPr>
        <xdr:cNvPr id="862" name="直線コネクタ 861"/>
        <xdr:cNvCxnSpPr/>
      </xdr:nvCxnSpPr>
      <xdr:spPr>
        <a:xfrm>
          <a:off x="19545300" y="12820390"/>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25416</xdr:rowOff>
    </xdr:from>
    <xdr:ext cx="534377" cy="259045"/>
    <xdr:sp macro="" textlink="">
      <xdr:nvSpPr>
        <xdr:cNvPr id="864" name="テキスト ボックス 863"/>
        <xdr:cNvSpPr txBox="1"/>
      </xdr:nvSpPr>
      <xdr:spPr>
        <a:xfrm>
          <a:off x="20167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133090</xdr:rowOff>
    </xdr:from>
    <xdr:to>
      <xdr:col>102</xdr:col>
      <xdr:colOff>114300</xdr:colOff>
      <xdr:row>75</xdr:row>
      <xdr:rowOff>28334</xdr:rowOff>
    </xdr:to>
    <xdr:cxnSp macro="">
      <xdr:nvCxnSpPr>
        <xdr:cNvPr id="865" name="直線コネクタ 864"/>
        <xdr:cNvCxnSpPr/>
      </xdr:nvCxnSpPr>
      <xdr:spPr>
        <a:xfrm flipV="1">
          <a:off x="18656300" y="12820390"/>
          <a:ext cx="889000" cy="6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155548</xdr:rowOff>
    </xdr:from>
    <xdr:ext cx="534377" cy="259045"/>
    <xdr:sp macro="" textlink="">
      <xdr:nvSpPr>
        <xdr:cNvPr id="867" name="テキスト ボックス 866"/>
        <xdr:cNvSpPr txBox="1"/>
      </xdr:nvSpPr>
      <xdr:spPr>
        <a:xfrm>
          <a:off x="19278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23283</xdr:rowOff>
    </xdr:from>
    <xdr:ext cx="534377" cy="259045"/>
    <xdr:sp macro="" textlink="">
      <xdr:nvSpPr>
        <xdr:cNvPr id="869" name="テキスト ボックス 868"/>
        <xdr:cNvSpPr txBox="1"/>
      </xdr:nvSpPr>
      <xdr:spPr>
        <a:xfrm>
          <a:off x="18389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87871</xdr:rowOff>
    </xdr:from>
    <xdr:to>
      <xdr:col>116</xdr:col>
      <xdr:colOff>114300</xdr:colOff>
      <xdr:row>74</xdr:row>
      <xdr:rowOff>18021</xdr:rowOff>
    </xdr:to>
    <xdr:sp macro="" textlink="">
      <xdr:nvSpPr>
        <xdr:cNvPr id="875" name="楕円 874"/>
        <xdr:cNvSpPr/>
      </xdr:nvSpPr>
      <xdr:spPr>
        <a:xfrm>
          <a:off x="22110700" y="126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110748</xdr:rowOff>
    </xdr:from>
    <xdr:ext cx="534377" cy="259045"/>
    <xdr:sp macro="" textlink="">
      <xdr:nvSpPr>
        <xdr:cNvPr id="876" name="繰出金該当値テキスト"/>
        <xdr:cNvSpPr txBox="1"/>
      </xdr:nvSpPr>
      <xdr:spPr>
        <a:xfrm>
          <a:off x="22212300" y="124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12338</xdr:rowOff>
    </xdr:from>
    <xdr:to>
      <xdr:col>112</xdr:col>
      <xdr:colOff>38100</xdr:colOff>
      <xdr:row>75</xdr:row>
      <xdr:rowOff>113938</xdr:rowOff>
    </xdr:to>
    <xdr:sp macro="" textlink="">
      <xdr:nvSpPr>
        <xdr:cNvPr id="877" name="楕円 876"/>
        <xdr:cNvSpPr/>
      </xdr:nvSpPr>
      <xdr:spPr>
        <a:xfrm>
          <a:off x="21272500" y="128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130465</xdr:rowOff>
    </xdr:from>
    <xdr:ext cx="534377" cy="259045"/>
    <xdr:sp macro="" textlink="">
      <xdr:nvSpPr>
        <xdr:cNvPr id="878" name="テキスト ボックス 877"/>
        <xdr:cNvSpPr txBox="1"/>
      </xdr:nvSpPr>
      <xdr:spPr>
        <a:xfrm>
          <a:off x="21056111" y="126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103892</xdr:rowOff>
    </xdr:from>
    <xdr:to>
      <xdr:col>107</xdr:col>
      <xdr:colOff>101600</xdr:colOff>
      <xdr:row>75</xdr:row>
      <xdr:rowOff>34042</xdr:rowOff>
    </xdr:to>
    <xdr:sp macro="" textlink="">
      <xdr:nvSpPr>
        <xdr:cNvPr id="879" name="楕円 878"/>
        <xdr:cNvSpPr/>
      </xdr:nvSpPr>
      <xdr:spPr>
        <a:xfrm>
          <a:off x="20383500" y="127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50569</xdr:rowOff>
    </xdr:from>
    <xdr:ext cx="534377" cy="259045"/>
    <xdr:sp macro="" textlink="">
      <xdr:nvSpPr>
        <xdr:cNvPr id="880" name="テキスト ボックス 879"/>
        <xdr:cNvSpPr txBox="1"/>
      </xdr:nvSpPr>
      <xdr:spPr>
        <a:xfrm>
          <a:off x="20167111" y="12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82290</xdr:rowOff>
    </xdr:from>
    <xdr:to>
      <xdr:col>102</xdr:col>
      <xdr:colOff>165100</xdr:colOff>
      <xdr:row>75</xdr:row>
      <xdr:rowOff>12440</xdr:rowOff>
    </xdr:to>
    <xdr:sp macro="" textlink="">
      <xdr:nvSpPr>
        <xdr:cNvPr id="881" name="楕円 880"/>
        <xdr:cNvSpPr/>
      </xdr:nvSpPr>
      <xdr:spPr>
        <a:xfrm>
          <a:off x="19494500" y="127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28967</xdr:rowOff>
    </xdr:from>
    <xdr:ext cx="534377" cy="259045"/>
    <xdr:sp macro="" textlink="">
      <xdr:nvSpPr>
        <xdr:cNvPr id="882" name="テキスト ボックス 881"/>
        <xdr:cNvSpPr txBox="1"/>
      </xdr:nvSpPr>
      <xdr:spPr>
        <a:xfrm>
          <a:off x="19278111" y="1254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148984</xdr:rowOff>
    </xdr:from>
    <xdr:to>
      <xdr:col>98</xdr:col>
      <xdr:colOff>38100</xdr:colOff>
      <xdr:row>75</xdr:row>
      <xdr:rowOff>79134</xdr:rowOff>
    </xdr:to>
    <xdr:sp macro="" textlink="">
      <xdr:nvSpPr>
        <xdr:cNvPr id="883" name="楕円 882"/>
        <xdr:cNvSpPr/>
      </xdr:nvSpPr>
      <xdr:spPr>
        <a:xfrm>
          <a:off x="18605500" y="128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95661</xdr:rowOff>
    </xdr:from>
    <xdr:ext cx="534377" cy="259045"/>
    <xdr:sp macro="" textlink="">
      <xdr:nvSpPr>
        <xdr:cNvPr id="884" name="テキスト ボックス 883"/>
        <xdr:cNvSpPr txBox="1"/>
      </xdr:nvSpPr>
      <xdr:spPr>
        <a:xfrm>
          <a:off x="18389111" y="126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1,115,067</a:t>
          </a:r>
          <a:r>
            <a:rPr kumimoji="1" lang="ja-JP" altLang="en-US" sz="1300">
              <a:latin typeface="ＭＳ Ｐゴシック" panose="020B0600070205080204" pitchFamily="50" charset="-128"/>
              <a:ea typeface="ＭＳ Ｐゴシック" panose="020B0600070205080204" pitchFamily="50" charset="-128"/>
            </a:rPr>
            <a:t>円となっている。中でも、主な構成項目である物件費については、住民一人当たり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254,049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円となっており、類似団体と比較して高い水準にある。これについては、主にふるさと応援寄附金奨励事業における事業費の伸張が考えられる。また、普通建設事業費についても高い水準にあり、平成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主な事業として、北海道新幹線建設関連町道拡幅改良工事事業や畜産・酪農収益力強化整備等特別対策事業、町営住宅改修事、道路橋長寿命化事業などが挙げられる。今後、既存施設の老朽化が進み、普通建設事業費の増嵩が見込まれるが、公共施設等総合管理計画に基づき、施設の在り方を見極めながら事業費の抑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16,685
16,451
956.08
19,210,429
18,604,893
599,136
7,740,899
12,480,620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22733</xdr:rowOff>
    </xdr:from>
    <xdr:to>
      <xdr:col>24</xdr:col>
      <xdr:colOff>63500</xdr:colOff>
      <xdr:row>36</xdr:row>
      <xdr:rowOff>26924</xdr:rowOff>
    </xdr:to>
    <xdr:cxnSp macro="">
      <xdr:nvCxnSpPr>
        <xdr:cNvPr id="61" name="直線コネクタ 60"/>
        <xdr:cNvCxnSpPr/>
      </xdr:nvCxnSpPr>
      <xdr:spPr>
        <a:xfrm flipV="1">
          <a:off x="3797300" y="6194933"/>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114444</xdr:rowOff>
    </xdr:from>
    <xdr:ext cx="469744" cy="259045"/>
    <xdr:sp macro="" textlink="">
      <xdr:nvSpPr>
        <xdr:cNvPr id="62" name="議会費平均値テキスト"/>
        <xdr:cNvSpPr txBox="1"/>
      </xdr:nvSpPr>
      <xdr:spPr>
        <a:xfrm>
          <a:off x="4686300" y="577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26924</xdr:rowOff>
    </xdr:from>
    <xdr:to>
      <xdr:col>19</xdr:col>
      <xdr:colOff>177800</xdr:colOff>
      <xdr:row>36</xdr:row>
      <xdr:rowOff>117221</xdr:rowOff>
    </xdr:to>
    <xdr:cxnSp macro="">
      <xdr:nvCxnSpPr>
        <xdr:cNvPr id="64" name="直線コネクタ 63"/>
        <xdr:cNvCxnSpPr/>
      </xdr:nvCxnSpPr>
      <xdr:spPr>
        <a:xfrm flipV="1">
          <a:off x="2908300" y="6199124"/>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13589</xdr:rowOff>
    </xdr:from>
    <xdr:to>
      <xdr:col>15</xdr:col>
      <xdr:colOff>50800</xdr:colOff>
      <xdr:row>36</xdr:row>
      <xdr:rowOff>117221</xdr:rowOff>
    </xdr:to>
    <xdr:cxnSp macro="">
      <xdr:nvCxnSpPr>
        <xdr:cNvPr id="67" name="直線コネクタ 66"/>
        <xdr:cNvCxnSpPr/>
      </xdr:nvCxnSpPr>
      <xdr:spPr>
        <a:xfrm>
          <a:off x="2019300" y="6185789"/>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13589</xdr:rowOff>
    </xdr:from>
    <xdr:to>
      <xdr:col>10</xdr:col>
      <xdr:colOff>114300</xdr:colOff>
      <xdr:row>36</xdr:row>
      <xdr:rowOff>158369</xdr:rowOff>
    </xdr:to>
    <xdr:cxnSp macro="">
      <xdr:nvCxnSpPr>
        <xdr:cNvPr id="70" name="直線コネクタ 69"/>
        <xdr:cNvCxnSpPr/>
      </xdr:nvCxnSpPr>
      <xdr:spPr>
        <a:xfrm flipV="1">
          <a:off x="1130300" y="618578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119016</xdr:rowOff>
    </xdr:from>
    <xdr:ext cx="469744" cy="259045"/>
    <xdr:sp macro="" textlink="">
      <xdr:nvSpPr>
        <xdr:cNvPr id="72" name="テキスト ボックス 71"/>
        <xdr:cNvSpPr txBox="1"/>
      </xdr:nvSpPr>
      <xdr:spPr>
        <a:xfrm>
          <a:off x="1784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9669</xdr:rowOff>
    </xdr:from>
    <xdr:ext cx="469744" cy="259045"/>
    <xdr:sp macro="" textlink="">
      <xdr:nvSpPr>
        <xdr:cNvPr id="74" name="テキスト ボックス 73"/>
        <xdr:cNvSpPr txBox="1"/>
      </xdr:nvSpPr>
      <xdr:spPr>
        <a:xfrm>
          <a:off x="895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143383</xdr:rowOff>
    </xdr:from>
    <xdr:to>
      <xdr:col>24</xdr:col>
      <xdr:colOff>114300</xdr:colOff>
      <xdr:row>36</xdr:row>
      <xdr:rowOff>73533</xdr:rowOff>
    </xdr:to>
    <xdr:sp macro="" textlink="">
      <xdr:nvSpPr>
        <xdr:cNvPr id="80" name="楕円 79"/>
        <xdr:cNvSpPr/>
      </xdr:nvSpPr>
      <xdr:spPr>
        <a:xfrm>
          <a:off x="45847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121810</xdr:rowOff>
    </xdr:from>
    <xdr:ext cx="469744" cy="259045"/>
    <xdr:sp macro="" textlink="">
      <xdr:nvSpPr>
        <xdr:cNvPr id="81" name="議会費該当値テキスト"/>
        <xdr:cNvSpPr txBox="1"/>
      </xdr:nvSpPr>
      <xdr:spPr>
        <a:xfrm>
          <a:off x="4686300" y="612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147574</xdr:rowOff>
    </xdr:from>
    <xdr:to>
      <xdr:col>20</xdr:col>
      <xdr:colOff>38100</xdr:colOff>
      <xdr:row>36</xdr:row>
      <xdr:rowOff>77724</xdr:rowOff>
    </xdr:to>
    <xdr:sp macro="" textlink="">
      <xdr:nvSpPr>
        <xdr:cNvPr id="82" name="楕円 81"/>
        <xdr:cNvSpPr/>
      </xdr:nvSpPr>
      <xdr:spPr>
        <a:xfrm>
          <a:off x="3746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68851</xdr:rowOff>
    </xdr:from>
    <xdr:ext cx="469744" cy="259045"/>
    <xdr:sp macro="" textlink="">
      <xdr:nvSpPr>
        <xdr:cNvPr id="83" name="テキスト ボックス 82"/>
        <xdr:cNvSpPr txBox="1"/>
      </xdr:nvSpPr>
      <xdr:spPr>
        <a:xfrm>
          <a:off x="3562428"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66421</xdr:rowOff>
    </xdr:from>
    <xdr:to>
      <xdr:col>15</xdr:col>
      <xdr:colOff>101600</xdr:colOff>
      <xdr:row>36</xdr:row>
      <xdr:rowOff>168021</xdr:rowOff>
    </xdr:to>
    <xdr:sp macro="" textlink="">
      <xdr:nvSpPr>
        <xdr:cNvPr id="84" name="楕円 83"/>
        <xdr:cNvSpPr/>
      </xdr:nvSpPr>
      <xdr:spPr>
        <a:xfrm>
          <a:off x="2857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159148</xdr:rowOff>
    </xdr:from>
    <xdr:ext cx="469744" cy="259045"/>
    <xdr:sp macro="" textlink="">
      <xdr:nvSpPr>
        <xdr:cNvPr id="85" name="テキスト ボックス 84"/>
        <xdr:cNvSpPr txBox="1"/>
      </xdr:nvSpPr>
      <xdr:spPr>
        <a:xfrm>
          <a:off x="2673428"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134239</xdr:rowOff>
    </xdr:from>
    <xdr:to>
      <xdr:col>10</xdr:col>
      <xdr:colOff>165100</xdr:colOff>
      <xdr:row>36</xdr:row>
      <xdr:rowOff>64389</xdr:rowOff>
    </xdr:to>
    <xdr:sp macro="" textlink="">
      <xdr:nvSpPr>
        <xdr:cNvPr id="86" name="楕円 85"/>
        <xdr:cNvSpPr/>
      </xdr:nvSpPr>
      <xdr:spPr>
        <a:xfrm>
          <a:off x="1968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55516</xdr:rowOff>
    </xdr:from>
    <xdr:ext cx="469744" cy="259045"/>
    <xdr:sp macro="" textlink="">
      <xdr:nvSpPr>
        <xdr:cNvPr id="87" name="テキスト ボックス 86"/>
        <xdr:cNvSpPr txBox="1"/>
      </xdr:nvSpPr>
      <xdr:spPr>
        <a:xfrm>
          <a:off x="1784428" y="62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107569</xdr:rowOff>
    </xdr:from>
    <xdr:to>
      <xdr:col>6</xdr:col>
      <xdr:colOff>38100</xdr:colOff>
      <xdr:row>37</xdr:row>
      <xdr:rowOff>37719</xdr:rowOff>
    </xdr:to>
    <xdr:sp macro="" textlink="">
      <xdr:nvSpPr>
        <xdr:cNvPr id="88" name="楕円 87"/>
        <xdr:cNvSpPr/>
      </xdr:nvSpPr>
      <xdr:spPr>
        <a:xfrm>
          <a:off x="1079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28846</xdr:rowOff>
    </xdr:from>
    <xdr:ext cx="469744" cy="259045"/>
    <xdr:sp macro="" textlink="">
      <xdr:nvSpPr>
        <xdr:cNvPr id="89" name="テキスト ボックス 88"/>
        <xdr:cNvSpPr txBox="1"/>
      </xdr:nvSpPr>
      <xdr:spPr>
        <a:xfrm>
          <a:off x="895428"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112350</xdr:rowOff>
    </xdr:from>
    <xdr:to>
      <xdr:col>24</xdr:col>
      <xdr:colOff>63500</xdr:colOff>
      <xdr:row>55</xdr:row>
      <xdr:rowOff>17383</xdr:rowOff>
    </xdr:to>
    <xdr:cxnSp macro="">
      <xdr:nvCxnSpPr>
        <xdr:cNvPr id="120" name="直線コネクタ 119"/>
        <xdr:cNvCxnSpPr/>
      </xdr:nvCxnSpPr>
      <xdr:spPr>
        <a:xfrm flipV="1">
          <a:off x="3797300" y="8684850"/>
          <a:ext cx="838200" cy="76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37295</xdr:rowOff>
    </xdr:from>
    <xdr:ext cx="599010" cy="259045"/>
    <xdr:sp macro="" textlink="">
      <xdr:nvSpPr>
        <xdr:cNvPr id="121" name="総務費平均値テキスト"/>
        <xdr:cNvSpPr txBox="1"/>
      </xdr:nvSpPr>
      <xdr:spPr>
        <a:xfrm>
          <a:off x="4686300" y="9809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17383</xdr:rowOff>
    </xdr:from>
    <xdr:to>
      <xdr:col>19</xdr:col>
      <xdr:colOff>177800</xdr:colOff>
      <xdr:row>56</xdr:row>
      <xdr:rowOff>22265</xdr:rowOff>
    </xdr:to>
    <xdr:cxnSp macro="">
      <xdr:nvCxnSpPr>
        <xdr:cNvPr id="123" name="直線コネクタ 122"/>
        <xdr:cNvCxnSpPr/>
      </xdr:nvCxnSpPr>
      <xdr:spPr>
        <a:xfrm flipV="1">
          <a:off x="2908300" y="9447133"/>
          <a:ext cx="889000" cy="17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157376</xdr:rowOff>
    </xdr:from>
    <xdr:ext cx="534377" cy="259045"/>
    <xdr:sp macro="" textlink="">
      <xdr:nvSpPr>
        <xdr:cNvPr id="125" name="テキスト ボックス 124"/>
        <xdr:cNvSpPr txBox="1"/>
      </xdr:nvSpPr>
      <xdr:spPr>
        <a:xfrm>
          <a:off x="3530111" y="99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22265</xdr:rowOff>
    </xdr:from>
    <xdr:to>
      <xdr:col>15</xdr:col>
      <xdr:colOff>50800</xdr:colOff>
      <xdr:row>57</xdr:row>
      <xdr:rowOff>131118</xdr:rowOff>
    </xdr:to>
    <xdr:cxnSp macro="">
      <xdr:nvCxnSpPr>
        <xdr:cNvPr id="126" name="直線コネクタ 125"/>
        <xdr:cNvCxnSpPr/>
      </xdr:nvCxnSpPr>
      <xdr:spPr>
        <a:xfrm flipV="1">
          <a:off x="2019300" y="9623465"/>
          <a:ext cx="889000" cy="28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130136</xdr:rowOff>
    </xdr:from>
    <xdr:ext cx="599010" cy="259045"/>
    <xdr:sp macro="" textlink="">
      <xdr:nvSpPr>
        <xdr:cNvPr id="128" name="テキスト ボックス 127"/>
        <xdr:cNvSpPr txBox="1"/>
      </xdr:nvSpPr>
      <xdr:spPr>
        <a:xfrm>
          <a:off x="2608795" y="990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131118</xdr:rowOff>
    </xdr:from>
    <xdr:to>
      <xdr:col>10</xdr:col>
      <xdr:colOff>114300</xdr:colOff>
      <xdr:row>58</xdr:row>
      <xdr:rowOff>37163</xdr:rowOff>
    </xdr:to>
    <xdr:cxnSp macro="">
      <xdr:nvCxnSpPr>
        <xdr:cNvPr id="129" name="直線コネクタ 128"/>
        <xdr:cNvCxnSpPr/>
      </xdr:nvCxnSpPr>
      <xdr:spPr>
        <a:xfrm flipV="1">
          <a:off x="1130300" y="9903768"/>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61550</xdr:rowOff>
    </xdr:from>
    <xdr:to>
      <xdr:col>24</xdr:col>
      <xdr:colOff>114300</xdr:colOff>
      <xdr:row>50</xdr:row>
      <xdr:rowOff>163150</xdr:rowOff>
    </xdr:to>
    <xdr:sp macro="" textlink="">
      <xdr:nvSpPr>
        <xdr:cNvPr id="139" name="楕円 138"/>
        <xdr:cNvSpPr/>
      </xdr:nvSpPr>
      <xdr:spPr>
        <a:xfrm>
          <a:off x="4584700" y="86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14577</xdr:rowOff>
    </xdr:from>
    <xdr:ext cx="599010" cy="259045"/>
    <xdr:sp macro="" textlink="">
      <xdr:nvSpPr>
        <xdr:cNvPr id="140" name="総務費該当値テキスト"/>
        <xdr:cNvSpPr txBox="1"/>
      </xdr:nvSpPr>
      <xdr:spPr>
        <a:xfrm>
          <a:off x="4686300" y="85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138033</xdr:rowOff>
    </xdr:from>
    <xdr:to>
      <xdr:col>20</xdr:col>
      <xdr:colOff>38100</xdr:colOff>
      <xdr:row>55</xdr:row>
      <xdr:rowOff>68183</xdr:rowOff>
    </xdr:to>
    <xdr:sp macro="" textlink="">
      <xdr:nvSpPr>
        <xdr:cNvPr id="141" name="楕円 140"/>
        <xdr:cNvSpPr/>
      </xdr:nvSpPr>
      <xdr:spPr>
        <a:xfrm>
          <a:off x="3746500" y="93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84710</xdr:rowOff>
    </xdr:from>
    <xdr:ext cx="599010" cy="259045"/>
    <xdr:sp macro="" textlink="">
      <xdr:nvSpPr>
        <xdr:cNvPr id="142" name="テキスト ボックス 141"/>
        <xdr:cNvSpPr txBox="1"/>
      </xdr:nvSpPr>
      <xdr:spPr>
        <a:xfrm>
          <a:off x="3497795" y="917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142915</xdr:rowOff>
    </xdr:from>
    <xdr:to>
      <xdr:col>15</xdr:col>
      <xdr:colOff>101600</xdr:colOff>
      <xdr:row>56</xdr:row>
      <xdr:rowOff>73065</xdr:rowOff>
    </xdr:to>
    <xdr:sp macro="" textlink="">
      <xdr:nvSpPr>
        <xdr:cNvPr id="143" name="楕円 142"/>
        <xdr:cNvSpPr/>
      </xdr:nvSpPr>
      <xdr:spPr>
        <a:xfrm>
          <a:off x="2857500" y="95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89592</xdr:rowOff>
    </xdr:from>
    <xdr:ext cx="599010" cy="259045"/>
    <xdr:sp macro="" textlink="">
      <xdr:nvSpPr>
        <xdr:cNvPr id="144" name="テキスト ボックス 143"/>
        <xdr:cNvSpPr txBox="1"/>
      </xdr:nvSpPr>
      <xdr:spPr>
        <a:xfrm>
          <a:off x="2608795" y="934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80318</xdr:rowOff>
    </xdr:from>
    <xdr:to>
      <xdr:col>10</xdr:col>
      <xdr:colOff>165100</xdr:colOff>
      <xdr:row>58</xdr:row>
      <xdr:rowOff>10468</xdr:rowOff>
    </xdr:to>
    <xdr:sp macro="" textlink="">
      <xdr:nvSpPr>
        <xdr:cNvPr id="145" name="楕円 144"/>
        <xdr:cNvSpPr/>
      </xdr:nvSpPr>
      <xdr:spPr>
        <a:xfrm>
          <a:off x="1968500" y="98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1595</xdr:rowOff>
    </xdr:from>
    <xdr:ext cx="534377" cy="259045"/>
    <xdr:sp macro="" textlink="">
      <xdr:nvSpPr>
        <xdr:cNvPr id="146" name="テキスト ボックス 145"/>
        <xdr:cNvSpPr txBox="1"/>
      </xdr:nvSpPr>
      <xdr:spPr>
        <a:xfrm>
          <a:off x="1752111" y="994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157813</xdr:rowOff>
    </xdr:from>
    <xdr:to>
      <xdr:col>6</xdr:col>
      <xdr:colOff>38100</xdr:colOff>
      <xdr:row>58</xdr:row>
      <xdr:rowOff>87963</xdr:rowOff>
    </xdr:to>
    <xdr:sp macro="" textlink="">
      <xdr:nvSpPr>
        <xdr:cNvPr id="147" name="楕円 146"/>
        <xdr:cNvSpPr/>
      </xdr:nvSpPr>
      <xdr:spPr>
        <a:xfrm>
          <a:off x="1079500" y="99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79090</xdr:rowOff>
    </xdr:from>
    <xdr:ext cx="534377" cy="259045"/>
    <xdr:sp macro="" textlink="">
      <xdr:nvSpPr>
        <xdr:cNvPr id="148" name="テキスト ボックス 147"/>
        <xdr:cNvSpPr txBox="1"/>
      </xdr:nvSpPr>
      <xdr:spPr>
        <a:xfrm>
          <a:off x="863111" y="1002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63870</xdr:rowOff>
    </xdr:from>
    <xdr:to>
      <xdr:col>24</xdr:col>
      <xdr:colOff>63500</xdr:colOff>
      <xdr:row>75</xdr:row>
      <xdr:rowOff>42523</xdr:rowOff>
    </xdr:to>
    <xdr:cxnSp macro="">
      <xdr:nvCxnSpPr>
        <xdr:cNvPr id="180" name="直線コネクタ 179"/>
        <xdr:cNvCxnSpPr/>
      </xdr:nvCxnSpPr>
      <xdr:spPr>
        <a:xfrm flipV="1">
          <a:off x="3797300" y="12751170"/>
          <a:ext cx="838200" cy="15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61231</xdr:rowOff>
    </xdr:from>
    <xdr:ext cx="599010" cy="259045"/>
    <xdr:sp macro="" textlink="">
      <xdr:nvSpPr>
        <xdr:cNvPr id="181" name="民生費平均値テキスト"/>
        <xdr:cNvSpPr txBox="1"/>
      </xdr:nvSpPr>
      <xdr:spPr>
        <a:xfrm>
          <a:off x="4686300" y="1274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39574</xdr:rowOff>
    </xdr:from>
    <xdr:to>
      <xdr:col>19</xdr:col>
      <xdr:colOff>177800</xdr:colOff>
      <xdr:row>75</xdr:row>
      <xdr:rowOff>42523</xdr:rowOff>
    </xdr:to>
    <xdr:cxnSp macro="">
      <xdr:nvCxnSpPr>
        <xdr:cNvPr id="183" name="直線コネクタ 182"/>
        <xdr:cNvCxnSpPr/>
      </xdr:nvCxnSpPr>
      <xdr:spPr>
        <a:xfrm>
          <a:off x="2908300" y="12898324"/>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42469</xdr:rowOff>
    </xdr:from>
    <xdr:to>
      <xdr:col>15</xdr:col>
      <xdr:colOff>50800</xdr:colOff>
      <xdr:row>75</xdr:row>
      <xdr:rowOff>39574</xdr:rowOff>
    </xdr:to>
    <xdr:cxnSp macro="">
      <xdr:nvCxnSpPr>
        <xdr:cNvPr id="186" name="直線コネクタ 185"/>
        <xdr:cNvCxnSpPr/>
      </xdr:nvCxnSpPr>
      <xdr:spPr>
        <a:xfrm>
          <a:off x="2019300" y="12729769"/>
          <a:ext cx="889000" cy="16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40705</xdr:rowOff>
    </xdr:from>
    <xdr:to>
      <xdr:col>10</xdr:col>
      <xdr:colOff>114300</xdr:colOff>
      <xdr:row>74</xdr:row>
      <xdr:rowOff>42469</xdr:rowOff>
    </xdr:to>
    <xdr:cxnSp macro="">
      <xdr:nvCxnSpPr>
        <xdr:cNvPr id="189" name="直線コネクタ 188"/>
        <xdr:cNvCxnSpPr/>
      </xdr:nvCxnSpPr>
      <xdr:spPr>
        <a:xfrm>
          <a:off x="1130300" y="12728005"/>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49833</xdr:rowOff>
    </xdr:from>
    <xdr:ext cx="599010" cy="259045"/>
    <xdr:sp macro="" textlink="">
      <xdr:nvSpPr>
        <xdr:cNvPr id="191" name="テキスト ボックス 190"/>
        <xdr:cNvSpPr txBox="1"/>
      </xdr:nvSpPr>
      <xdr:spPr>
        <a:xfrm>
          <a:off x="1719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103098</xdr:rowOff>
    </xdr:from>
    <xdr:ext cx="599010" cy="259045"/>
    <xdr:sp macro="" textlink="">
      <xdr:nvSpPr>
        <xdr:cNvPr id="193" name="テキスト ボックス 192"/>
        <xdr:cNvSpPr txBox="1"/>
      </xdr:nvSpPr>
      <xdr:spPr>
        <a:xfrm>
          <a:off x="830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13070</xdr:rowOff>
    </xdr:from>
    <xdr:to>
      <xdr:col>24</xdr:col>
      <xdr:colOff>114300</xdr:colOff>
      <xdr:row>74</xdr:row>
      <xdr:rowOff>114670</xdr:rowOff>
    </xdr:to>
    <xdr:sp macro="" textlink="">
      <xdr:nvSpPr>
        <xdr:cNvPr id="199" name="楕円 198"/>
        <xdr:cNvSpPr/>
      </xdr:nvSpPr>
      <xdr:spPr>
        <a:xfrm>
          <a:off x="4584700" y="127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35947</xdr:rowOff>
    </xdr:from>
    <xdr:ext cx="599010" cy="259045"/>
    <xdr:sp macro="" textlink="">
      <xdr:nvSpPr>
        <xdr:cNvPr id="200" name="民生費該当値テキスト"/>
        <xdr:cNvSpPr txBox="1"/>
      </xdr:nvSpPr>
      <xdr:spPr>
        <a:xfrm>
          <a:off x="4686300" y="1255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163173</xdr:rowOff>
    </xdr:from>
    <xdr:to>
      <xdr:col>20</xdr:col>
      <xdr:colOff>38100</xdr:colOff>
      <xdr:row>75</xdr:row>
      <xdr:rowOff>93323</xdr:rowOff>
    </xdr:to>
    <xdr:sp macro="" textlink="">
      <xdr:nvSpPr>
        <xdr:cNvPr id="201" name="楕円 200"/>
        <xdr:cNvSpPr/>
      </xdr:nvSpPr>
      <xdr:spPr>
        <a:xfrm>
          <a:off x="3746500" y="1285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84450</xdr:rowOff>
    </xdr:from>
    <xdr:ext cx="599010" cy="259045"/>
    <xdr:sp macro="" textlink="">
      <xdr:nvSpPr>
        <xdr:cNvPr id="202" name="テキスト ボックス 201"/>
        <xdr:cNvSpPr txBox="1"/>
      </xdr:nvSpPr>
      <xdr:spPr>
        <a:xfrm>
          <a:off x="3497795" y="1294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160224</xdr:rowOff>
    </xdr:from>
    <xdr:to>
      <xdr:col>15</xdr:col>
      <xdr:colOff>101600</xdr:colOff>
      <xdr:row>75</xdr:row>
      <xdr:rowOff>90374</xdr:rowOff>
    </xdr:to>
    <xdr:sp macro="" textlink="">
      <xdr:nvSpPr>
        <xdr:cNvPr id="203" name="楕円 202"/>
        <xdr:cNvSpPr/>
      </xdr:nvSpPr>
      <xdr:spPr>
        <a:xfrm>
          <a:off x="2857500" y="128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81501</xdr:rowOff>
    </xdr:from>
    <xdr:ext cx="599010" cy="259045"/>
    <xdr:sp macro="" textlink="">
      <xdr:nvSpPr>
        <xdr:cNvPr id="204" name="テキスト ボックス 203"/>
        <xdr:cNvSpPr txBox="1"/>
      </xdr:nvSpPr>
      <xdr:spPr>
        <a:xfrm>
          <a:off x="2608795" y="1294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163119</xdr:rowOff>
    </xdr:from>
    <xdr:to>
      <xdr:col>10</xdr:col>
      <xdr:colOff>165100</xdr:colOff>
      <xdr:row>74</xdr:row>
      <xdr:rowOff>93269</xdr:rowOff>
    </xdr:to>
    <xdr:sp macro="" textlink="">
      <xdr:nvSpPr>
        <xdr:cNvPr id="205" name="楕円 204"/>
        <xdr:cNvSpPr/>
      </xdr:nvSpPr>
      <xdr:spPr>
        <a:xfrm>
          <a:off x="1968500" y="126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109796</xdr:rowOff>
    </xdr:from>
    <xdr:ext cx="599010" cy="259045"/>
    <xdr:sp macro="" textlink="">
      <xdr:nvSpPr>
        <xdr:cNvPr id="206" name="テキスト ボックス 205"/>
        <xdr:cNvSpPr txBox="1"/>
      </xdr:nvSpPr>
      <xdr:spPr>
        <a:xfrm>
          <a:off x="1719795" y="1245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161355</xdr:rowOff>
    </xdr:from>
    <xdr:to>
      <xdr:col>6</xdr:col>
      <xdr:colOff>38100</xdr:colOff>
      <xdr:row>74</xdr:row>
      <xdr:rowOff>91505</xdr:rowOff>
    </xdr:to>
    <xdr:sp macro="" textlink="">
      <xdr:nvSpPr>
        <xdr:cNvPr id="207" name="楕円 206"/>
        <xdr:cNvSpPr/>
      </xdr:nvSpPr>
      <xdr:spPr>
        <a:xfrm>
          <a:off x="1079500" y="126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108032</xdr:rowOff>
    </xdr:from>
    <xdr:ext cx="599010" cy="259045"/>
    <xdr:sp macro="" textlink="">
      <xdr:nvSpPr>
        <xdr:cNvPr id="208" name="テキスト ボックス 207"/>
        <xdr:cNvSpPr txBox="1"/>
      </xdr:nvSpPr>
      <xdr:spPr>
        <a:xfrm>
          <a:off x="830795" y="1245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121602</xdr:rowOff>
    </xdr:from>
    <xdr:to>
      <xdr:col>24</xdr:col>
      <xdr:colOff>63500</xdr:colOff>
      <xdr:row>93</xdr:row>
      <xdr:rowOff>8750</xdr:rowOff>
    </xdr:to>
    <xdr:cxnSp macro="">
      <xdr:nvCxnSpPr>
        <xdr:cNvPr id="238" name="直線コネクタ 237"/>
        <xdr:cNvCxnSpPr/>
      </xdr:nvCxnSpPr>
      <xdr:spPr>
        <a:xfrm flipV="1">
          <a:off x="3797300" y="15895002"/>
          <a:ext cx="8382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13416</xdr:rowOff>
    </xdr:from>
    <xdr:ext cx="534377" cy="259045"/>
    <xdr:sp macro="" textlink="">
      <xdr:nvSpPr>
        <xdr:cNvPr id="239" name="衛生費平均値テキスト"/>
        <xdr:cNvSpPr txBox="1"/>
      </xdr:nvSpPr>
      <xdr:spPr>
        <a:xfrm>
          <a:off x="4686300" y="16644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149594</xdr:rowOff>
    </xdr:from>
    <xdr:to>
      <xdr:col>19</xdr:col>
      <xdr:colOff>177800</xdr:colOff>
      <xdr:row>93</xdr:row>
      <xdr:rowOff>8750</xdr:rowOff>
    </xdr:to>
    <xdr:cxnSp macro="">
      <xdr:nvCxnSpPr>
        <xdr:cNvPr id="241" name="直線コネクタ 240"/>
        <xdr:cNvCxnSpPr/>
      </xdr:nvCxnSpPr>
      <xdr:spPr>
        <a:xfrm>
          <a:off x="2908300" y="15922994"/>
          <a:ext cx="8890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113937</xdr:rowOff>
    </xdr:from>
    <xdr:ext cx="534377" cy="259045"/>
    <xdr:sp macro="" textlink="">
      <xdr:nvSpPr>
        <xdr:cNvPr id="243" name="テキスト ボックス 242"/>
        <xdr:cNvSpPr txBox="1"/>
      </xdr:nvSpPr>
      <xdr:spPr>
        <a:xfrm>
          <a:off x="3530111" y="167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165863</xdr:rowOff>
    </xdr:from>
    <xdr:to>
      <xdr:col>15</xdr:col>
      <xdr:colOff>50800</xdr:colOff>
      <xdr:row>92</xdr:row>
      <xdr:rowOff>149594</xdr:rowOff>
    </xdr:to>
    <xdr:cxnSp macro="">
      <xdr:nvCxnSpPr>
        <xdr:cNvPr id="244" name="直線コネクタ 243"/>
        <xdr:cNvCxnSpPr/>
      </xdr:nvCxnSpPr>
      <xdr:spPr>
        <a:xfrm>
          <a:off x="2019300" y="15767813"/>
          <a:ext cx="889000" cy="1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99356</xdr:rowOff>
    </xdr:from>
    <xdr:ext cx="534377" cy="259045"/>
    <xdr:sp macro="" textlink="">
      <xdr:nvSpPr>
        <xdr:cNvPr id="246" name="テキスト ボックス 245"/>
        <xdr:cNvSpPr txBox="1"/>
      </xdr:nvSpPr>
      <xdr:spPr>
        <a:xfrm>
          <a:off x="2641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165863</xdr:rowOff>
    </xdr:from>
    <xdr:to>
      <xdr:col>10</xdr:col>
      <xdr:colOff>114300</xdr:colOff>
      <xdr:row>92</xdr:row>
      <xdr:rowOff>53975</xdr:rowOff>
    </xdr:to>
    <xdr:cxnSp macro="">
      <xdr:nvCxnSpPr>
        <xdr:cNvPr id="247" name="直線コネクタ 246"/>
        <xdr:cNvCxnSpPr/>
      </xdr:nvCxnSpPr>
      <xdr:spPr>
        <a:xfrm flipV="1">
          <a:off x="1130300" y="15767813"/>
          <a:ext cx="889000" cy="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98989</xdr:rowOff>
    </xdr:from>
    <xdr:ext cx="534377" cy="259045"/>
    <xdr:sp macro="" textlink="">
      <xdr:nvSpPr>
        <xdr:cNvPr id="249" name="テキスト ボックス 248"/>
        <xdr:cNvSpPr txBox="1"/>
      </xdr:nvSpPr>
      <xdr:spPr>
        <a:xfrm>
          <a:off x="1752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153230</xdr:rowOff>
    </xdr:from>
    <xdr:ext cx="534377" cy="259045"/>
    <xdr:sp macro="" textlink="">
      <xdr:nvSpPr>
        <xdr:cNvPr id="251" name="テキスト ボックス 250"/>
        <xdr:cNvSpPr txBox="1"/>
      </xdr:nvSpPr>
      <xdr:spPr>
        <a:xfrm>
          <a:off x="863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70802</xdr:rowOff>
    </xdr:from>
    <xdr:to>
      <xdr:col>24</xdr:col>
      <xdr:colOff>114300</xdr:colOff>
      <xdr:row>93</xdr:row>
      <xdr:rowOff>952</xdr:rowOff>
    </xdr:to>
    <xdr:sp macro="" textlink="">
      <xdr:nvSpPr>
        <xdr:cNvPr id="257" name="楕円 256"/>
        <xdr:cNvSpPr/>
      </xdr:nvSpPr>
      <xdr:spPr>
        <a:xfrm>
          <a:off x="4584700" y="158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93679</xdr:rowOff>
    </xdr:from>
    <xdr:ext cx="599010" cy="259045"/>
    <xdr:sp macro="" textlink="">
      <xdr:nvSpPr>
        <xdr:cNvPr id="258" name="衛生費該当値テキスト"/>
        <xdr:cNvSpPr txBox="1"/>
      </xdr:nvSpPr>
      <xdr:spPr>
        <a:xfrm>
          <a:off x="4686300" y="1569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129400</xdr:rowOff>
    </xdr:from>
    <xdr:to>
      <xdr:col>20</xdr:col>
      <xdr:colOff>38100</xdr:colOff>
      <xdr:row>93</xdr:row>
      <xdr:rowOff>59550</xdr:rowOff>
    </xdr:to>
    <xdr:sp macro="" textlink="">
      <xdr:nvSpPr>
        <xdr:cNvPr id="259" name="楕円 258"/>
        <xdr:cNvSpPr/>
      </xdr:nvSpPr>
      <xdr:spPr>
        <a:xfrm>
          <a:off x="3746500" y="159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76077</xdr:rowOff>
    </xdr:from>
    <xdr:ext cx="599010" cy="259045"/>
    <xdr:sp macro="" textlink="">
      <xdr:nvSpPr>
        <xdr:cNvPr id="260" name="テキスト ボックス 259"/>
        <xdr:cNvSpPr txBox="1"/>
      </xdr:nvSpPr>
      <xdr:spPr>
        <a:xfrm>
          <a:off x="3497795" y="1567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98794</xdr:rowOff>
    </xdr:from>
    <xdr:to>
      <xdr:col>15</xdr:col>
      <xdr:colOff>101600</xdr:colOff>
      <xdr:row>93</xdr:row>
      <xdr:rowOff>28944</xdr:rowOff>
    </xdr:to>
    <xdr:sp macro="" textlink="">
      <xdr:nvSpPr>
        <xdr:cNvPr id="261" name="楕円 260"/>
        <xdr:cNvSpPr/>
      </xdr:nvSpPr>
      <xdr:spPr>
        <a:xfrm>
          <a:off x="2857500" y="1587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45471</xdr:rowOff>
    </xdr:from>
    <xdr:ext cx="599010" cy="259045"/>
    <xdr:sp macro="" textlink="">
      <xdr:nvSpPr>
        <xdr:cNvPr id="262" name="テキスト ボックス 261"/>
        <xdr:cNvSpPr txBox="1"/>
      </xdr:nvSpPr>
      <xdr:spPr>
        <a:xfrm>
          <a:off x="2608795" y="1564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115063</xdr:rowOff>
    </xdr:from>
    <xdr:to>
      <xdr:col>10</xdr:col>
      <xdr:colOff>165100</xdr:colOff>
      <xdr:row>92</xdr:row>
      <xdr:rowOff>45213</xdr:rowOff>
    </xdr:to>
    <xdr:sp macro="" textlink="">
      <xdr:nvSpPr>
        <xdr:cNvPr id="263" name="楕円 262"/>
        <xdr:cNvSpPr/>
      </xdr:nvSpPr>
      <xdr:spPr>
        <a:xfrm>
          <a:off x="1968500" y="157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61740</xdr:rowOff>
    </xdr:from>
    <xdr:ext cx="599010" cy="259045"/>
    <xdr:sp macro="" textlink="">
      <xdr:nvSpPr>
        <xdr:cNvPr id="264" name="テキスト ボックス 263"/>
        <xdr:cNvSpPr txBox="1"/>
      </xdr:nvSpPr>
      <xdr:spPr>
        <a:xfrm>
          <a:off x="1719795" y="1549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3175</xdr:rowOff>
    </xdr:from>
    <xdr:to>
      <xdr:col>6</xdr:col>
      <xdr:colOff>38100</xdr:colOff>
      <xdr:row>92</xdr:row>
      <xdr:rowOff>104775</xdr:rowOff>
    </xdr:to>
    <xdr:sp macro="" textlink="">
      <xdr:nvSpPr>
        <xdr:cNvPr id="265" name="楕円 264"/>
        <xdr:cNvSpPr/>
      </xdr:nvSpPr>
      <xdr:spPr>
        <a:xfrm>
          <a:off x="1079500" y="157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121302</xdr:rowOff>
    </xdr:from>
    <xdr:ext cx="599010" cy="259045"/>
    <xdr:sp macro="" textlink="">
      <xdr:nvSpPr>
        <xdr:cNvPr id="266" name="テキスト ボックス 265"/>
        <xdr:cNvSpPr txBox="1"/>
      </xdr:nvSpPr>
      <xdr:spPr>
        <a:xfrm>
          <a:off x="830795" y="1555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144653</xdr:rowOff>
    </xdr:from>
    <xdr:to>
      <xdr:col>55</xdr:col>
      <xdr:colOff>0</xdr:colOff>
      <xdr:row>30</xdr:row>
      <xdr:rowOff>103124</xdr:rowOff>
    </xdr:to>
    <xdr:cxnSp macro="">
      <xdr:nvCxnSpPr>
        <xdr:cNvPr id="295" name="直線コネクタ 294"/>
        <xdr:cNvCxnSpPr/>
      </xdr:nvCxnSpPr>
      <xdr:spPr>
        <a:xfrm>
          <a:off x="9639300" y="5116703"/>
          <a:ext cx="8382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47515</xdr:rowOff>
    </xdr:from>
    <xdr:ext cx="378565" cy="259045"/>
    <xdr:sp macro="" textlink="">
      <xdr:nvSpPr>
        <xdr:cNvPr id="296" name="労働費平均値テキスト"/>
        <xdr:cNvSpPr txBox="1"/>
      </xdr:nvSpPr>
      <xdr:spPr>
        <a:xfrm>
          <a:off x="10528300" y="6562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144653</xdr:rowOff>
    </xdr:from>
    <xdr:to>
      <xdr:col>50</xdr:col>
      <xdr:colOff>114300</xdr:colOff>
      <xdr:row>30</xdr:row>
      <xdr:rowOff>104267</xdr:rowOff>
    </xdr:to>
    <xdr:cxnSp macro="">
      <xdr:nvCxnSpPr>
        <xdr:cNvPr id="298" name="直線コネクタ 297"/>
        <xdr:cNvCxnSpPr/>
      </xdr:nvCxnSpPr>
      <xdr:spPr>
        <a:xfrm flipV="1">
          <a:off x="8750300" y="5116703"/>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135145</xdr:rowOff>
    </xdr:from>
    <xdr:ext cx="378565" cy="259045"/>
    <xdr:sp macro="" textlink="">
      <xdr:nvSpPr>
        <xdr:cNvPr id="300" name="テキスト ボックス 299"/>
        <xdr:cNvSpPr txBox="1"/>
      </xdr:nvSpPr>
      <xdr:spPr>
        <a:xfrm>
          <a:off x="9450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104267</xdr:rowOff>
    </xdr:from>
    <xdr:to>
      <xdr:col>45</xdr:col>
      <xdr:colOff>177800</xdr:colOff>
      <xdr:row>30</xdr:row>
      <xdr:rowOff>150368</xdr:rowOff>
    </xdr:to>
    <xdr:cxnSp macro="">
      <xdr:nvCxnSpPr>
        <xdr:cNvPr id="301" name="直線コネクタ 300"/>
        <xdr:cNvCxnSpPr/>
      </xdr:nvCxnSpPr>
      <xdr:spPr>
        <a:xfrm flipV="1">
          <a:off x="7861300" y="5247767"/>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25798</xdr:rowOff>
    </xdr:from>
    <xdr:ext cx="378565" cy="259045"/>
    <xdr:sp macro="" textlink="">
      <xdr:nvSpPr>
        <xdr:cNvPr id="303" name="テキスト ボックス 302"/>
        <xdr:cNvSpPr txBox="1"/>
      </xdr:nvSpPr>
      <xdr:spPr>
        <a:xfrm>
          <a:off x="8561017" y="654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129032</xdr:rowOff>
    </xdr:from>
    <xdr:to>
      <xdr:col>41</xdr:col>
      <xdr:colOff>50800</xdr:colOff>
      <xdr:row>30</xdr:row>
      <xdr:rowOff>150368</xdr:rowOff>
    </xdr:to>
    <xdr:cxnSp macro="">
      <xdr:nvCxnSpPr>
        <xdr:cNvPr id="304" name="直線コネクタ 303"/>
        <xdr:cNvCxnSpPr/>
      </xdr:nvCxnSpPr>
      <xdr:spPr>
        <a:xfrm>
          <a:off x="6972300" y="5101082"/>
          <a:ext cx="88900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123334</xdr:rowOff>
    </xdr:from>
    <xdr:ext cx="378565" cy="259045"/>
    <xdr:sp macro="" textlink="">
      <xdr:nvSpPr>
        <xdr:cNvPr id="306" name="テキスト ボックス 305"/>
        <xdr:cNvSpPr txBox="1"/>
      </xdr:nvSpPr>
      <xdr:spPr>
        <a:xfrm>
          <a:off x="7672017" y="64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82186</xdr:rowOff>
    </xdr:from>
    <xdr:ext cx="469744" cy="259045"/>
    <xdr:sp macro="" textlink="">
      <xdr:nvSpPr>
        <xdr:cNvPr id="308" name="テキスト ボックス 307"/>
        <xdr:cNvSpPr txBox="1"/>
      </xdr:nvSpPr>
      <xdr:spPr>
        <a:xfrm>
          <a:off x="6737428"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52324</xdr:rowOff>
    </xdr:from>
    <xdr:to>
      <xdr:col>55</xdr:col>
      <xdr:colOff>50800</xdr:colOff>
      <xdr:row>30</xdr:row>
      <xdr:rowOff>153924</xdr:rowOff>
    </xdr:to>
    <xdr:sp macro="" textlink="">
      <xdr:nvSpPr>
        <xdr:cNvPr id="314" name="楕円 313"/>
        <xdr:cNvSpPr/>
      </xdr:nvSpPr>
      <xdr:spPr>
        <a:xfrm>
          <a:off x="10426700" y="51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5351</xdr:rowOff>
    </xdr:from>
    <xdr:ext cx="469744" cy="259045"/>
    <xdr:sp macro="" textlink="">
      <xdr:nvSpPr>
        <xdr:cNvPr id="315" name="労働費該当値テキスト"/>
        <xdr:cNvSpPr txBox="1"/>
      </xdr:nvSpPr>
      <xdr:spPr>
        <a:xfrm>
          <a:off x="10528300" y="514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93853</xdr:rowOff>
    </xdr:from>
    <xdr:to>
      <xdr:col>50</xdr:col>
      <xdr:colOff>165100</xdr:colOff>
      <xdr:row>30</xdr:row>
      <xdr:rowOff>24003</xdr:rowOff>
    </xdr:to>
    <xdr:sp macro="" textlink="">
      <xdr:nvSpPr>
        <xdr:cNvPr id="316" name="楕円 315"/>
        <xdr:cNvSpPr/>
      </xdr:nvSpPr>
      <xdr:spPr>
        <a:xfrm>
          <a:off x="9588500" y="50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40530</xdr:rowOff>
    </xdr:from>
    <xdr:ext cx="469744" cy="259045"/>
    <xdr:sp macro="" textlink="">
      <xdr:nvSpPr>
        <xdr:cNvPr id="317" name="テキスト ボックス 316"/>
        <xdr:cNvSpPr txBox="1"/>
      </xdr:nvSpPr>
      <xdr:spPr>
        <a:xfrm>
          <a:off x="9404428" y="484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53467</xdr:rowOff>
    </xdr:from>
    <xdr:to>
      <xdr:col>46</xdr:col>
      <xdr:colOff>38100</xdr:colOff>
      <xdr:row>30</xdr:row>
      <xdr:rowOff>155067</xdr:rowOff>
    </xdr:to>
    <xdr:sp macro="" textlink="">
      <xdr:nvSpPr>
        <xdr:cNvPr id="318" name="楕円 317"/>
        <xdr:cNvSpPr/>
      </xdr:nvSpPr>
      <xdr:spPr>
        <a:xfrm>
          <a:off x="8699500" y="51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144</xdr:rowOff>
    </xdr:from>
    <xdr:ext cx="469744" cy="259045"/>
    <xdr:sp macro="" textlink="">
      <xdr:nvSpPr>
        <xdr:cNvPr id="319" name="テキスト ボックス 318"/>
        <xdr:cNvSpPr txBox="1"/>
      </xdr:nvSpPr>
      <xdr:spPr>
        <a:xfrm>
          <a:off x="8515428" y="497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99568</xdr:rowOff>
    </xdr:from>
    <xdr:to>
      <xdr:col>41</xdr:col>
      <xdr:colOff>101600</xdr:colOff>
      <xdr:row>31</xdr:row>
      <xdr:rowOff>29718</xdr:rowOff>
    </xdr:to>
    <xdr:sp macro="" textlink="">
      <xdr:nvSpPr>
        <xdr:cNvPr id="320" name="楕円 319"/>
        <xdr:cNvSpPr/>
      </xdr:nvSpPr>
      <xdr:spPr>
        <a:xfrm>
          <a:off x="7810500" y="52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46245</xdr:rowOff>
    </xdr:from>
    <xdr:ext cx="469744" cy="259045"/>
    <xdr:sp macro="" textlink="">
      <xdr:nvSpPr>
        <xdr:cNvPr id="321" name="テキスト ボックス 320"/>
        <xdr:cNvSpPr txBox="1"/>
      </xdr:nvSpPr>
      <xdr:spPr>
        <a:xfrm>
          <a:off x="7626428" y="50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78232</xdr:rowOff>
    </xdr:from>
    <xdr:to>
      <xdr:col>36</xdr:col>
      <xdr:colOff>165100</xdr:colOff>
      <xdr:row>30</xdr:row>
      <xdr:rowOff>8382</xdr:rowOff>
    </xdr:to>
    <xdr:sp macro="" textlink="">
      <xdr:nvSpPr>
        <xdr:cNvPr id="322" name="楕円 321"/>
        <xdr:cNvSpPr/>
      </xdr:nvSpPr>
      <xdr:spPr>
        <a:xfrm>
          <a:off x="6921500" y="50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24909</xdr:rowOff>
    </xdr:from>
    <xdr:ext cx="469744" cy="259045"/>
    <xdr:sp macro="" textlink="">
      <xdr:nvSpPr>
        <xdr:cNvPr id="323" name="テキスト ボックス 322"/>
        <xdr:cNvSpPr txBox="1"/>
      </xdr:nvSpPr>
      <xdr:spPr>
        <a:xfrm>
          <a:off x="6737428" y="482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13284</xdr:rowOff>
    </xdr:from>
    <xdr:to>
      <xdr:col>55</xdr:col>
      <xdr:colOff>0</xdr:colOff>
      <xdr:row>57</xdr:row>
      <xdr:rowOff>114243</xdr:rowOff>
    </xdr:to>
    <xdr:cxnSp macro="">
      <xdr:nvCxnSpPr>
        <xdr:cNvPr id="350" name="直線コネクタ 349"/>
        <xdr:cNvCxnSpPr/>
      </xdr:nvCxnSpPr>
      <xdr:spPr>
        <a:xfrm flipV="1">
          <a:off x="9639300" y="9785934"/>
          <a:ext cx="838200" cy="10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114243</xdr:rowOff>
    </xdr:from>
    <xdr:to>
      <xdr:col>50</xdr:col>
      <xdr:colOff>114300</xdr:colOff>
      <xdr:row>57</xdr:row>
      <xdr:rowOff>122761</xdr:rowOff>
    </xdr:to>
    <xdr:cxnSp macro="">
      <xdr:nvCxnSpPr>
        <xdr:cNvPr id="353" name="直線コネクタ 352"/>
        <xdr:cNvCxnSpPr/>
      </xdr:nvCxnSpPr>
      <xdr:spPr>
        <a:xfrm flipV="1">
          <a:off x="8750300" y="9886893"/>
          <a:ext cx="88900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52749</xdr:rowOff>
    </xdr:from>
    <xdr:to>
      <xdr:col>45</xdr:col>
      <xdr:colOff>177800</xdr:colOff>
      <xdr:row>57</xdr:row>
      <xdr:rowOff>122761</xdr:rowOff>
    </xdr:to>
    <xdr:cxnSp macro="">
      <xdr:nvCxnSpPr>
        <xdr:cNvPr id="356" name="直線コネクタ 355"/>
        <xdr:cNvCxnSpPr/>
      </xdr:nvCxnSpPr>
      <xdr:spPr>
        <a:xfrm>
          <a:off x="7861300" y="9825399"/>
          <a:ext cx="889000" cy="7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52749</xdr:rowOff>
    </xdr:from>
    <xdr:to>
      <xdr:col>41</xdr:col>
      <xdr:colOff>50800</xdr:colOff>
      <xdr:row>57</xdr:row>
      <xdr:rowOff>117850</xdr:rowOff>
    </xdr:to>
    <xdr:cxnSp macro="">
      <xdr:nvCxnSpPr>
        <xdr:cNvPr id="359" name="直線コネクタ 358"/>
        <xdr:cNvCxnSpPr/>
      </xdr:nvCxnSpPr>
      <xdr:spPr>
        <a:xfrm flipV="1">
          <a:off x="6972300" y="9825399"/>
          <a:ext cx="889000" cy="6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3" name="テキスト ボックス 362"/>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133934</xdr:rowOff>
    </xdr:from>
    <xdr:to>
      <xdr:col>55</xdr:col>
      <xdr:colOff>50800</xdr:colOff>
      <xdr:row>57</xdr:row>
      <xdr:rowOff>64084</xdr:rowOff>
    </xdr:to>
    <xdr:sp macro="" textlink="">
      <xdr:nvSpPr>
        <xdr:cNvPr id="369" name="楕円 368"/>
        <xdr:cNvSpPr/>
      </xdr:nvSpPr>
      <xdr:spPr>
        <a:xfrm>
          <a:off x="10426700" y="9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112361</xdr:rowOff>
    </xdr:from>
    <xdr:ext cx="534377" cy="259045"/>
    <xdr:sp macro="" textlink="">
      <xdr:nvSpPr>
        <xdr:cNvPr id="370" name="農林水産業費該当値テキスト"/>
        <xdr:cNvSpPr txBox="1"/>
      </xdr:nvSpPr>
      <xdr:spPr>
        <a:xfrm>
          <a:off x="10528300" y="971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63443</xdr:rowOff>
    </xdr:from>
    <xdr:to>
      <xdr:col>50</xdr:col>
      <xdr:colOff>165100</xdr:colOff>
      <xdr:row>57</xdr:row>
      <xdr:rowOff>165043</xdr:rowOff>
    </xdr:to>
    <xdr:sp macro="" textlink="">
      <xdr:nvSpPr>
        <xdr:cNvPr id="371" name="楕円 370"/>
        <xdr:cNvSpPr/>
      </xdr:nvSpPr>
      <xdr:spPr>
        <a:xfrm>
          <a:off x="9588500" y="98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156170</xdr:rowOff>
    </xdr:from>
    <xdr:ext cx="534377" cy="259045"/>
    <xdr:sp macro="" textlink="">
      <xdr:nvSpPr>
        <xdr:cNvPr id="372" name="テキスト ボックス 371"/>
        <xdr:cNvSpPr txBox="1"/>
      </xdr:nvSpPr>
      <xdr:spPr>
        <a:xfrm>
          <a:off x="9372111" y="99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71961</xdr:rowOff>
    </xdr:from>
    <xdr:to>
      <xdr:col>46</xdr:col>
      <xdr:colOff>38100</xdr:colOff>
      <xdr:row>58</xdr:row>
      <xdr:rowOff>2111</xdr:rowOff>
    </xdr:to>
    <xdr:sp macro="" textlink="">
      <xdr:nvSpPr>
        <xdr:cNvPr id="373" name="楕円 372"/>
        <xdr:cNvSpPr/>
      </xdr:nvSpPr>
      <xdr:spPr>
        <a:xfrm>
          <a:off x="8699500" y="984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164688</xdr:rowOff>
    </xdr:from>
    <xdr:ext cx="534377" cy="259045"/>
    <xdr:sp macro="" textlink="">
      <xdr:nvSpPr>
        <xdr:cNvPr id="374" name="テキスト ボックス 373"/>
        <xdr:cNvSpPr txBox="1"/>
      </xdr:nvSpPr>
      <xdr:spPr>
        <a:xfrm>
          <a:off x="8483111" y="993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1949</xdr:rowOff>
    </xdr:from>
    <xdr:to>
      <xdr:col>41</xdr:col>
      <xdr:colOff>101600</xdr:colOff>
      <xdr:row>57</xdr:row>
      <xdr:rowOff>103549</xdr:rowOff>
    </xdr:to>
    <xdr:sp macro="" textlink="">
      <xdr:nvSpPr>
        <xdr:cNvPr id="375" name="楕円 374"/>
        <xdr:cNvSpPr/>
      </xdr:nvSpPr>
      <xdr:spPr>
        <a:xfrm>
          <a:off x="7810500" y="97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94676</xdr:rowOff>
    </xdr:from>
    <xdr:ext cx="534377" cy="259045"/>
    <xdr:sp macro="" textlink="">
      <xdr:nvSpPr>
        <xdr:cNvPr id="376" name="テキスト ボックス 375"/>
        <xdr:cNvSpPr txBox="1"/>
      </xdr:nvSpPr>
      <xdr:spPr>
        <a:xfrm>
          <a:off x="7594111" y="98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67050</xdr:rowOff>
    </xdr:from>
    <xdr:to>
      <xdr:col>36</xdr:col>
      <xdr:colOff>165100</xdr:colOff>
      <xdr:row>57</xdr:row>
      <xdr:rowOff>168650</xdr:rowOff>
    </xdr:to>
    <xdr:sp macro="" textlink="">
      <xdr:nvSpPr>
        <xdr:cNvPr id="377" name="楕円 376"/>
        <xdr:cNvSpPr/>
      </xdr:nvSpPr>
      <xdr:spPr>
        <a:xfrm>
          <a:off x="6921500" y="9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159777</xdr:rowOff>
    </xdr:from>
    <xdr:ext cx="534377" cy="259045"/>
    <xdr:sp macro="" textlink="">
      <xdr:nvSpPr>
        <xdr:cNvPr id="378" name="テキスト ボックス 377"/>
        <xdr:cNvSpPr txBox="1"/>
      </xdr:nvSpPr>
      <xdr:spPr>
        <a:xfrm>
          <a:off x="6705111" y="99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6361</xdr:rowOff>
    </xdr:from>
    <xdr:to>
      <xdr:col>55</xdr:col>
      <xdr:colOff>0</xdr:colOff>
      <xdr:row>79</xdr:row>
      <xdr:rowOff>6552</xdr:rowOff>
    </xdr:to>
    <xdr:cxnSp macro="">
      <xdr:nvCxnSpPr>
        <xdr:cNvPr id="407" name="直線コネクタ 406"/>
        <xdr:cNvCxnSpPr/>
      </xdr:nvCxnSpPr>
      <xdr:spPr>
        <a:xfrm>
          <a:off x="9639300" y="13550911"/>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4859</xdr:rowOff>
    </xdr:from>
    <xdr:to>
      <xdr:col>50</xdr:col>
      <xdr:colOff>114300</xdr:colOff>
      <xdr:row>79</xdr:row>
      <xdr:rowOff>6361</xdr:rowOff>
    </xdr:to>
    <xdr:cxnSp macro="">
      <xdr:nvCxnSpPr>
        <xdr:cNvPr id="410" name="直線コネクタ 409"/>
        <xdr:cNvCxnSpPr/>
      </xdr:nvCxnSpPr>
      <xdr:spPr>
        <a:xfrm>
          <a:off x="8750300" y="1354940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164455</xdr:rowOff>
    </xdr:from>
    <xdr:to>
      <xdr:col>45</xdr:col>
      <xdr:colOff>177800</xdr:colOff>
      <xdr:row>79</xdr:row>
      <xdr:rowOff>4859</xdr:rowOff>
    </xdr:to>
    <xdr:cxnSp macro="">
      <xdr:nvCxnSpPr>
        <xdr:cNvPr id="413" name="直線コネクタ 412"/>
        <xdr:cNvCxnSpPr/>
      </xdr:nvCxnSpPr>
      <xdr:spPr>
        <a:xfrm>
          <a:off x="7861300" y="13537555"/>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56227</xdr:rowOff>
    </xdr:from>
    <xdr:ext cx="534377" cy="259045"/>
    <xdr:sp macro="" textlink="">
      <xdr:nvSpPr>
        <xdr:cNvPr id="415" name="テキスト ボックス 414"/>
        <xdr:cNvSpPr txBox="1"/>
      </xdr:nvSpPr>
      <xdr:spPr>
        <a:xfrm>
          <a:off x="8483111" y="13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157269</xdr:rowOff>
    </xdr:from>
    <xdr:to>
      <xdr:col>41</xdr:col>
      <xdr:colOff>50800</xdr:colOff>
      <xdr:row>78</xdr:row>
      <xdr:rowOff>164455</xdr:rowOff>
    </xdr:to>
    <xdr:cxnSp macro="">
      <xdr:nvCxnSpPr>
        <xdr:cNvPr id="416" name="直線コネクタ 415"/>
        <xdr:cNvCxnSpPr/>
      </xdr:nvCxnSpPr>
      <xdr:spPr>
        <a:xfrm>
          <a:off x="6972300" y="13530369"/>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53644</xdr:rowOff>
    </xdr:from>
    <xdr:ext cx="534377" cy="259045"/>
    <xdr:sp macro="" textlink="">
      <xdr:nvSpPr>
        <xdr:cNvPr id="418" name="テキスト ボックス 417"/>
        <xdr:cNvSpPr txBox="1"/>
      </xdr:nvSpPr>
      <xdr:spPr>
        <a:xfrm>
          <a:off x="7594111" y="135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59856</xdr:rowOff>
    </xdr:from>
    <xdr:ext cx="534377" cy="259045"/>
    <xdr:sp macro="" textlink="">
      <xdr:nvSpPr>
        <xdr:cNvPr id="420" name="テキスト ボックス 419"/>
        <xdr:cNvSpPr txBox="1"/>
      </xdr:nvSpPr>
      <xdr:spPr>
        <a:xfrm>
          <a:off x="6705111" y="136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127202</xdr:rowOff>
    </xdr:from>
    <xdr:to>
      <xdr:col>55</xdr:col>
      <xdr:colOff>50800</xdr:colOff>
      <xdr:row>79</xdr:row>
      <xdr:rowOff>57352</xdr:rowOff>
    </xdr:to>
    <xdr:sp macro="" textlink="">
      <xdr:nvSpPr>
        <xdr:cNvPr id="426" name="楕円 425"/>
        <xdr:cNvSpPr/>
      </xdr:nvSpPr>
      <xdr:spPr>
        <a:xfrm>
          <a:off x="10426700" y="135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56290</xdr:rowOff>
    </xdr:from>
    <xdr:ext cx="534377" cy="259045"/>
    <xdr:sp macro="" textlink="">
      <xdr:nvSpPr>
        <xdr:cNvPr id="427" name="商工費該当値テキスト"/>
        <xdr:cNvSpPr txBox="1"/>
      </xdr:nvSpPr>
      <xdr:spPr>
        <a:xfrm>
          <a:off x="10528300" y="134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127011</xdr:rowOff>
    </xdr:from>
    <xdr:to>
      <xdr:col>50</xdr:col>
      <xdr:colOff>165100</xdr:colOff>
      <xdr:row>79</xdr:row>
      <xdr:rowOff>57161</xdr:rowOff>
    </xdr:to>
    <xdr:sp macro="" textlink="">
      <xdr:nvSpPr>
        <xdr:cNvPr id="428" name="楕円 427"/>
        <xdr:cNvSpPr/>
      </xdr:nvSpPr>
      <xdr:spPr>
        <a:xfrm>
          <a:off x="9588500" y="135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48288</xdr:rowOff>
    </xdr:from>
    <xdr:ext cx="534377" cy="259045"/>
    <xdr:sp macro="" textlink="">
      <xdr:nvSpPr>
        <xdr:cNvPr id="429" name="テキスト ボックス 428"/>
        <xdr:cNvSpPr txBox="1"/>
      </xdr:nvSpPr>
      <xdr:spPr>
        <a:xfrm>
          <a:off x="9372111" y="1359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125509</xdr:rowOff>
    </xdr:from>
    <xdr:to>
      <xdr:col>46</xdr:col>
      <xdr:colOff>38100</xdr:colOff>
      <xdr:row>79</xdr:row>
      <xdr:rowOff>55659</xdr:rowOff>
    </xdr:to>
    <xdr:sp macro="" textlink="">
      <xdr:nvSpPr>
        <xdr:cNvPr id="430" name="楕円 429"/>
        <xdr:cNvSpPr/>
      </xdr:nvSpPr>
      <xdr:spPr>
        <a:xfrm>
          <a:off x="8699500" y="134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72186</xdr:rowOff>
    </xdr:from>
    <xdr:ext cx="534377" cy="259045"/>
    <xdr:sp macro="" textlink="">
      <xdr:nvSpPr>
        <xdr:cNvPr id="431" name="テキスト ボックス 430"/>
        <xdr:cNvSpPr txBox="1"/>
      </xdr:nvSpPr>
      <xdr:spPr>
        <a:xfrm>
          <a:off x="8483111" y="132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113655</xdr:rowOff>
    </xdr:from>
    <xdr:to>
      <xdr:col>41</xdr:col>
      <xdr:colOff>101600</xdr:colOff>
      <xdr:row>79</xdr:row>
      <xdr:rowOff>43805</xdr:rowOff>
    </xdr:to>
    <xdr:sp macro="" textlink="">
      <xdr:nvSpPr>
        <xdr:cNvPr id="432" name="楕円 431"/>
        <xdr:cNvSpPr/>
      </xdr:nvSpPr>
      <xdr:spPr>
        <a:xfrm>
          <a:off x="7810500" y="13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60332</xdr:rowOff>
    </xdr:from>
    <xdr:ext cx="534377" cy="259045"/>
    <xdr:sp macro="" textlink="">
      <xdr:nvSpPr>
        <xdr:cNvPr id="433" name="テキスト ボックス 432"/>
        <xdr:cNvSpPr txBox="1"/>
      </xdr:nvSpPr>
      <xdr:spPr>
        <a:xfrm>
          <a:off x="7594111" y="1326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106469</xdr:rowOff>
    </xdr:from>
    <xdr:to>
      <xdr:col>36</xdr:col>
      <xdr:colOff>165100</xdr:colOff>
      <xdr:row>79</xdr:row>
      <xdr:rowOff>36619</xdr:rowOff>
    </xdr:to>
    <xdr:sp macro="" textlink="">
      <xdr:nvSpPr>
        <xdr:cNvPr id="434" name="楕円 433"/>
        <xdr:cNvSpPr/>
      </xdr:nvSpPr>
      <xdr:spPr>
        <a:xfrm>
          <a:off x="6921500" y="1347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53146</xdr:rowOff>
    </xdr:from>
    <xdr:ext cx="534377" cy="259045"/>
    <xdr:sp macro="" textlink="">
      <xdr:nvSpPr>
        <xdr:cNvPr id="435" name="テキスト ボックス 434"/>
        <xdr:cNvSpPr txBox="1"/>
      </xdr:nvSpPr>
      <xdr:spPr>
        <a:xfrm>
          <a:off x="6705111" y="1325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52451</xdr:rowOff>
    </xdr:from>
    <xdr:to>
      <xdr:col>55</xdr:col>
      <xdr:colOff>0</xdr:colOff>
      <xdr:row>92</xdr:row>
      <xdr:rowOff>103073</xdr:rowOff>
    </xdr:to>
    <xdr:cxnSp macro="">
      <xdr:nvCxnSpPr>
        <xdr:cNvPr id="464" name="直線コネクタ 463"/>
        <xdr:cNvCxnSpPr/>
      </xdr:nvCxnSpPr>
      <xdr:spPr>
        <a:xfrm>
          <a:off x="9639300" y="15825851"/>
          <a:ext cx="838200" cy="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105591</xdr:rowOff>
    </xdr:from>
    <xdr:ext cx="534377" cy="259045"/>
    <xdr:sp macro="" textlink="">
      <xdr:nvSpPr>
        <xdr:cNvPr id="465" name="土木費平均値テキスト"/>
        <xdr:cNvSpPr txBox="1"/>
      </xdr:nvSpPr>
      <xdr:spPr>
        <a:xfrm>
          <a:off x="10528300" y="16221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52451</xdr:rowOff>
    </xdr:from>
    <xdr:to>
      <xdr:col>50</xdr:col>
      <xdr:colOff>114300</xdr:colOff>
      <xdr:row>92</xdr:row>
      <xdr:rowOff>67805</xdr:rowOff>
    </xdr:to>
    <xdr:cxnSp macro="">
      <xdr:nvCxnSpPr>
        <xdr:cNvPr id="467" name="直線コネクタ 466"/>
        <xdr:cNvCxnSpPr/>
      </xdr:nvCxnSpPr>
      <xdr:spPr>
        <a:xfrm flipV="1">
          <a:off x="8750300" y="15825851"/>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54463</xdr:rowOff>
    </xdr:from>
    <xdr:ext cx="534377" cy="259045"/>
    <xdr:sp macro="" textlink="">
      <xdr:nvSpPr>
        <xdr:cNvPr id="469" name="テキスト ボックス 468"/>
        <xdr:cNvSpPr txBox="1"/>
      </xdr:nvSpPr>
      <xdr:spPr>
        <a:xfrm>
          <a:off x="9372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67805</xdr:rowOff>
    </xdr:from>
    <xdr:to>
      <xdr:col>45</xdr:col>
      <xdr:colOff>177800</xdr:colOff>
      <xdr:row>93</xdr:row>
      <xdr:rowOff>69456</xdr:rowOff>
    </xdr:to>
    <xdr:cxnSp macro="">
      <xdr:nvCxnSpPr>
        <xdr:cNvPr id="470" name="直線コネクタ 469"/>
        <xdr:cNvCxnSpPr/>
      </xdr:nvCxnSpPr>
      <xdr:spPr>
        <a:xfrm flipV="1">
          <a:off x="7861300" y="15841205"/>
          <a:ext cx="889000" cy="1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11295</xdr:rowOff>
    </xdr:from>
    <xdr:ext cx="534377" cy="259045"/>
    <xdr:sp macro="" textlink="">
      <xdr:nvSpPr>
        <xdr:cNvPr id="472" name="テキスト ボックス 471"/>
        <xdr:cNvSpPr txBox="1"/>
      </xdr:nvSpPr>
      <xdr:spPr>
        <a:xfrm>
          <a:off x="8483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69456</xdr:rowOff>
    </xdr:from>
    <xdr:to>
      <xdr:col>41</xdr:col>
      <xdr:colOff>50800</xdr:colOff>
      <xdr:row>94</xdr:row>
      <xdr:rowOff>19786</xdr:rowOff>
    </xdr:to>
    <xdr:cxnSp macro="">
      <xdr:nvCxnSpPr>
        <xdr:cNvPr id="473" name="直線コネクタ 472"/>
        <xdr:cNvCxnSpPr/>
      </xdr:nvCxnSpPr>
      <xdr:spPr>
        <a:xfrm flipV="1">
          <a:off x="6972300" y="16014306"/>
          <a:ext cx="889000" cy="1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24198</xdr:rowOff>
    </xdr:from>
    <xdr:ext cx="534377" cy="259045"/>
    <xdr:sp macro="" textlink="">
      <xdr:nvSpPr>
        <xdr:cNvPr id="475" name="テキスト ボックス 474"/>
        <xdr:cNvSpPr txBox="1"/>
      </xdr:nvSpPr>
      <xdr:spPr>
        <a:xfrm>
          <a:off x="7594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42397</xdr:rowOff>
    </xdr:from>
    <xdr:ext cx="534377" cy="259045"/>
    <xdr:sp macro="" textlink="">
      <xdr:nvSpPr>
        <xdr:cNvPr id="477" name="テキスト ボックス 476"/>
        <xdr:cNvSpPr txBox="1"/>
      </xdr:nvSpPr>
      <xdr:spPr>
        <a:xfrm>
          <a:off x="6705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52273</xdr:rowOff>
    </xdr:from>
    <xdr:to>
      <xdr:col>55</xdr:col>
      <xdr:colOff>50800</xdr:colOff>
      <xdr:row>92</xdr:row>
      <xdr:rowOff>153873</xdr:rowOff>
    </xdr:to>
    <xdr:sp macro="" textlink="">
      <xdr:nvSpPr>
        <xdr:cNvPr id="483" name="楕円 482"/>
        <xdr:cNvSpPr/>
      </xdr:nvSpPr>
      <xdr:spPr>
        <a:xfrm>
          <a:off x="10426700" y="1582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75150</xdr:rowOff>
    </xdr:from>
    <xdr:ext cx="534377" cy="259045"/>
    <xdr:sp macro="" textlink="">
      <xdr:nvSpPr>
        <xdr:cNvPr id="484" name="土木費該当値テキスト"/>
        <xdr:cNvSpPr txBox="1"/>
      </xdr:nvSpPr>
      <xdr:spPr>
        <a:xfrm>
          <a:off x="10528300" y="156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1651</xdr:rowOff>
    </xdr:from>
    <xdr:to>
      <xdr:col>50</xdr:col>
      <xdr:colOff>165100</xdr:colOff>
      <xdr:row>92</xdr:row>
      <xdr:rowOff>103251</xdr:rowOff>
    </xdr:to>
    <xdr:sp macro="" textlink="">
      <xdr:nvSpPr>
        <xdr:cNvPr id="485" name="楕円 484"/>
        <xdr:cNvSpPr/>
      </xdr:nvSpPr>
      <xdr:spPr>
        <a:xfrm>
          <a:off x="9588500" y="157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119778</xdr:rowOff>
    </xdr:from>
    <xdr:ext cx="534377" cy="259045"/>
    <xdr:sp macro="" textlink="">
      <xdr:nvSpPr>
        <xdr:cNvPr id="486" name="テキスト ボックス 485"/>
        <xdr:cNvSpPr txBox="1"/>
      </xdr:nvSpPr>
      <xdr:spPr>
        <a:xfrm>
          <a:off x="9372111" y="155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17005</xdr:rowOff>
    </xdr:from>
    <xdr:to>
      <xdr:col>46</xdr:col>
      <xdr:colOff>38100</xdr:colOff>
      <xdr:row>92</xdr:row>
      <xdr:rowOff>118605</xdr:rowOff>
    </xdr:to>
    <xdr:sp macro="" textlink="">
      <xdr:nvSpPr>
        <xdr:cNvPr id="487" name="楕円 486"/>
        <xdr:cNvSpPr/>
      </xdr:nvSpPr>
      <xdr:spPr>
        <a:xfrm>
          <a:off x="8699500" y="157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135132</xdr:rowOff>
    </xdr:from>
    <xdr:ext cx="534377" cy="259045"/>
    <xdr:sp macro="" textlink="">
      <xdr:nvSpPr>
        <xdr:cNvPr id="488" name="テキスト ボックス 487"/>
        <xdr:cNvSpPr txBox="1"/>
      </xdr:nvSpPr>
      <xdr:spPr>
        <a:xfrm>
          <a:off x="8483111" y="155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18656</xdr:rowOff>
    </xdr:from>
    <xdr:to>
      <xdr:col>41</xdr:col>
      <xdr:colOff>101600</xdr:colOff>
      <xdr:row>93</xdr:row>
      <xdr:rowOff>120256</xdr:rowOff>
    </xdr:to>
    <xdr:sp macro="" textlink="">
      <xdr:nvSpPr>
        <xdr:cNvPr id="489" name="楕円 488"/>
        <xdr:cNvSpPr/>
      </xdr:nvSpPr>
      <xdr:spPr>
        <a:xfrm>
          <a:off x="7810500" y="15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136783</xdr:rowOff>
    </xdr:from>
    <xdr:ext cx="534377" cy="259045"/>
    <xdr:sp macro="" textlink="">
      <xdr:nvSpPr>
        <xdr:cNvPr id="490" name="テキスト ボックス 489"/>
        <xdr:cNvSpPr txBox="1"/>
      </xdr:nvSpPr>
      <xdr:spPr>
        <a:xfrm>
          <a:off x="7594111" y="157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140436</xdr:rowOff>
    </xdr:from>
    <xdr:to>
      <xdr:col>36</xdr:col>
      <xdr:colOff>165100</xdr:colOff>
      <xdr:row>94</xdr:row>
      <xdr:rowOff>70586</xdr:rowOff>
    </xdr:to>
    <xdr:sp macro="" textlink="">
      <xdr:nvSpPr>
        <xdr:cNvPr id="491" name="楕円 490"/>
        <xdr:cNvSpPr/>
      </xdr:nvSpPr>
      <xdr:spPr>
        <a:xfrm>
          <a:off x="6921500" y="160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87113</xdr:rowOff>
    </xdr:from>
    <xdr:ext cx="534377" cy="259045"/>
    <xdr:sp macro="" textlink="">
      <xdr:nvSpPr>
        <xdr:cNvPr id="492" name="テキスト ボックス 491"/>
        <xdr:cNvSpPr txBox="1"/>
      </xdr:nvSpPr>
      <xdr:spPr>
        <a:xfrm>
          <a:off x="6705111" y="158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124971</xdr:rowOff>
    </xdr:from>
    <xdr:to>
      <xdr:col>85</xdr:col>
      <xdr:colOff>127000</xdr:colOff>
      <xdr:row>35</xdr:row>
      <xdr:rowOff>94143</xdr:rowOff>
    </xdr:to>
    <xdr:cxnSp macro="">
      <xdr:nvCxnSpPr>
        <xdr:cNvPr id="524" name="直線コネクタ 523"/>
        <xdr:cNvCxnSpPr/>
      </xdr:nvCxnSpPr>
      <xdr:spPr>
        <a:xfrm flipV="1">
          <a:off x="15481300" y="5954271"/>
          <a:ext cx="838200" cy="1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23762</xdr:rowOff>
    </xdr:from>
    <xdr:ext cx="534377" cy="259045"/>
    <xdr:sp macro="" textlink="">
      <xdr:nvSpPr>
        <xdr:cNvPr id="525" name="消防費平均値テキスト"/>
        <xdr:cNvSpPr txBox="1"/>
      </xdr:nvSpPr>
      <xdr:spPr>
        <a:xfrm>
          <a:off x="16370300" y="6024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94143</xdr:rowOff>
    </xdr:from>
    <xdr:to>
      <xdr:col>81</xdr:col>
      <xdr:colOff>50800</xdr:colOff>
      <xdr:row>35</xdr:row>
      <xdr:rowOff>171018</xdr:rowOff>
    </xdr:to>
    <xdr:cxnSp macro="">
      <xdr:nvCxnSpPr>
        <xdr:cNvPr id="527" name="直線コネクタ 526"/>
        <xdr:cNvCxnSpPr/>
      </xdr:nvCxnSpPr>
      <xdr:spPr>
        <a:xfrm flipV="1">
          <a:off x="14592300" y="6094893"/>
          <a:ext cx="8890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141753</xdr:rowOff>
    </xdr:from>
    <xdr:ext cx="534377" cy="259045"/>
    <xdr:sp macro="" textlink="">
      <xdr:nvSpPr>
        <xdr:cNvPr id="529" name="テキスト ボックス 528"/>
        <xdr:cNvSpPr txBox="1"/>
      </xdr:nvSpPr>
      <xdr:spPr>
        <a:xfrm>
          <a:off x="15214111" y="61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144044</xdr:rowOff>
    </xdr:from>
    <xdr:to>
      <xdr:col>76</xdr:col>
      <xdr:colOff>114300</xdr:colOff>
      <xdr:row>35</xdr:row>
      <xdr:rowOff>171018</xdr:rowOff>
    </xdr:to>
    <xdr:cxnSp macro="">
      <xdr:nvCxnSpPr>
        <xdr:cNvPr id="530" name="直線コネクタ 529"/>
        <xdr:cNvCxnSpPr/>
      </xdr:nvCxnSpPr>
      <xdr:spPr>
        <a:xfrm>
          <a:off x="13703300" y="5630444"/>
          <a:ext cx="889000" cy="54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144044</xdr:rowOff>
    </xdr:from>
    <xdr:to>
      <xdr:col>71</xdr:col>
      <xdr:colOff>177800</xdr:colOff>
      <xdr:row>36</xdr:row>
      <xdr:rowOff>78664</xdr:rowOff>
    </xdr:to>
    <xdr:cxnSp macro="">
      <xdr:nvCxnSpPr>
        <xdr:cNvPr id="533" name="直線コネクタ 532"/>
        <xdr:cNvCxnSpPr/>
      </xdr:nvCxnSpPr>
      <xdr:spPr>
        <a:xfrm flipV="1">
          <a:off x="12814300" y="5630444"/>
          <a:ext cx="889000" cy="6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53709</xdr:rowOff>
    </xdr:from>
    <xdr:ext cx="534377" cy="259045"/>
    <xdr:sp macro="" textlink="">
      <xdr:nvSpPr>
        <xdr:cNvPr id="535" name="テキスト ボックス 534"/>
        <xdr:cNvSpPr txBox="1"/>
      </xdr:nvSpPr>
      <xdr:spPr>
        <a:xfrm>
          <a:off x="13436111" y="62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67418</xdr:rowOff>
    </xdr:from>
    <xdr:ext cx="534377" cy="259045"/>
    <xdr:sp macro="" textlink="">
      <xdr:nvSpPr>
        <xdr:cNvPr id="537" name="テキスト ボックス 536"/>
        <xdr:cNvSpPr txBox="1"/>
      </xdr:nvSpPr>
      <xdr:spPr>
        <a:xfrm>
          <a:off x="12547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74171</xdr:rowOff>
    </xdr:from>
    <xdr:to>
      <xdr:col>85</xdr:col>
      <xdr:colOff>177800</xdr:colOff>
      <xdr:row>35</xdr:row>
      <xdr:rowOff>4321</xdr:rowOff>
    </xdr:to>
    <xdr:sp macro="" textlink="">
      <xdr:nvSpPr>
        <xdr:cNvPr id="543" name="楕円 542"/>
        <xdr:cNvSpPr/>
      </xdr:nvSpPr>
      <xdr:spPr>
        <a:xfrm>
          <a:off x="16268700" y="59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97048</xdr:rowOff>
    </xdr:from>
    <xdr:ext cx="534377" cy="259045"/>
    <xdr:sp macro="" textlink="">
      <xdr:nvSpPr>
        <xdr:cNvPr id="544" name="消防費該当値テキスト"/>
        <xdr:cNvSpPr txBox="1"/>
      </xdr:nvSpPr>
      <xdr:spPr>
        <a:xfrm>
          <a:off x="16370300" y="575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43343</xdr:rowOff>
    </xdr:from>
    <xdr:to>
      <xdr:col>81</xdr:col>
      <xdr:colOff>101600</xdr:colOff>
      <xdr:row>35</xdr:row>
      <xdr:rowOff>144943</xdr:rowOff>
    </xdr:to>
    <xdr:sp macro="" textlink="">
      <xdr:nvSpPr>
        <xdr:cNvPr id="545" name="楕円 544"/>
        <xdr:cNvSpPr/>
      </xdr:nvSpPr>
      <xdr:spPr>
        <a:xfrm>
          <a:off x="15430500" y="604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161470</xdr:rowOff>
    </xdr:from>
    <xdr:ext cx="534377" cy="259045"/>
    <xdr:sp macro="" textlink="">
      <xdr:nvSpPr>
        <xdr:cNvPr id="546" name="テキスト ボックス 545"/>
        <xdr:cNvSpPr txBox="1"/>
      </xdr:nvSpPr>
      <xdr:spPr>
        <a:xfrm>
          <a:off x="15214111" y="581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120218</xdr:rowOff>
    </xdr:from>
    <xdr:to>
      <xdr:col>76</xdr:col>
      <xdr:colOff>165100</xdr:colOff>
      <xdr:row>36</xdr:row>
      <xdr:rowOff>50368</xdr:rowOff>
    </xdr:to>
    <xdr:sp macro="" textlink="">
      <xdr:nvSpPr>
        <xdr:cNvPr id="547" name="楕円 546"/>
        <xdr:cNvSpPr/>
      </xdr:nvSpPr>
      <xdr:spPr>
        <a:xfrm>
          <a:off x="14541500" y="61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41495</xdr:rowOff>
    </xdr:from>
    <xdr:ext cx="534377" cy="259045"/>
    <xdr:sp macro="" textlink="">
      <xdr:nvSpPr>
        <xdr:cNvPr id="548" name="テキスト ボックス 547"/>
        <xdr:cNvSpPr txBox="1"/>
      </xdr:nvSpPr>
      <xdr:spPr>
        <a:xfrm>
          <a:off x="14325111" y="62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93244</xdr:rowOff>
    </xdr:from>
    <xdr:to>
      <xdr:col>72</xdr:col>
      <xdr:colOff>38100</xdr:colOff>
      <xdr:row>33</xdr:row>
      <xdr:rowOff>23394</xdr:rowOff>
    </xdr:to>
    <xdr:sp macro="" textlink="">
      <xdr:nvSpPr>
        <xdr:cNvPr id="549" name="楕円 548"/>
        <xdr:cNvSpPr/>
      </xdr:nvSpPr>
      <xdr:spPr>
        <a:xfrm>
          <a:off x="13652500" y="55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39921</xdr:rowOff>
    </xdr:from>
    <xdr:ext cx="534377" cy="259045"/>
    <xdr:sp macro="" textlink="">
      <xdr:nvSpPr>
        <xdr:cNvPr id="550" name="テキスト ボックス 549"/>
        <xdr:cNvSpPr txBox="1"/>
      </xdr:nvSpPr>
      <xdr:spPr>
        <a:xfrm>
          <a:off x="13436111" y="535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27864</xdr:rowOff>
    </xdr:from>
    <xdr:to>
      <xdr:col>67</xdr:col>
      <xdr:colOff>101600</xdr:colOff>
      <xdr:row>36</xdr:row>
      <xdr:rowOff>129464</xdr:rowOff>
    </xdr:to>
    <xdr:sp macro="" textlink="">
      <xdr:nvSpPr>
        <xdr:cNvPr id="551" name="楕円 550"/>
        <xdr:cNvSpPr/>
      </xdr:nvSpPr>
      <xdr:spPr>
        <a:xfrm>
          <a:off x="12763500" y="62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120591</xdr:rowOff>
    </xdr:from>
    <xdr:ext cx="534377" cy="259045"/>
    <xdr:sp macro="" textlink="">
      <xdr:nvSpPr>
        <xdr:cNvPr id="552" name="テキスト ボックス 551"/>
        <xdr:cNvSpPr txBox="1"/>
      </xdr:nvSpPr>
      <xdr:spPr>
        <a:xfrm>
          <a:off x="12547111" y="62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97304</xdr:rowOff>
    </xdr:from>
    <xdr:to>
      <xdr:col>85</xdr:col>
      <xdr:colOff>127000</xdr:colOff>
      <xdr:row>57</xdr:row>
      <xdr:rowOff>102105</xdr:rowOff>
    </xdr:to>
    <xdr:cxnSp macro="">
      <xdr:nvCxnSpPr>
        <xdr:cNvPr id="583" name="直線コネクタ 582"/>
        <xdr:cNvCxnSpPr/>
      </xdr:nvCxnSpPr>
      <xdr:spPr>
        <a:xfrm flipV="1">
          <a:off x="15481300" y="9869954"/>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13186</xdr:rowOff>
    </xdr:from>
    <xdr:to>
      <xdr:col>81</xdr:col>
      <xdr:colOff>50800</xdr:colOff>
      <xdr:row>57</xdr:row>
      <xdr:rowOff>102105</xdr:rowOff>
    </xdr:to>
    <xdr:cxnSp macro="">
      <xdr:nvCxnSpPr>
        <xdr:cNvPr id="586" name="直線コネクタ 585"/>
        <xdr:cNvCxnSpPr/>
      </xdr:nvCxnSpPr>
      <xdr:spPr>
        <a:xfrm>
          <a:off x="14592300" y="9614386"/>
          <a:ext cx="889000" cy="26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92348</xdr:rowOff>
    </xdr:from>
    <xdr:ext cx="534377" cy="259045"/>
    <xdr:sp macro="" textlink="">
      <xdr:nvSpPr>
        <xdr:cNvPr id="588" name="テキスト ボックス 587"/>
        <xdr:cNvSpPr txBox="1"/>
      </xdr:nvSpPr>
      <xdr:spPr>
        <a:xfrm>
          <a:off x="15214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13186</xdr:rowOff>
    </xdr:from>
    <xdr:to>
      <xdr:col>76</xdr:col>
      <xdr:colOff>114300</xdr:colOff>
      <xdr:row>57</xdr:row>
      <xdr:rowOff>26935</xdr:rowOff>
    </xdr:to>
    <xdr:cxnSp macro="">
      <xdr:nvCxnSpPr>
        <xdr:cNvPr id="589" name="直線コネクタ 588"/>
        <xdr:cNvCxnSpPr/>
      </xdr:nvCxnSpPr>
      <xdr:spPr>
        <a:xfrm flipV="1">
          <a:off x="13703300" y="9614386"/>
          <a:ext cx="889000" cy="18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61266</xdr:rowOff>
    </xdr:from>
    <xdr:ext cx="534377" cy="259045"/>
    <xdr:sp macro="" textlink="">
      <xdr:nvSpPr>
        <xdr:cNvPr id="591" name="テキスト ボックス 590"/>
        <xdr:cNvSpPr txBox="1"/>
      </xdr:nvSpPr>
      <xdr:spPr>
        <a:xfrm>
          <a:off x="14325111" y="98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26935</xdr:rowOff>
    </xdr:from>
    <xdr:to>
      <xdr:col>71</xdr:col>
      <xdr:colOff>177800</xdr:colOff>
      <xdr:row>57</xdr:row>
      <xdr:rowOff>94470</xdr:rowOff>
    </xdr:to>
    <xdr:cxnSp macro="">
      <xdr:nvCxnSpPr>
        <xdr:cNvPr id="592" name="直線コネクタ 591"/>
        <xdr:cNvCxnSpPr/>
      </xdr:nvCxnSpPr>
      <xdr:spPr>
        <a:xfrm flipV="1">
          <a:off x="12814300" y="9799585"/>
          <a:ext cx="889000" cy="6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83610</xdr:rowOff>
    </xdr:from>
    <xdr:ext cx="534377" cy="259045"/>
    <xdr:sp macro="" textlink="">
      <xdr:nvSpPr>
        <xdr:cNvPr id="594" name="テキスト ボックス 593"/>
        <xdr:cNvSpPr txBox="1"/>
      </xdr:nvSpPr>
      <xdr:spPr>
        <a:xfrm>
          <a:off x="13436111" y="98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6" name="テキスト ボックス 595"/>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46504</xdr:rowOff>
    </xdr:from>
    <xdr:to>
      <xdr:col>85</xdr:col>
      <xdr:colOff>177800</xdr:colOff>
      <xdr:row>57</xdr:row>
      <xdr:rowOff>148104</xdr:rowOff>
    </xdr:to>
    <xdr:sp macro="" textlink="">
      <xdr:nvSpPr>
        <xdr:cNvPr id="602" name="楕円 601"/>
        <xdr:cNvSpPr/>
      </xdr:nvSpPr>
      <xdr:spPr>
        <a:xfrm>
          <a:off x="16268700" y="98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24931</xdr:rowOff>
    </xdr:from>
    <xdr:ext cx="534377" cy="259045"/>
    <xdr:sp macro="" textlink="">
      <xdr:nvSpPr>
        <xdr:cNvPr id="603" name="教育費該当値テキスト"/>
        <xdr:cNvSpPr txBox="1"/>
      </xdr:nvSpPr>
      <xdr:spPr>
        <a:xfrm>
          <a:off x="16370300" y="97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51305</xdr:rowOff>
    </xdr:from>
    <xdr:to>
      <xdr:col>81</xdr:col>
      <xdr:colOff>101600</xdr:colOff>
      <xdr:row>57</xdr:row>
      <xdr:rowOff>152905</xdr:rowOff>
    </xdr:to>
    <xdr:sp macro="" textlink="">
      <xdr:nvSpPr>
        <xdr:cNvPr id="604" name="楕円 603"/>
        <xdr:cNvSpPr/>
      </xdr:nvSpPr>
      <xdr:spPr>
        <a:xfrm>
          <a:off x="15430500" y="982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144032</xdr:rowOff>
    </xdr:from>
    <xdr:ext cx="534377" cy="259045"/>
    <xdr:sp macro="" textlink="">
      <xdr:nvSpPr>
        <xdr:cNvPr id="605" name="テキスト ボックス 604"/>
        <xdr:cNvSpPr txBox="1"/>
      </xdr:nvSpPr>
      <xdr:spPr>
        <a:xfrm>
          <a:off x="15214111" y="991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133836</xdr:rowOff>
    </xdr:from>
    <xdr:to>
      <xdr:col>76</xdr:col>
      <xdr:colOff>165100</xdr:colOff>
      <xdr:row>56</xdr:row>
      <xdr:rowOff>63986</xdr:rowOff>
    </xdr:to>
    <xdr:sp macro="" textlink="">
      <xdr:nvSpPr>
        <xdr:cNvPr id="606" name="楕円 605"/>
        <xdr:cNvSpPr/>
      </xdr:nvSpPr>
      <xdr:spPr>
        <a:xfrm>
          <a:off x="14541500" y="9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80513</xdr:rowOff>
    </xdr:from>
    <xdr:ext cx="534377" cy="259045"/>
    <xdr:sp macro="" textlink="">
      <xdr:nvSpPr>
        <xdr:cNvPr id="607" name="テキスト ボックス 606"/>
        <xdr:cNvSpPr txBox="1"/>
      </xdr:nvSpPr>
      <xdr:spPr>
        <a:xfrm>
          <a:off x="14325111" y="93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147585</xdr:rowOff>
    </xdr:from>
    <xdr:to>
      <xdr:col>72</xdr:col>
      <xdr:colOff>38100</xdr:colOff>
      <xdr:row>57</xdr:row>
      <xdr:rowOff>77735</xdr:rowOff>
    </xdr:to>
    <xdr:sp macro="" textlink="">
      <xdr:nvSpPr>
        <xdr:cNvPr id="608" name="楕円 607"/>
        <xdr:cNvSpPr/>
      </xdr:nvSpPr>
      <xdr:spPr>
        <a:xfrm>
          <a:off x="13652500" y="97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94262</xdr:rowOff>
    </xdr:from>
    <xdr:ext cx="534377" cy="259045"/>
    <xdr:sp macro="" textlink="">
      <xdr:nvSpPr>
        <xdr:cNvPr id="609" name="テキスト ボックス 608"/>
        <xdr:cNvSpPr txBox="1"/>
      </xdr:nvSpPr>
      <xdr:spPr>
        <a:xfrm>
          <a:off x="13436111" y="95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43670</xdr:rowOff>
    </xdr:from>
    <xdr:to>
      <xdr:col>67</xdr:col>
      <xdr:colOff>101600</xdr:colOff>
      <xdr:row>57</xdr:row>
      <xdr:rowOff>145270</xdr:rowOff>
    </xdr:to>
    <xdr:sp macro="" textlink="">
      <xdr:nvSpPr>
        <xdr:cNvPr id="610" name="楕円 609"/>
        <xdr:cNvSpPr/>
      </xdr:nvSpPr>
      <xdr:spPr>
        <a:xfrm>
          <a:off x="12763500" y="98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136397</xdr:rowOff>
    </xdr:from>
    <xdr:ext cx="534377" cy="259045"/>
    <xdr:sp macro="" textlink="">
      <xdr:nvSpPr>
        <xdr:cNvPr id="611" name="テキスト ボックス 610"/>
        <xdr:cNvSpPr txBox="1"/>
      </xdr:nvSpPr>
      <xdr:spPr>
        <a:xfrm>
          <a:off x="12547111" y="99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89810</xdr:rowOff>
    </xdr:from>
    <xdr:to>
      <xdr:col>85</xdr:col>
      <xdr:colOff>127000</xdr:colOff>
      <xdr:row>79</xdr:row>
      <xdr:rowOff>94208</xdr:rowOff>
    </xdr:to>
    <xdr:cxnSp macro="">
      <xdr:nvCxnSpPr>
        <xdr:cNvPr id="642" name="直線コネクタ 641"/>
        <xdr:cNvCxnSpPr/>
      </xdr:nvCxnSpPr>
      <xdr:spPr>
        <a:xfrm flipV="1">
          <a:off x="15481300" y="13634360"/>
          <a:ext cx="8382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69204</xdr:rowOff>
    </xdr:from>
    <xdr:to>
      <xdr:col>81</xdr:col>
      <xdr:colOff>50800</xdr:colOff>
      <xdr:row>79</xdr:row>
      <xdr:rowOff>94208</xdr:rowOff>
    </xdr:to>
    <xdr:cxnSp macro="">
      <xdr:nvCxnSpPr>
        <xdr:cNvPr id="645" name="直線コネクタ 644"/>
        <xdr:cNvCxnSpPr/>
      </xdr:nvCxnSpPr>
      <xdr:spPr>
        <a:xfrm>
          <a:off x="14592300" y="13613754"/>
          <a:ext cx="889000" cy="2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37058</xdr:rowOff>
    </xdr:from>
    <xdr:to>
      <xdr:col>76</xdr:col>
      <xdr:colOff>114300</xdr:colOff>
      <xdr:row>79</xdr:row>
      <xdr:rowOff>69204</xdr:rowOff>
    </xdr:to>
    <xdr:cxnSp macro="">
      <xdr:nvCxnSpPr>
        <xdr:cNvPr id="648" name="直線コネクタ 647"/>
        <xdr:cNvCxnSpPr/>
      </xdr:nvCxnSpPr>
      <xdr:spPr>
        <a:xfrm>
          <a:off x="13703300" y="13581608"/>
          <a:ext cx="889000" cy="3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37058</xdr:rowOff>
    </xdr:from>
    <xdr:to>
      <xdr:col>71</xdr:col>
      <xdr:colOff>177800</xdr:colOff>
      <xdr:row>79</xdr:row>
      <xdr:rowOff>51308</xdr:rowOff>
    </xdr:to>
    <xdr:cxnSp macro="">
      <xdr:nvCxnSpPr>
        <xdr:cNvPr id="651" name="直線コネクタ 650"/>
        <xdr:cNvCxnSpPr/>
      </xdr:nvCxnSpPr>
      <xdr:spPr>
        <a:xfrm flipV="1">
          <a:off x="12814300" y="13581608"/>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94127</xdr:rowOff>
    </xdr:from>
    <xdr:ext cx="469744" cy="259045"/>
    <xdr:sp macro="" textlink="">
      <xdr:nvSpPr>
        <xdr:cNvPr id="653" name="テキスト ボックス 652"/>
        <xdr:cNvSpPr txBox="1"/>
      </xdr:nvSpPr>
      <xdr:spPr>
        <a:xfrm>
          <a:off x="13468428" y="136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39010</xdr:rowOff>
    </xdr:from>
    <xdr:to>
      <xdr:col>85</xdr:col>
      <xdr:colOff>177800</xdr:colOff>
      <xdr:row>79</xdr:row>
      <xdr:rowOff>140610</xdr:rowOff>
    </xdr:to>
    <xdr:sp macro="" textlink="">
      <xdr:nvSpPr>
        <xdr:cNvPr id="661" name="楕円 660"/>
        <xdr:cNvSpPr/>
      </xdr:nvSpPr>
      <xdr:spPr>
        <a:xfrm>
          <a:off x="16268700" y="135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125387</xdr:rowOff>
    </xdr:from>
    <xdr:ext cx="378565" cy="259045"/>
    <xdr:sp macro="" textlink="">
      <xdr:nvSpPr>
        <xdr:cNvPr id="662" name="災害復旧費該当値テキスト"/>
        <xdr:cNvSpPr txBox="1"/>
      </xdr:nvSpPr>
      <xdr:spPr>
        <a:xfrm>
          <a:off x="16370300" y="1349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43408</xdr:rowOff>
    </xdr:from>
    <xdr:to>
      <xdr:col>81</xdr:col>
      <xdr:colOff>101600</xdr:colOff>
      <xdr:row>79</xdr:row>
      <xdr:rowOff>145008</xdr:rowOff>
    </xdr:to>
    <xdr:sp macro="" textlink="">
      <xdr:nvSpPr>
        <xdr:cNvPr id="663" name="楕円 662"/>
        <xdr:cNvSpPr/>
      </xdr:nvSpPr>
      <xdr:spPr>
        <a:xfrm>
          <a:off x="15430500" y="135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136135</xdr:rowOff>
    </xdr:from>
    <xdr:ext cx="378565" cy="259045"/>
    <xdr:sp macro="" textlink="">
      <xdr:nvSpPr>
        <xdr:cNvPr id="664" name="テキスト ボックス 663"/>
        <xdr:cNvSpPr txBox="1"/>
      </xdr:nvSpPr>
      <xdr:spPr>
        <a:xfrm>
          <a:off x="15292017" y="1368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18404</xdr:rowOff>
    </xdr:from>
    <xdr:to>
      <xdr:col>76</xdr:col>
      <xdr:colOff>165100</xdr:colOff>
      <xdr:row>79</xdr:row>
      <xdr:rowOff>120004</xdr:rowOff>
    </xdr:to>
    <xdr:sp macro="" textlink="">
      <xdr:nvSpPr>
        <xdr:cNvPr id="665" name="楕円 664"/>
        <xdr:cNvSpPr/>
      </xdr:nvSpPr>
      <xdr:spPr>
        <a:xfrm>
          <a:off x="14541500" y="135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111131</xdr:rowOff>
    </xdr:from>
    <xdr:ext cx="469744" cy="259045"/>
    <xdr:sp macro="" textlink="">
      <xdr:nvSpPr>
        <xdr:cNvPr id="666" name="テキスト ボックス 665"/>
        <xdr:cNvSpPr txBox="1"/>
      </xdr:nvSpPr>
      <xdr:spPr>
        <a:xfrm>
          <a:off x="14357428" y="1365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157708</xdr:rowOff>
    </xdr:from>
    <xdr:to>
      <xdr:col>72</xdr:col>
      <xdr:colOff>38100</xdr:colOff>
      <xdr:row>79</xdr:row>
      <xdr:rowOff>87858</xdr:rowOff>
    </xdr:to>
    <xdr:sp macro="" textlink="">
      <xdr:nvSpPr>
        <xdr:cNvPr id="667" name="楕円 666"/>
        <xdr:cNvSpPr/>
      </xdr:nvSpPr>
      <xdr:spPr>
        <a:xfrm>
          <a:off x="13652500" y="135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104385</xdr:rowOff>
    </xdr:from>
    <xdr:ext cx="469744" cy="259045"/>
    <xdr:sp macro="" textlink="">
      <xdr:nvSpPr>
        <xdr:cNvPr id="668" name="テキスト ボックス 667"/>
        <xdr:cNvSpPr txBox="1"/>
      </xdr:nvSpPr>
      <xdr:spPr>
        <a:xfrm>
          <a:off x="13468428" y="133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508</xdr:rowOff>
    </xdr:from>
    <xdr:to>
      <xdr:col>67</xdr:col>
      <xdr:colOff>101600</xdr:colOff>
      <xdr:row>79</xdr:row>
      <xdr:rowOff>102108</xdr:rowOff>
    </xdr:to>
    <xdr:sp macro="" textlink="">
      <xdr:nvSpPr>
        <xdr:cNvPr id="669" name="楕円 668"/>
        <xdr:cNvSpPr/>
      </xdr:nvSpPr>
      <xdr:spPr>
        <a:xfrm>
          <a:off x="12763500" y="135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93235</xdr:rowOff>
    </xdr:from>
    <xdr:ext cx="469744" cy="259045"/>
    <xdr:sp macro="" textlink="">
      <xdr:nvSpPr>
        <xdr:cNvPr id="670" name="テキスト ボックス 669"/>
        <xdr:cNvSpPr txBox="1"/>
      </xdr:nvSpPr>
      <xdr:spPr>
        <a:xfrm>
          <a:off x="12579428" y="1363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98144</xdr:rowOff>
    </xdr:from>
    <xdr:to>
      <xdr:col>85</xdr:col>
      <xdr:colOff>127000</xdr:colOff>
      <xdr:row>94</xdr:row>
      <xdr:rowOff>18411</xdr:rowOff>
    </xdr:to>
    <xdr:cxnSp macro="">
      <xdr:nvCxnSpPr>
        <xdr:cNvPr id="702" name="直線コネクタ 701"/>
        <xdr:cNvCxnSpPr/>
      </xdr:nvCxnSpPr>
      <xdr:spPr>
        <a:xfrm flipV="1">
          <a:off x="15481300" y="16042994"/>
          <a:ext cx="838200" cy="9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20840</xdr:rowOff>
    </xdr:from>
    <xdr:ext cx="534377" cy="259045"/>
    <xdr:sp macro="" textlink="">
      <xdr:nvSpPr>
        <xdr:cNvPr id="703" name="公債費平均値テキスト"/>
        <xdr:cNvSpPr txBox="1"/>
      </xdr:nvSpPr>
      <xdr:spPr>
        <a:xfrm>
          <a:off x="16370300" y="161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18411</xdr:rowOff>
    </xdr:from>
    <xdr:to>
      <xdr:col>81</xdr:col>
      <xdr:colOff>50800</xdr:colOff>
      <xdr:row>94</xdr:row>
      <xdr:rowOff>66010</xdr:rowOff>
    </xdr:to>
    <xdr:cxnSp macro="">
      <xdr:nvCxnSpPr>
        <xdr:cNvPr id="705" name="直線コネクタ 704"/>
        <xdr:cNvCxnSpPr/>
      </xdr:nvCxnSpPr>
      <xdr:spPr>
        <a:xfrm flipV="1">
          <a:off x="14592300" y="16134711"/>
          <a:ext cx="8890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88603</xdr:rowOff>
    </xdr:from>
    <xdr:ext cx="534377" cy="259045"/>
    <xdr:sp macro="" textlink="">
      <xdr:nvSpPr>
        <xdr:cNvPr id="707" name="テキスト ボックス 706"/>
        <xdr:cNvSpPr txBox="1"/>
      </xdr:nvSpPr>
      <xdr:spPr>
        <a:xfrm>
          <a:off x="15214111" y="162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166643</xdr:rowOff>
    </xdr:from>
    <xdr:to>
      <xdr:col>76</xdr:col>
      <xdr:colOff>114300</xdr:colOff>
      <xdr:row>94</xdr:row>
      <xdr:rowOff>66010</xdr:rowOff>
    </xdr:to>
    <xdr:cxnSp macro="">
      <xdr:nvCxnSpPr>
        <xdr:cNvPr id="708" name="直線コネクタ 707"/>
        <xdr:cNvCxnSpPr/>
      </xdr:nvCxnSpPr>
      <xdr:spPr>
        <a:xfrm>
          <a:off x="13703300" y="16111493"/>
          <a:ext cx="889000" cy="7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100696</xdr:rowOff>
    </xdr:from>
    <xdr:ext cx="534377" cy="259045"/>
    <xdr:sp macro="" textlink="">
      <xdr:nvSpPr>
        <xdr:cNvPr id="710" name="テキスト ボックス 709"/>
        <xdr:cNvSpPr txBox="1"/>
      </xdr:nvSpPr>
      <xdr:spPr>
        <a:xfrm>
          <a:off x="14325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166070</xdr:rowOff>
    </xdr:from>
    <xdr:to>
      <xdr:col>71</xdr:col>
      <xdr:colOff>177800</xdr:colOff>
      <xdr:row>93</xdr:row>
      <xdr:rowOff>166643</xdr:rowOff>
    </xdr:to>
    <xdr:cxnSp macro="">
      <xdr:nvCxnSpPr>
        <xdr:cNvPr id="711" name="直線コネクタ 710"/>
        <xdr:cNvCxnSpPr/>
      </xdr:nvCxnSpPr>
      <xdr:spPr>
        <a:xfrm>
          <a:off x="12814300" y="16110920"/>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44378</xdr:rowOff>
    </xdr:from>
    <xdr:ext cx="534377" cy="259045"/>
    <xdr:sp macro="" textlink="">
      <xdr:nvSpPr>
        <xdr:cNvPr id="713" name="テキスト ボックス 712"/>
        <xdr:cNvSpPr txBox="1"/>
      </xdr:nvSpPr>
      <xdr:spPr>
        <a:xfrm>
          <a:off x="13436111" y="158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20669</xdr:rowOff>
    </xdr:from>
    <xdr:ext cx="534377" cy="259045"/>
    <xdr:sp macro="" textlink="">
      <xdr:nvSpPr>
        <xdr:cNvPr id="715" name="テキスト ボックス 714"/>
        <xdr:cNvSpPr txBox="1"/>
      </xdr:nvSpPr>
      <xdr:spPr>
        <a:xfrm>
          <a:off x="12547111" y="1579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47344</xdr:rowOff>
    </xdr:from>
    <xdr:to>
      <xdr:col>85</xdr:col>
      <xdr:colOff>177800</xdr:colOff>
      <xdr:row>93</xdr:row>
      <xdr:rowOff>148944</xdr:rowOff>
    </xdr:to>
    <xdr:sp macro="" textlink="">
      <xdr:nvSpPr>
        <xdr:cNvPr id="721" name="楕円 720"/>
        <xdr:cNvSpPr/>
      </xdr:nvSpPr>
      <xdr:spPr>
        <a:xfrm>
          <a:off x="16268700" y="159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70221</xdr:rowOff>
    </xdr:from>
    <xdr:ext cx="534377" cy="259045"/>
    <xdr:sp macro="" textlink="">
      <xdr:nvSpPr>
        <xdr:cNvPr id="722" name="公債費該当値テキスト"/>
        <xdr:cNvSpPr txBox="1"/>
      </xdr:nvSpPr>
      <xdr:spPr>
        <a:xfrm>
          <a:off x="16370300" y="1584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139061</xdr:rowOff>
    </xdr:from>
    <xdr:to>
      <xdr:col>81</xdr:col>
      <xdr:colOff>101600</xdr:colOff>
      <xdr:row>94</xdr:row>
      <xdr:rowOff>69211</xdr:rowOff>
    </xdr:to>
    <xdr:sp macro="" textlink="">
      <xdr:nvSpPr>
        <xdr:cNvPr id="723" name="楕円 722"/>
        <xdr:cNvSpPr/>
      </xdr:nvSpPr>
      <xdr:spPr>
        <a:xfrm>
          <a:off x="15430500" y="160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85738</xdr:rowOff>
    </xdr:from>
    <xdr:ext cx="534377" cy="259045"/>
    <xdr:sp macro="" textlink="">
      <xdr:nvSpPr>
        <xdr:cNvPr id="724" name="テキスト ボックス 723"/>
        <xdr:cNvSpPr txBox="1"/>
      </xdr:nvSpPr>
      <xdr:spPr>
        <a:xfrm>
          <a:off x="15214111" y="1585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15210</xdr:rowOff>
    </xdr:from>
    <xdr:to>
      <xdr:col>76</xdr:col>
      <xdr:colOff>165100</xdr:colOff>
      <xdr:row>94</xdr:row>
      <xdr:rowOff>116810</xdr:rowOff>
    </xdr:to>
    <xdr:sp macro="" textlink="">
      <xdr:nvSpPr>
        <xdr:cNvPr id="725" name="楕円 724"/>
        <xdr:cNvSpPr/>
      </xdr:nvSpPr>
      <xdr:spPr>
        <a:xfrm>
          <a:off x="14541500" y="161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107937</xdr:rowOff>
    </xdr:from>
    <xdr:ext cx="534377" cy="259045"/>
    <xdr:sp macro="" textlink="">
      <xdr:nvSpPr>
        <xdr:cNvPr id="726" name="テキスト ボックス 725"/>
        <xdr:cNvSpPr txBox="1"/>
      </xdr:nvSpPr>
      <xdr:spPr>
        <a:xfrm>
          <a:off x="14325111" y="1622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115843</xdr:rowOff>
    </xdr:from>
    <xdr:to>
      <xdr:col>72</xdr:col>
      <xdr:colOff>38100</xdr:colOff>
      <xdr:row>94</xdr:row>
      <xdr:rowOff>45993</xdr:rowOff>
    </xdr:to>
    <xdr:sp macro="" textlink="">
      <xdr:nvSpPr>
        <xdr:cNvPr id="727" name="楕円 726"/>
        <xdr:cNvSpPr/>
      </xdr:nvSpPr>
      <xdr:spPr>
        <a:xfrm>
          <a:off x="13652500" y="160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37120</xdr:rowOff>
    </xdr:from>
    <xdr:ext cx="534377" cy="259045"/>
    <xdr:sp macro="" textlink="">
      <xdr:nvSpPr>
        <xdr:cNvPr id="728" name="テキスト ボックス 727"/>
        <xdr:cNvSpPr txBox="1"/>
      </xdr:nvSpPr>
      <xdr:spPr>
        <a:xfrm>
          <a:off x="13436111" y="161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115270</xdr:rowOff>
    </xdr:from>
    <xdr:to>
      <xdr:col>67</xdr:col>
      <xdr:colOff>101600</xdr:colOff>
      <xdr:row>94</xdr:row>
      <xdr:rowOff>45420</xdr:rowOff>
    </xdr:to>
    <xdr:sp macro="" textlink="">
      <xdr:nvSpPr>
        <xdr:cNvPr id="729" name="楕円 728"/>
        <xdr:cNvSpPr/>
      </xdr:nvSpPr>
      <xdr:spPr>
        <a:xfrm>
          <a:off x="12763500" y="160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36547</xdr:rowOff>
    </xdr:from>
    <xdr:ext cx="534377" cy="259045"/>
    <xdr:sp macro="" textlink="">
      <xdr:nvSpPr>
        <xdr:cNvPr id="730" name="テキスト ボックス 729"/>
        <xdr:cNvSpPr txBox="1"/>
      </xdr:nvSpPr>
      <xdr:spPr>
        <a:xfrm>
          <a:off x="12547111" y="1615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1,115,067</a:t>
          </a:r>
          <a:r>
            <a:rPr kumimoji="1" lang="ja-JP" altLang="en-US" sz="1300">
              <a:latin typeface="ＭＳ Ｐゴシック" panose="020B0600070205080204" pitchFamily="50" charset="-128"/>
              <a:ea typeface="ＭＳ Ｐゴシック" panose="020B0600070205080204" pitchFamily="50" charset="-128"/>
            </a:rPr>
            <a:t>円となっている。総務費は住民一人当たり</a:t>
          </a:r>
          <a:r>
            <a:rPr kumimoji="1" lang="en-US" altLang="ja-JP" sz="1300">
              <a:latin typeface="ＭＳ Ｐゴシック" panose="020B0600070205080204" pitchFamily="50" charset="-128"/>
              <a:ea typeface="ＭＳ Ｐゴシック" panose="020B0600070205080204" pitchFamily="50" charset="-128"/>
            </a:rPr>
            <a:t>468,375</a:t>
          </a:r>
          <a:r>
            <a:rPr kumimoji="1" lang="ja-JP" altLang="en-US" sz="1300">
              <a:latin typeface="ＭＳ Ｐゴシック" panose="020B0600070205080204" pitchFamily="50" charset="-128"/>
              <a:ea typeface="ＭＳ Ｐゴシック" panose="020B0600070205080204" pitchFamily="50" charset="-128"/>
            </a:rPr>
            <a:t>円となっており、前年度と比較し急激な増嵩を示しているが、これはふるさと応援寄附金奨励事業に係る経費の伸長が主な要因である。</a:t>
          </a:r>
        </a:p>
        <a:p>
          <a:r>
            <a:rPr kumimoji="1" lang="ja-JP" altLang="en-US" sz="1300">
              <a:latin typeface="ＭＳ Ｐゴシック" panose="020B0600070205080204" pitchFamily="50" charset="-128"/>
              <a:ea typeface="ＭＳ Ｐゴシック" panose="020B0600070205080204" pitchFamily="50" charset="-128"/>
            </a:rPr>
            <a:t>また、衛生費は住民一人当たり</a:t>
          </a:r>
          <a:r>
            <a:rPr kumimoji="1" lang="en-US" altLang="ja-JP" sz="1300">
              <a:latin typeface="ＭＳ Ｐゴシック" panose="020B0600070205080204" pitchFamily="50" charset="-128"/>
              <a:ea typeface="ＭＳ Ｐゴシック" panose="020B0600070205080204" pitchFamily="50" charset="-128"/>
            </a:rPr>
            <a:t>118,425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にあるのは、病院事業会計に対する繰出金が多額であることが影響していると考えられる。ついては、病院事業会計においては、普通会計からの基準外繰出を必要としない健全な財政運営を目指すよう引き続き努力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地方交付税の減収が続いている状況にあり、平成３０年度においても財源不足を補うため財政調整基金等を取り崩しての財政運営となり、実質単年度収支は引き続きマイナスとなっている。</a:t>
          </a:r>
        </a:p>
        <a:p>
          <a:r>
            <a:rPr kumimoji="1" lang="ja-JP" altLang="en-US" sz="1400">
              <a:latin typeface="ＭＳ ゴシック" pitchFamily="49" charset="-128"/>
              <a:ea typeface="ＭＳ ゴシック" pitchFamily="49" charset="-128"/>
            </a:rPr>
            <a:t>　今後においても、人件費抑制や事務事業の見直しによる歳出削減により財政の健全化を図っていくこととするが、財政調整基金をはじめとする各種基金の運用による財政運営が求められるため、実質単年度収支の黒字確保が厳しい状況が続くことが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赤字額が生じなかったものの、病院事業会計への資金不足解消対策等、一般会計から各会計への繰出しが多額であり、負担が大きい。</a:t>
          </a:r>
        </a:p>
        <a:p>
          <a:r>
            <a:rPr kumimoji="1" lang="ja-JP" altLang="en-US" sz="1400">
              <a:latin typeface="ＭＳ ゴシック" pitchFamily="49" charset="-128"/>
              <a:ea typeface="ＭＳ ゴシック" pitchFamily="49" charset="-128"/>
            </a:rPr>
            <a:t>　今後においては、普通会計からの基準外繰出を可能な限り行わないよう、各会計が健全な財政運営を行うとともに、普通会計においても普通交付税を含めた一般財源の確保が厳しい見込みであり、財政調整基金をはじめとする各種基金の運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5506;/&#36001;&#25919;&#20418;/12%20&#12507;&#12540;&#12512;&#12506;&#12540;&#12472;&#12539;&#24195;&#22577;&#12539;&#24773;&#22577;&#20844;&#38283;&#12539;&#32113;&#35336;&#20843;&#38642;/&#12507;&#12540;&#12512;&#12506;&#12540;&#12472;&#12539;&#24195;&#22577;/H30&#27770;&#31639;/&#12304;R2.9.25&#26399;&#38480;&#12305;&#24179;&#25104;30&#24180;&#24230;&#36001;&#25919;&#29366;&#27841;&#36039;&#26009;&#38598;&#65288;2&#22238;&#30446;&#65289;/&#12304;&#36001;&#25919;&#29366;&#27841;&#36039;&#26009;&#38598;&#12305;_013463_&#20843;&#38642;&#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P51"/>
          <cell r="BQ51"/>
          <cell r="BR51"/>
          <cell r="BS51"/>
          <cell r="BT51"/>
          <cell r="BU51"/>
          <cell r="BV51"/>
          <cell r="BW51"/>
          <cell r="BX51">
            <v>50.8</v>
          </cell>
          <cell r="BY51"/>
          <cell r="BZ51"/>
          <cell r="CA51"/>
          <cell r="CB51"/>
          <cell r="CC51"/>
          <cell r="CD51"/>
          <cell r="CE51"/>
          <cell r="CF51">
            <v>29.5</v>
          </cell>
          <cell r="CG51"/>
          <cell r="CH51"/>
          <cell r="CI51"/>
          <cell r="CJ51"/>
          <cell r="CK51"/>
          <cell r="CL51"/>
          <cell r="CM51"/>
          <cell r="CN51">
            <v>11.1</v>
          </cell>
          <cell r="CO51"/>
          <cell r="CP51"/>
          <cell r="CQ51"/>
          <cell r="CR51"/>
          <cell r="CS51"/>
          <cell r="CT51"/>
          <cell r="CU51"/>
          <cell r="CV51"/>
          <cell r="CW51"/>
          <cell r="CX51"/>
          <cell r="CY51"/>
          <cell r="CZ51"/>
          <cell r="DA51"/>
          <cell r="DB51"/>
          <cell r="DC51"/>
        </row>
        <row r="53">
          <cell r="BP53"/>
          <cell r="BQ53"/>
          <cell r="BR53"/>
          <cell r="BS53"/>
          <cell r="BT53"/>
          <cell r="BU53"/>
          <cell r="BV53"/>
          <cell r="BW53"/>
          <cell r="BX53">
            <v>52.5</v>
          </cell>
          <cell r="BY53"/>
          <cell r="BZ53"/>
          <cell r="CA53"/>
          <cell r="CB53"/>
          <cell r="CC53"/>
          <cell r="CD53"/>
          <cell r="CE53"/>
          <cell r="CF53">
            <v>53.9</v>
          </cell>
          <cell r="CG53"/>
          <cell r="CH53"/>
          <cell r="CI53"/>
          <cell r="CJ53"/>
          <cell r="CK53"/>
          <cell r="CL53"/>
          <cell r="CM53"/>
          <cell r="CN53">
            <v>55.6</v>
          </cell>
          <cell r="CO53"/>
          <cell r="CP53"/>
          <cell r="CQ53"/>
          <cell r="CR53"/>
          <cell r="CS53"/>
          <cell r="CT53"/>
          <cell r="CU53"/>
          <cell r="CV53">
            <v>57.3</v>
          </cell>
          <cell r="CW53"/>
          <cell r="CX53"/>
          <cell r="CY53"/>
          <cell r="CZ53"/>
          <cell r="DA53"/>
          <cell r="DB53"/>
          <cell r="DC53"/>
        </row>
        <row r="55">
          <cell r="AN55" t="str">
            <v>類似団体内平均値</v>
          </cell>
          <cell r="BP55"/>
          <cell r="BQ55"/>
          <cell r="BR55"/>
          <cell r="BS55"/>
          <cell r="BT55"/>
          <cell r="BU55"/>
          <cell r="BV55"/>
          <cell r="BW55"/>
          <cell r="BX55">
            <v>37.200000000000003</v>
          </cell>
          <cell r="BY55"/>
          <cell r="BZ55"/>
          <cell r="CA55"/>
          <cell r="CB55"/>
          <cell r="CC55"/>
          <cell r="CD55"/>
          <cell r="CE55"/>
          <cell r="CF55">
            <v>24</v>
          </cell>
          <cell r="CG55"/>
          <cell r="CH55"/>
          <cell r="CI55"/>
          <cell r="CJ55"/>
          <cell r="CK55"/>
          <cell r="CL55"/>
          <cell r="CM55"/>
          <cell r="CN55">
            <v>19.8</v>
          </cell>
          <cell r="CO55"/>
          <cell r="CP55"/>
          <cell r="CQ55"/>
          <cell r="CR55"/>
          <cell r="CS55"/>
          <cell r="CT55"/>
          <cell r="CU55"/>
          <cell r="CV55">
            <v>19.8</v>
          </cell>
          <cell r="CW55"/>
          <cell r="CX55"/>
          <cell r="CY55"/>
          <cell r="CZ55"/>
          <cell r="DA55"/>
          <cell r="DB55"/>
          <cell r="DC55"/>
        </row>
        <row r="57">
          <cell r="BP57"/>
          <cell r="BQ57"/>
          <cell r="BR57"/>
          <cell r="BS57"/>
          <cell r="BT57"/>
          <cell r="BU57"/>
          <cell r="BV57"/>
          <cell r="BW57"/>
          <cell r="BX57">
            <v>55.8</v>
          </cell>
          <cell r="BY57"/>
          <cell r="BZ57"/>
          <cell r="CA57"/>
          <cell r="CB57"/>
          <cell r="CC57"/>
          <cell r="CD57"/>
          <cell r="CE57"/>
          <cell r="CF57">
            <v>56.1</v>
          </cell>
          <cell r="CG57"/>
          <cell r="CH57"/>
          <cell r="CI57"/>
          <cell r="CJ57"/>
          <cell r="CK57"/>
          <cell r="CL57"/>
          <cell r="CM57"/>
          <cell r="CN57">
            <v>58.6</v>
          </cell>
          <cell r="CO57"/>
          <cell r="CP57"/>
          <cell r="CQ57"/>
          <cell r="CR57"/>
          <cell r="CS57"/>
          <cell r="CT57"/>
          <cell r="CU57"/>
          <cell r="CV57">
            <v>59.3</v>
          </cell>
          <cell r="CW57"/>
          <cell r="CX57"/>
          <cell r="CY57"/>
          <cell r="CZ57"/>
          <cell r="DA57"/>
          <cell r="DB57"/>
          <cell r="DC57"/>
        </row>
        <row r="72">
          <cell r="BP72" t="str">
            <v>H26</v>
          </cell>
          <cell r="BX72" t="str">
            <v>H27</v>
          </cell>
          <cell r="CF72" t="str">
            <v>H28</v>
          </cell>
          <cell r="CN72" t="str">
            <v>H29</v>
          </cell>
          <cell r="CV72" t="str">
            <v>H30</v>
          </cell>
        </row>
        <row r="73">
          <cell r="AN73" t="str">
            <v>当該団体値</v>
          </cell>
          <cell r="BP73">
            <v>29.8</v>
          </cell>
          <cell r="BQ73"/>
          <cell r="BR73"/>
          <cell r="BS73"/>
          <cell r="BT73"/>
          <cell r="BU73"/>
          <cell r="BV73"/>
          <cell r="BW73"/>
          <cell r="BX73">
            <v>50.8</v>
          </cell>
          <cell r="BY73"/>
          <cell r="BZ73"/>
          <cell r="CA73"/>
          <cell r="CB73"/>
          <cell r="CC73"/>
          <cell r="CD73"/>
          <cell r="CE73"/>
          <cell r="CF73">
            <v>29.5</v>
          </cell>
          <cell r="CG73"/>
          <cell r="CH73"/>
          <cell r="CI73"/>
          <cell r="CJ73"/>
          <cell r="CK73"/>
          <cell r="CL73"/>
          <cell r="CM73"/>
          <cell r="CN73">
            <v>11.1</v>
          </cell>
          <cell r="CO73"/>
          <cell r="CP73"/>
          <cell r="CQ73"/>
          <cell r="CR73"/>
          <cell r="CS73"/>
          <cell r="CT73"/>
          <cell r="CU73"/>
          <cell r="CV73"/>
          <cell r="CW73"/>
          <cell r="CX73"/>
          <cell r="CY73"/>
          <cell r="CZ73"/>
          <cell r="DA73"/>
          <cell r="DB73"/>
          <cell r="DC73"/>
        </row>
        <row r="75">
          <cell r="BP75">
            <v>10.4</v>
          </cell>
          <cell r="BQ75"/>
          <cell r="BR75"/>
          <cell r="BS75"/>
          <cell r="BT75"/>
          <cell r="BU75"/>
          <cell r="BV75"/>
          <cell r="BW75"/>
          <cell r="BX75">
            <v>9.6</v>
          </cell>
          <cell r="BY75"/>
          <cell r="BZ75"/>
          <cell r="CA75"/>
          <cell r="CB75"/>
          <cell r="CC75"/>
          <cell r="CD75"/>
          <cell r="CE75"/>
          <cell r="CF75">
            <v>9.1999999999999993</v>
          </cell>
          <cell r="CG75"/>
          <cell r="CH75"/>
          <cell r="CI75"/>
          <cell r="CJ75"/>
          <cell r="CK75"/>
          <cell r="CL75"/>
          <cell r="CM75"/>
          <cell r="CN75">
            <v>9.1</v>
          </cell>
          <cell r="CO75"/>
          <cell r="CP75"/>
          <cell r="CQ75"/>
          <cell r="CR75"/>
          <cell r="CS75"/>
          <cell r="CT75"/>
          <cell r="CU75"/>
          <cell r="CV75">
            <v>9</v>
          </cell>
          <cell r="CW75"/>
          <cell r="CX75"/>
          <cell r="CY75"/>
          <cell r="CZ75"/>
          <cell r="DA75"/>
          <cell r="DB75"/>
          <cell r="DC75"/>
        </row>
        <row r="77">
          <cell r="AN77" t="str">
            <v>類似団体内平均値</v>
          </cell>
          <cell r="BP77">
            <v>49.7</v>
          </cell>
          <cell r="BQ77"/>
          <cell r="BR77"/>
          <cell r="BS77"/>
          <cell r="BT77"/>
          <cell r="BU77"/>
          <cell r="BV77"/>
          <cell r="BW77"/>
          <cell r="BX77">
            <v>37.200000000000003</v>
          </cell>
          <cell r="BY77"/>
          <cell r="BZ77"/>
          <cell r="CA77"/>
          <cell r="CB77"/>
          <cell r="CC77"/>
          <cell r="CD77"/>
          <cell r="CE77"/>
          <cell r="CF77">
            <v>24</v>
          </cell>
          <cell r="CG77"/>
          <cell r="CH77"/>
          <cell r="CI77"/>
          <cell r="CJ77"/>
          <cell r="CK77"/>
          <cell r="CL77"/>
          <cell r="CM77"/>
          <cell r="CN77">
            <v>19.8</v>
          </cell>
          <cell r="CO77"/>
          <cell r="CP77"/>
          <cell r="CQ77"/>
          <cell r="CR77"/>
          <cell r="CS77"/>
          <cell r="CT77"/>
          <cell r="CU77"/>
          <cell r="CV77">
            <v>19.8</v>
          </cell>
          <cell r="CW77"/>
          <cell r="CX77"/>
          <cell r="CY77"/>
          <cell r="CZ77"/>
          <cell r="DA77"/>
          <cell r="DB77"/>
          <cell r="DC77"/>
        </row>
        <row r="79">
          <cell r="BP79">
            <v>11.2</v>
          </cell>
          <cell r="BQ79"/>
          <cell r="BR79"/>
          <cell r="BS79"/>
          <cell r="BT79"/>
          <cell r="BU79"/>
          <cell r="BV79"/>
          <cell r="BW79"/>
          <cell r="BX79">
            <v>10.1</v>
          </cell>
          <cell r="BY79"/>
          <cell r="BZ79"/>
          <cell r="CA79"/>
          <cell r="CB79"/>
          <cell r="CC79"/>
          <cell r="CD79"/>
          <cell r="CE79"/>
          <cell r="CF79">
            <v>9.1</v>
          </cell>
          <cell r="CG79"/>
          <cell r="CH79"/>
          <cell r="CI79"/>
          <cell r="CJ79"/>
          <cell r="CK79"/>
          <cell r="CL79"/>
          <cell r="CM79"/>
          <cell r="CN79">
            <v>8.9</v>
          </cell>
          <cell r="CO79"/>
          <cell r="CP79"/>
          <cell r="CQ79"/>
          <cell r="CR79"/>
          <cell r="CS79"/>
          <cell r="CT79"/>
          <cell r="CU79"/>
          <cell r="CV79">
            <v>8.8000000000000007</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19210429</v>
      </c>
      <c r="BO4" s="430"/>
      <c r="BP4" s="430"/>
      <c r="BQ4" s="430"/>
      <c r="BR4" s="430"/>
      <c r="BS4" s="430"/>
      <c r="BT4" s="430"/>
      <c r="BU4" s="431"/>
      <c r="BV4" s="429">
        <v>14661710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7.7</v>
      </c>
      <c r="CU4" s="436"/>
      <c r="CV4" s="436"/>
      <c r="CW4" s="436"/>
      <c r="CX4" s="436"/>
      <c r="CY4" s="436"/>
      <c r="CZ4" s="436"/>
      <c r="DA4" s="437"/>
      <c r="DB4" s="435">
        <v>6.4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18604893</v>
      </c>
      <c r="BO5" s="467"/>
      <c r="BP5" s="467"/>
      <c r="BQ5" s="467"/>
      <c r="BR5" s="467"/>
      <c r="BS5" s="467"/>
      <c r="BT5" s="467"/>
      <c r="BU5" s="468"/>
      <c r="BV5" s="466">
        <v>14153398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89.5</v>
      </c>
      <c r="CU5" s="464"/>
      <c r="CV5" s="464"/>
      <c r="CW5" s="464"/>
      <c r="CX5" s="464"/>
      <c r="CY5" s="464"/>
      <c r="CZ5" s="464"/>
      <c r="DA5" s="465"/>
      <c r="DB5" s="463">
        <v>86.2</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605536</v>
      </c>
      <c r="BO6" s="467"/>
      <c r="BP6" s="467"/>
      <c r="BQ6" s="467"/>
      <c r="BR6" s="467"/>
      <c r="BS6" s="467"/>
      <c r="BT6" s="467"/>
      <c r="BU6" s="468"/>
      <c r="BV6" s="466">
        <v>508312</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93.4</v>
      </c>
      <c r="CU6" s="504"/>
      <c r="CV6" s="504"/>
      <c r="CW6" s="504"/>
      <c r="CX6" s="504"/>
      <c r="CY6" s="504"/>
      <c r="CZ6" s="504"/>
      <c r="DA6" s="505"/>
      <c r="DB6" s="503">
        <v>89.8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6400</v>
      </c>
      <c r="BO7" s="467"/>
      <c r="BP7" s="467"/>
      <c r="BQ7" s="467"/>
      <c r="BR7" s="467"/>
      <c r="BS7" s="467"/>
      <c r="BT7" s="467"/>
      <c r="BU7" s="468"/>
      <c r="BV7" s="466">
        <v>5284</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7740899</v>
      </c>
      <c r="CU7" s="467"/>
      <c r="CV7" s="467"/>
      <c r="CW7" s="467"/>
      <c r="CX7" s="467"/>
      <c r="CY7" s="467"/>
      <c r="CZ7" s="467"/>
      <c r="DA7" s="468"/>
      <c r="DB7" s="466">
        <v>7905623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599136</v>
      </c>
      <c r="BO8" s="467"/>
      <c r="BP8" s="467"/>
      <c r="BQ8" s="467"/>
      <c r="BR8" s="467"/>
      <c r="BS8" s="467"/>
      <c r="BT8" s="467"/>
      <c r="BU8" s="468"/>
      <c r="BV8" s="466">
        <v>503028</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0.28000000000000003</v>
      </c>
      <c r="CU8" s="507"/>
      <c r="CV8" s="507"/>
      <c r="CW8" s="507"/>
      <c r="CX8" s="507"/>
      <c r="CY8" s="507"/>
      <c r="CZ8" s="507"/>
      <c r="DA8" s="508"/>
      <c r="DB8" s="506">
        <v>0.28000000000000003</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17252</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113</v>
      </c>
      <c r="AV9" s="499"/>
      <c r="AW9" s="499"/>
      <c r="AX9" s="499"/>
      <c r="AY9" s="500" t="s">
        <v>114</v>
      </c>
      <c r="AZ9" s="501"/>
      <c r="BA9" s="501"/>
      <c r="BB9" s="501"/>
      <c r="BC9" s="501"/>
      <c r="BD9" s="501"/>
      <c r="BE9" s="501"/>
      <c r="BF9" s="501"/>
      <c r="BG9" s="501"/>
      <c r="BH9" s="501"/>
      <c r="BI9" s="501"/>
      <c r="BJ9" s="501"/>
      <c r="BK9" s="501"/>
      <c r="BL9" s="501"/>
      <c r="BM9" s="502"/>
      <c r="BN9" s="466">
        <v>96108</v>
      </c>
      <c r="BO9" s="467"/>
      <c r="BP9" s="467"/>
      <c r="BQ9" s="467"/>
      <c r="BR9" s="467"/>
      <c r="BS9" s="467"/>
      <c r="BT9" s="467"/>
      <c r="BU9" s="468"/>
      <c r="BV9" s="466">
        <v>-157240</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11.2</v>
      </c>
      <c r="CU9" s="464"/>
      <c r="CV9" s="464"/>
      <c r="CW9" s="464"/>
      <c r="CX9" s="464"/>
      <c r="CY9" s="464"/>
      <c r="CZ9" s="464"/>
      <c r="DA9" s="465"/>
      <c r="DB9" s="463">
        <v>12.3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18896</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15</v>
      </c>
      <c r="BO10" s="467"/>
      <c r="BP10" s="467"/>
      <c r="BQ10" s="467"/>
      <c r="BR10" s="467"/>
      <c r="BS10" s="467"/>
      <c r="BT10" s="467"/>
      <c r="BU10" s="468"/>
      <c r="BV10" s="466">
        <v>20</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16685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450000</v>
      </c>
      <c r="BO12" s="467"/>
      <c r="BP12" s="467"/>
      <c r="BQ12" s="467"/>
      <c r="BR12" s="467"/>
      <c r="BS12" s="467"/>
      <c r="BT12" s="467"/>
      <c r="BU12" s="468"/>
      <c r="BV12" s="466">
        <v>1119990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16451</v>
      </c>
      <c r="S13" s="548"/>
      <c r="T13" s="548"/>
      <c r="U13" s="548"/>
      <c r="V13" s="549"/>
      <c r="W13" s="482" t="s">
        <v>139</v>
      </c>
      <c r="X13" s="483"/>
      <c r="Y13" s="483"/>
      <c r="Z13" s="483"/>
      <c r="AA13" s="483"/>
      <c r="AB13" s="473"/>
      <c r="AC13" s="517">
        <v>1773</v>
      </c>
      <c r="AD13" s="518"/>
      <c r="AE13" s="518"/>
      <c r="AF13" s="518"/>
      <c r="AG13" s="557"/>
      <c r="AH13" s="517">
        <v>1796</v>
      </c>
      <c r="AI13" s="518"/>
      <c r="AJ13" s="518"/>
      <c r="AK13" s="518"/>
      <c r="AL13" s="519"/>
      <c r="AM13" s="495" t="s">
        <v>140</v>
      </c>
      <c r="AN13" s="496"/>
      <c r="AO13" s="496"/>
      <c r="AP13" s="496"/>
      <c r="AQ13" s="496"/>
      <c r="AR13" s="496"/>
      <c r="AS13" s="496"/>
      <c r="AT13" s="497"/>
      <c r="AU13" s="498" t="s">
        <v>93</v>
      </c>
      <c r="AV13" s="499"/>
      <c r="AW13" s="499"/>
      <c r="AX13" s="499"/>
      <c r="AY13" s="500" t="s">
        <v>141</v>
      </c>
      <c r="AZ13" s="501"/>
      <c r="BA13" s="501"/>
      <c r="BB13" s="501"/>
      <c r="BC13" s="501"/>
      <c r="BD13" s="501"/>
      <c r="BE13" s="501"/>
      <c r="BF13" s="501"/>
      <c r="BG13" s="501"/>
      <c r="BH13" s="501"/>
      <c r="BI13" s="501"/>
      <c r="BJ13" s="501"/>
      <c r="BK13" s="501"/>
      <c r="BL13" s="501"/>
      <c r="BM13" s="502"/>
      <c r="BN13" s="466">
        <v>-353877</v>
      </c>
      <c r="BO13" s="467"/>
      <c r="BP13" s="467"/>
      <c r="BQ13" s="467"/>
      <c r="BR13" s="467"/>
      <c r="BS13" s="467"/>
      <c r="BT13" s="467"/>
      <c r="BU13" s="468"/>
      <c r="BV13" s="466">
        <v>-1277210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v>
      </c>
      <c r="CU13" s="464"/>
      <c r="CV13" s="464"/>
      <c r="CW13" s="464"/>
      <c r="CX13" s="464"/>
      <c r="CY13" s="464"/>
      <c r="CZ13" s="464"/>
      <c r="DA13" s="465"/>
      <c r="DB13" s="463">
        <v>9.1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16960</v>
      </c>
      <c r="S14" s="548"/>
      <c r="T14" s="548"/>
      <c r="U14" s="548"/>
      <c r="V14" s="549"/>
      <c r="W14" s="456"/>
      <c r="X14" s="457"/>
      <c r="Y14" s="457"/>
      <c r="Z14" s="457"/>
      <c r="AA14" s="457"/>
      <c r="AB14" s="446"/>
      <c r="AC14" s="550">
        <v>20.8</v>
      </c>
      <c r="AD14" s="551"/>
      <c r="AE14" s="551"/>
      <c r="AF14" s="551"/>
      <c r="AG14" s="552"/>
      <c r="AH14" s="550">
        <v>20</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145</v>
      </c>
      <c r="CU14" s="562"/>
      <c r="CV14" s="562"/>
      <c r="CW14" s="562"/>
      <c r="CX14" s="562"/>
      <c r="CY14" s="562"/>
      <c r="CZ14" s="562"/>
      <c r="DA14" s="563"/>
      <c r="DB14" s="561">
        <v>11.1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16791</v>
      </c>
      <c r="S15" s="548"/>
      <c r="T15" s="548"/>
      <c r="U15" s="548"/>
      <c r="V15" s="549"/>
      <c r="W15" s="482" t="s">
        <v>147</v>
      </c>
      <c r="X15" s="483"/>
      <c r="Y15" s="483"/>
      <c r="Z15" s="483"/>
      <c r="AA15" s="483"/>
      <c r="AB15" s="473"/>
      <c r="AC15" s="517">
        <v>1625</v>
      </c>
      <c r="AD15" s="518"/>
      <c r="AE15" s="518"/>
      <c r="AF15" s="518"/>
      <c r="AG15" s="557"/>
      <c r="AH15" s="517">
        <v>1775</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1997776</v>
      </c>
      <c r="BO15" s="430"/>
      <c r="BP15" s="430"/>
      <c r="BQ15" s="430"/>
      <c r="BR15" s="430"/>
      <c r="BS15" s="430"/>
      <c r="BT15" s="430"/>
      <c r="BU15" s="431"/>
      <c r="BV15" s="429">
        <v>1983643</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19.100000000000001</v>
      </c>
      <c r="AD16" s="551"/>
      <c r="AE16" s="551"/>
      <c r="AF16" s="551"/>
      <c r="AG16" s="552"/>
      <c r="AH16" s="550">
        <v>19.8</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6872727</v>
      </c>
      <c r="BO16" s="467"/>
      <c r="BP16" s="467"/>
      <c r="BQ16" s="467"/>
      <c r="BR16" s="467"/>
      <c r="BS16" s="467"/>
      <c r="BT16" s="467"/>
      <c r="BU16" s="468"/>
      <c r="BV16" s="466">
        <v>6866161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5132</v>
      </c>
      <c r="AD17" s="518"/>
      <c r="AE17" s="518"/>
      <c r="AF17" s="518"/>
      <c r="AG17" s="557"/>
      <c r="AH17" s="517">
        <v>5391</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2505800</v>
      </c>
      <c r="BO17" s="467"/>
      <c r="BP17" s="467"/>
      <c r="BQ17" s="467"/>
      <c r="BR17" s="467"/>
      <c r="BS17" s="467"/>
      <c r="BT17" s="467"/>
      <c r="BU17" s="468"/>
      <c r="BV17" s="466">
        <v>2593646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956.08</v>
      </c>
      <c r="M18" s="579"/>
      <c r="N18" s="579"/>
      <c r="O18" s="579"/>
      <c r="P18" s="579"/>
      <c r="Q18" s="579"/>
      <c r="R18" s="580"/>
      <c r="S18" s="580"/>
      <c r="T18" s="580"/>
      <c r="U18" s="580"/>
      <c r="V18" s="581"/>
      <c r="W18" s="484"/>
      <c r="X18" s="485"/>
      <c r="Y18" s="485"/>
      <c r="Z18" s="485"/>
      <c r="AA18" s="485"/>
      <c r="AB18" s="476"/>
      <c r="AC18" s="582">
        <v>60.2</v>
      </c>
      <c r="AD18" s="583"/>
      <c r="AE18" s="583"/>
      <c r="AF18" s="583"/>
      <c r="AG18" s="584"/>
      <c r="AH18" s="582">
        <v>60.2</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7003019</v>
      </c>
      <c r="BO18" s="467"/>
      <c r="BP18" s="467"/>
      <c r="BQ18" s="467"/>
      <c r="BR18" s="467"/>
      <c r="BS18" s="467"/>
      <c r="BT18" s="467"/>
      <c r="BU18" s="468"/>
      <c r="BV18" s="466">
        <v>6865216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11738074</v>
      </c>
      <c r="BO19" s="467"/>
      <c r="BP19" s="467"/>
      <c r="BQ19" s="467"/>
      <c r="BR19" s="467"/>
      <c r="BS19" s="467"/>
      <c r="BT19" s="467"/>
      <c r="BU19" s="468"/>
      <c r="BV19" s="466">
        <v>10056724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7523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12480620</v>
      </c>
      <c r="BO23" s="467"/>
      <c r="BP23" s="467"/>
      <c r="BQ23" s="467"/>
      <c r="BR23" s="467"/>
      <c r="BS23" s="467"/>
      <c r="BT23" s="467"/>
      <c r="BU23" s="468"/>
      <c r="BV23" s="466">
        <v>13000469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8100</v>
      </c>
      <c r="R24" s="518"/>
      <c r="S24" s="518"/>
      <c r="T24" s="518"/>
      <c r="U24" s="518"/>
      <c r="V24" s="557"/>
      <c r="W24" s="616"/>
      <c r="X24" s="604"/>
      <c r="Y24" s="605"/>
      <c r="Z24" s="516" t="s">
        <v>171</v>
      </c>
      <c r="AA24" s="496"/>
      <c r="AB24" s="496"/>
      <c r="AC24" s="496"/>
      <c r="AD24" s="496"/>
      <c r="AE24" s="496"/>
      <c r="AF24" s="496"/>
      <c r="AG24" s="497"/>
      <c r="AH24" s="517">
        <v>231</v>
      </c>
      <c r="AI24" s="518"/>
      <c r="AJ24" s="518"/>
      <c r="AK24" s="518"/>
      <c r="AL24" s="557"/>
      <c r="AM24" s="517">
        <v>683991</v>
      </c>
      <c r="AN24" s="518"/>
      <c r="AO24" s="518"/>
      <c r="AP24" s="518"/>
      <c r="AQ24" s="518"/>
      <c r="AR24" s="557"/>
      <c r="AS24" s="517">
        <v>2961</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10684269</v>
      </c>
      <c r="BO24" s="467"/>
      <c r="BP24" s="467"/>
      <c r="BQ24" s="467"/>
      <c r="BR24" s="467"/>
      <c r="BS24" s="467"/>
      <c r="BT24" s="467"/>
      <c r="BU24" s="468"/>
      <c r="BV24" s="466">
        <v>10955389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2</v>
      </c>
      <c r="M25" s="518"/>
      <c r="N25" s="518"/>
      <c r="O25" s="518"/>
      <c r="P25" s="557"/>
      <c r="Q25" s="517">
        <v>6700</v>
      </c>
      <c r="R25" s="518"/>
      <c r="S25" s="518"/>
      <c r="T25" s="518"/>
      <c r="U25" s="518"/>
      <c r="V25" s="557"/>
      <c r="W25" s="616"/>
      <c r="X25" s="604"/>
      <c r="Y25" s="605"/>
      <c r="Z25" s="516" t="s">
        <v>174</v>
      </c>
      <c r="AA25" s="496"/>
      <c r="AB25" s="496"/>
      <c r="AC25" s="496"/>
      <c r="AD25" s="496"/>
      <c r="AE25" s="496"/>
      <c r="AF25" s="496"/>
      <c r="AG25" s="497"/>
      <c r="AH25" s="517">
        <v>54</v>
      </c>
      <c r="AI25" s="518"/>
      <c r="AJ25" s="518"/>
      <c r="AK25" s="518"/>
      <c r="AL25" s="557"/>
      <c r="AM25" s="517">
        <v>162810</v>
      </c>
      <c r="AN25" s="518"/>
      <c r="AO25" s="518"/>
      <c r="AP25" s="518"/>
      <c r="AQ25" s="518"/>
      <c r="AR25" s="557"/>
      <c r="AS25" s="517">
        <v>3015</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173724</v>
      </c>
      <c r="BO25" s="430"/>
      <c r="BP25" s="430"/>
      <c r="BQ25" s="430"/>
      <c r="BR25" s="430"/>
      <c r="BS25" s="430"/>
      <c r="BT25" s="430"/>
      <c r="BU25" s="431"/>
      <c r="BV25" s="429">
        <v>403620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6020</v>
      </c>
      <c r="R26" s="518"/>
      <c r="S26" s="518"/>
      <c r="T26" s="518"/>
      <c r="U26" s="518"/>
      <c r="V26" s="557"/>
      <c r="W26" s="616"/>
      <c r="X26" s="604"/>
      <c r="Y26" s="605"/>
      <c r="Z26" s="516" t="s">
        <v>177</v>
      </c>
      <c r="AA26" s="626"/>
      <c r="AB26" s="626"/>
      <c r="AC26" s="626"/>
      <c r="AD26" s="626"/>
      <c r="AE26" s="626"/>
      <c r="AF26" s="626"/>
      <c r="AG26" s="627"/>
      <c r="AH26" s="517">
        <v>3</v>
      </c>
      <c r="AI26" s="518"/>
      <c r="AJ26" s="518"/>
      <c r="AK26" s="518"/>
      <c r="AL26" s="557"/>
      <c r="AM26" s="517">
        <v>10107</v>
      </c>
      <c r="AN26" s="518"/>
      <c r="AO26" s="518"/>
      <c r="AP26" s="518"/>
      <c r="AQ26" s="518"/>
      <c r="AR26" s="557"/>
      <c r="AS26" s="517">
        <v>3369</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145</v>
      </c>
      <c r="BO26" s="467"/>
      <c r="BP26" s="467"/>
      <c r="BQ26" s="467"/>
      <c r="BR26" s="467"/>
      <c r="BS26" s="467"/>
      <c r="BT26" s="467"/>
      <c r="BU26" s="468"/>
      <c r="BV26" s="466" t="s">
        <v>145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2950</v>
      </c>
      <c r="R27" s="518"/>
      <c r="S27" s="518"/>
      <c r="T27" s="518"/>
      <c r="U27" s="518"/>
      <c r="V27" s="557"/>
      <c r="W27" s="616"/>
      <c r="X27" s="604"/>
      <c r="Y27" s="605"/>
      <c r="Z27" s="516" t="s">
        <v>180</v>
      </c>
      <c r="AA27" s="496"/>
      <c r="AB27" s="496"/>
      <c r="AC27" s="496"/>
      <c r="AD27" s="496"/>
      <c r="AE27" s="496"/>
      <c r="AF27" s="496"/>
      <c r="AG27" s="497"/>
      <c r="AH27" s="517" t="s">
        <v>127</v>
      </c>
      <c r="AI27" s="518"/>
      <c r="AJ27" s="518"/>
      <c r="AK27" s="518"/>
      <c r="AL27" s="557"/>
      <c r="AM27" s="517" t="s">
        <v>127</v>
      </c>
      <c r="AN27" s="518"/>
      <c r="AO27" s="518"/>
      <c r="AP27" s="518"/>
      <c r="AQ27" s="518"/>
      <c r="AR27" s="557"/>
      <c r="AS27" s="517" t="s">
        <v>145</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303482</v>
      </c>
      <c r="BO27" s="640"/>
      <c r="BP27" s="640"/>
      <c r="BQ27" s="640"/>
      <c r="BR27" s="640"/>
      <c r="BS27" s="640"/>
      <c r="BT27" s="640"/>
      <c r="BU27" s="641"/>
      <c r="BV27" s="639">
        <v>303479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2300</v>
      </c>
      <c r="R28" s="518"/>
      <c r="S28" s="518"/>
      <c r="T28" s="518"/>
      <c r="U28" s="518"/>
      <c r="V28" s="557"/>
      <c r="W28" s="616"/>
      <c r="X28" s="604"/>
      <c r="Y28" s="605"/>
      <c r="Z28" s="516" t="s">
        <v>183</v>
      </c>
      <c r="AA28" s="496"/>
      <c r="AB28" s="496"/>
      <c r="AC28" s="496"/>
      <c r="AD28" s="496"/>
      <c r="AE28" s="496"/>
      <c r="AF28" s="496"/>
      <c r="AG28" s="497"/>
      <c r="AH28" s="517" t="s">
        <v>145</v>
      </c>
      <c r="AI28" s="518"/>
      <c r="AJ28" s="518"/>
      <c r="AK28" s="518"/>
      <c r="AL28" s="557"/>
      <c r="AM28" s="517" t="s">
        <v>127</v>
      </c>
      <c r="AN28" s="518"/>
      <c r="AO28" s="518"/>
      <c r="AP28" s="518"/>
      <c r="AQ28" s="518"/>
      <c r="AR28" s="557"/>
      <c r="AS28" s="517" t="s">
        <v>184</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1026430</v>
      </c>
      <c r="BO28" s="430"/>
      <c r="BP28" s="430"/>
      <c r="BQ28" s="430"/>
      <c r="BR28" s="430"/>
      <c r="BS28" s="430"/>
      <c r="BT28" s="430"/>
      <c r="BU28" s="431"/>
      <c r="BV28" s="429">
        <v>1066415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14</v>
      </c>
      <c r="M29" s="518"/>
      <c r="N29" s="518"/>
      <c r="O29" s="518"/>
      <c r="P29" s="557"/>
      <c r="Q29" s="517">
        <v>1950</v>
      </c>
      <c r="R29" s="518"/>
      <c r="S29" s="518"/>
      <c r="T29" s="518"/>
      <c r="U29" s="518"/>
      <c r="V29" s="557"/>
      <c r="W29" s="617"/>
      <c r="X29" s="618"/>
      <c r="Y29" s="619"/>
      <c r="Z29" s="516" t="s">
        <v>187</v>
      </c>
      <c r="AA29" s="496"/>
      <c r="AB29" s="496"/>
      <c r="AC29" s="496"/>
      <c r="AD29" s="496"/>
      <c r="AE29" s="496"/>
      <c r="AF29" s="496"/>
      <c r="AG29" s="497"/>
      <c r="AH29" s="517">
        <v>231</v>
      </c>
      <c r="AI29" s="518"/>
      <c r="AJ29" s="518"/>
      <c r="AK29" s="518"/>
      <c r="AL29" s="557"/>
      <c r="AM29" s="517">
        <v>683991</v>
      </c>
      <c r="AN29" s="518"/>
      <c r="AO29" s="518"/>
      <c r="AP29" s="518"/>
      <c r="AQ29" s="518"/>
      <c r="AR29" s="557"/>
      <c r="AS29" s="517">
        <v>2961</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544214</v>
      </c>
      <c r="BO29" s="467"/>
      <c r="BP29" s="467"/>
      <c r="BQ29" s="467"/>
      <c r="BR29" s="467"/>
      <c r="BS29" s="467"/>
      <c r="BT29" s="467"/>
      <c r="BU29" s="468"/>
      <c r="BV29" s="466">
        <v>544214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7092577</v>
      </c>
      <c r="BO30" s="640"/>
      <c r="BP30" s="640"/>
      <c r="BQ30" s="640"/>
      <c r="BR30" s="640"/>
      <c r="BS30" s="640"/>
      <c r="BT30" s="640"/>
      <c r="BU30" s="641"/>
      <c r="BV30" s="639">
        <v>6278205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197</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199</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八雲町病院事業会計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八雲町熊石地域簡易水道事業特別会計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山越郡衛生処理組合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介護保険（保険）事業特別会計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八雲町水道事業会計</v>
      </c>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IF('各会計、関係団体の財政状況及び健全化判断比率'!B35="","",'各会計、関係団体の財政状況及び健全化判断比率'!B35)</f>
        <v>八雲町下水道事業特別会計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渡島・檜山地方税滞納整理機構</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IF('各会計、関係団体の財政状況及び健全化判断比率'!B36="","",'各会計、関係団体の財政状況及び健全化判断比率'!B36)</f>
        <v>八雲町農業集落排水事業特別会計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渡島廃棄物処理広域連合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介護保険（サービス）事業特別会計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南部檜山衛生処理組合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CAclAOgJEg1DLJ9KULKmAQd9aanmGu2JruclLE2a6CDBY3dFWRIqjYCnqfqtOByz7gGS/S3q3SgBaQGcD6Mow==" saltValue="uKXZn0VXQU5GOxXvl1gS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4" t="s">
        <v>573</v>
      </c>
      <c r="D34" s="1244"/>
      <c r="E34" s="1245"/>
      <c r="F34" s="32">
        <v>7.49</v>
      </c>
      <c r="G34" s="33">
        <v>3.52</v>
      </c>
      <c r="H34" s="33">
        <v>8.3699999999999992</v>
      </c>
      <c r="I34" s="33">
        <v>6.36</v>
      </c>
      <c r="J34" s="34">
        <v>7.73</v>
      </c>
      <c r="K34" s="22"/>
      <c r="L34" s="22"/>
      <c r="M34" s="22"/>
      <c r="N34" s="22"/>
      <c r="O34" s="22"/>
      <c r="P34" s="22"/>
    </row>
    <row r="35" spans="1:16" ht="39" customHeight="1" x14ac:dyDescent="0.15">
      <c r="A35" s="22"/>
      <c r="B35" s="35"/>
      <c r="C35" s="1238" t="s">
        <v>574</v>
      </c>
      <c r="D35" s="1239"/>
      <c r="E35" s="1240"/>
      <c r="F35" s="36">
        <v>5.1100000000000003</v>
      </c>
      <c r="G35" s="37">
        <v>5.13</v>
      </c>
      <c r="H35" s="37">
        <v>5.81</v>
      </c>
      <c r="I35" s="37">
        <v>5.9</v>
      </c>
      <c r="J35" s="38">
        <v>6.45</v>
      </c>
      <c r="K35" s="22"/>
      <c r="L35" s="22"/>
      <c r="M35" s="22"/>
      <c r="N35" s="22"/>
      <c r="O35" s="22"/>
      <c r="P35" s="22"/>
    </row>
    <row r="36" spans="1:16" ht="39" customHeight="1" x14ac:dyDescent="0.15">
      <c r="A36" s="22"/>
      <c r="B36" s="35"/>
      <c r="C36" s="1238" t="s">
        <v>575</v>
      </c>
      <c r="D36" s="1239"/>
      <c r="E36" s="1240"/>
      <c r="F36" s="36">
        <v>7.53</v>
      </c>
      <c r="G36" s="37">
        <v>8.6199999999999992</v>
      </c>
      <c r="H36" s="37">
        <v>9.59</v>
      </c>
      <c r="I36" s="37">
        <v>5.77</v>
      </c>
      <c r="J36" s="38">
        <v>3.41</v>
      </c>
      <c r="K36" s="22"/>
      <c r="L36" s="22"/>
      <c r="M36" s="22"/>
      <c r="N36" s="22"/>
      <c r="O36" s="22"/>
      <c r="P36" s="22"/>
    </row>
    <row r="37" spans="1:16" ht="39" customHeight="1" x14ac:dyDescent="0.15">
      <c r="A37" s="22"/>
      <c r="B37" s="35"/>
      <c r="C37" s="1238" t="s">
        <v>576</v>
      </c>
      <c r="D37" s="1239"/>
      <c r="E37" s="1240"/>
      <c r="F37" s="36">
        <v>0.2</v>
      </c>
      <c r="G37" s="37">
        <v>0.65</v>
      </c>
      <c r="H37" s="37">
        <v>0.14000000000000001</v>
      </c>
      <c r="I37" s="37">
        <v>0.25</v>
      </c>
      <c r="J37" s="38">
        <v>0.68</v>
      </c>
      <c r="K37" s="22"/>
      <c r="L37" s="22"/>
      <c r="M37" s="22"/>
      <c r="N37" s="22"/>
      <c r="O37" s="22"/>
      <c r="P37" s="22"/>
    </row>
    <row r="38" spans="1:16" ht="39" customHeight="1" x14ac:dyDescent="0.15">
      <c r="A38" s="22"/>
      <c r="B38" s="35"/>
      <c r="C38" s="1238" t="s">
        <v>577</v>
      </c>
      <c r="D38" s="1239"/>
      <c r="E38" s="1240"/>
      <c r="F38" s="36">
        <v>0.45</v>
      </c>
      <c r="G38" s="37">
        <v>0.04</v>
      </c>
      <c r="H38" s="37" t="s">
        <v>578</v>
      </c>
      <c r="I38" s="37" t="s">
        <v>579</v>
      </c>
      <c r="J38" s="38">
        <v>0.48</v>
      </c>
      <c r="K38" s="22"/>
      <c r="L38" s="22"/>
      <c r="M38" s="22"/>
      <c r="N38" s="22"/>
      <c r="O38" s="22"/>
      <c r="P38" s="22"/>
    </row>
    <row r="39" spans="1:16" ht="39" customHeight="1" x14ac:dyDescent="0.15">
      <c r="A39" s="22"/>
      <c r="B39" s="35"/>
      <c r="C39" s="1238" t="s">
        <v>580</v>
      </c>
      <c r="D39" s="1239"/>
      <c r="E39" s="1240"/>
      <c r="F39" s="36">
        <v>0</v>
      </c>
      <c r="G39" s="37">
        <v>0.02</v>
      </c>
      <c r="H39" s="37" t="s">
        <v>581</v>
      </c>
      <c r="I39" s="37">
        <v>0.04</v>
      </c>
      <c r="J39" s="38">
        <v>0.04</v>
      </c>
      <c r="K39" s="22"/>
      <c r="L39" s="22"/>
      <c r="M39" s="22"/>
      <c r="N39" s="22"/>
      <c r="O39" s="22"/>
      <c r="P39" s="22"/>
    </row>
    <row r="40" spans="1:16" ht="39" customHeight="1" x14ac:dyDescent="0.15">
      <c r="A40" s="22"/>
      <c r="B40" s="35"/>
      <c r="C40" s="1238" t="s">
        <v>582</v>
      </c>
      <c r="D40" s="1239"/>
      <c r="E40" s="1240"/>
      <c r="F40" s="36">
        <v>0</v>
      </c>
      <c r="G40" s="37">
        <v>0</v>
      </c>
      <c r="H40" s="37">
        <v>0</v>
      </c>
      <c r="I40" s="37">
        <v>0</v>
      </c>
      <c r="J40" s="38">
        <v>0</v>
      </c>
      <c r="K40" s="22"/>
      <c r="L40" s="22"/>
      <c r="M40" s="22"/>
      <c r="N40" s="22"/>
      <c r="O40" s="22"/>
      <c r="P40" s="22"/>
    </row>
    <row r="41" spans="1:16" ht="39" customHeight="1" x14ac:dyDescent="0.15">
      <c r="A41" s="22"/>
      <c r="B41" s="35"/>
      <c r="C41" s="1238" t="s">
        <v>583</v>
      </c>
      <c r="D41" s="1239"/>
      <c r="E41" s="1240"/>
      <c r="F41" s="36">
        <v>0</v>
      </c>
      <c r="G41" s="37">
        <v>0</v>
      </c>
      <c r="H41" s="37">
        <v>0</v>
      </c>
      <c r="I41" s="37">
        <v>0</v>
      </c>
      <c r="J41" s="38">
        <v>0</v>
      </c>
      <c r="K41" s="22"/>
      <c r="L41" s="22"/>
      <c r="M41" s="22"/>
      <c r="N41" s="22"/>
      <c r="O41" s="22"/>
      <c r="P41" s="22"/>
    </row>
    <row r="42" spans="1:16" ht="39" customHeight="1" x14ac:dyDescent="0.15">
      <c r="A42" s="22"/>
      <c r="B42" s="39"/>
      <c r="C42" s="1238" t="s">
        <v>584</v>
      </c>
      <c r="D42" s="1239"/>
      <c r="E42" s="1240"/>
      <c r="F42" s="36" t="s">
        <v>522</v>
      </c>
      <c r="G42" s="37" t="s">
        <v>522</v>
      </c>
      <c r="H42" s="37" t="s">
        <v>522</v>
      </c>
      <c r="I42" s="37" t="s">
        <v>522</v>
      </c>
      <c r="J42" s="38" t="s">
        <v>522</v>
      </c>
      <c r="K42" s="22"/>
      <c r="L42" s="22"/>
      <c r="M42" s="22"/>
      <c r="N42" s="22"/>
      <c r="O42" s="22"/>
      <c r="P42" s="22"/>
    </row>
    <row r="43" spans="1:16" ht="39" customHeight="1" thickBot="1" x14ac:dyDescent="0.2">
      <c r="A43" s="22"/>
      <c r="B43" s="40"/>
      <c r="C43" s="1241" t="s">
        <v>585</v>
      </c>
      <c r="D43" s="1242"/>
      <c r="E43" s="124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2edoDZll7s4KhDfJPlK69ywjGosKQqbq18lXUtZ3mZgWHkqHHbwX+kNegkGRpaABainsWQjKLfyOr6xb9r80g==" saltValue="hw6Ep5L+KcouDGH4cVvt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1408</v>
      </c>
      <c r="L45" s="60">
        <v>1380</v>
      </c>
      <c r="M45" s="60">
        <v>1287</v>
      </c>
      <c r="N45" s="60">
        <v>1313</v>
      </c>
      <c r="O45" s="61">
        <v>1386</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x14ac:dyDescent="0.15">
      <c r="A48" s="48"/>
      <c r="B48" s="1248"/>
      <c r="C48" s="1249"/>
      <c r="D48" s="62"/>
      <c r="E48" s="1254" t="s">
        <v>14</v>
      </c>
      <c r="F48" s="1254"/>
      <c r="G48" s="1254"/>
      <c r="H48" s="1254"/>
      <c r="I48" s="1254"/>
      <c r="J48" s="1255"/>
      <c r="K48" s="63">
        <v>576</v>
      </c>
      <c r="L48" s="64">
        <v>605</v>
      </c>
      <c r="M48" s="64">
        <v>609</v>
      </c>
      <c r="N48" s="64">
        <v>644</v>
      </c>
      <c r="O48" s="65">
        <v>636</v>
      </c>
      <c r="P48" s="48"/>
      <c r="Q48" s="48"/>
      <c r="R48" s="48"/>
      <c r="S48" s="48"/>
      <c r="T48" s="48"/>
      <c r="U48" s="48"/>
    </row>
    <row r="49" spans="1:21" ht="30.75" customHeight="1" x14ac:dyDescent="0.15">
      <c r="A49" s="48"/>
      <c r="B49" s="1248"/>
      <c r="C49" s="1249"/>
      <c r="D49" s="62"/>
      <c r="E49" s="1254" t="s">
        <v>15</v>
      </c>
      <c r="F49" s="1254"/>
      <c r="G49" s="1254"/>
      <c r="H49" s="1254"/>
      <c r="I49" s="1254"/>
      <c r="J49" s="1255"/>
      <c r="K49" s="63">
        <v>49</v>
      </c>
      <c r="L49" s="64">
        <v>49</v>
      </c>
      <c r="M49" s="64">
        <v>49</v>
      </c>
      <c r="N49" s="64">
        <v>37</v>
      </c>
      <c r="O49" s="65">
        <v>1</v>
      </c>
      <c r="P49" s="48"/>
      <c r="Q49" s="48"/>
      <c r="R49" s="48"/>
      <c r="S49" s="48"/>
      <c r="T49" s="48"/>
      <c r="U49" s="48"/>
    </row>
    <row r="50" spans="1:21" ht="30.75" customHeight="1" x14ac:dyDescent="0.15">
      <c r="A50" s="48"/>
      <c r="B50" s="1248"/>
      <c r="C50" s="1249"/>
      <c r="D50" s="62"/>
      <c r="E50" s="1254" t="s">
        <v>16</v>
      </c>
      <c r="F50" s="1254"/>
      <c r="G50" s="1254"/>
      <c r="H50" s="1254"/>
      <c r="I50" s="1254"/>
      <c r="J50" s="1255"/>
      <c r="K50" s="63">
        <v>20</v>
      </c>
      <c r="L50" s="64">
        <v>16</v>
      </c>
      <c r="M50" s="64">
        <v>14</v>
      </c>
      <c r="N50" s="64">
        <v>11</v>
      </c>
      <c r="O50" s="65">
        <v>11</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522</v>
      </c>
      <c r="L51" s="64" t="s">
        <v>522</v>
      </c>
      <c r="M51" s="64" t="s">
        <v>522</v>
      </c>
      <c r="N51" s="64" t="s">
        <v>522</v>
      </c>
      <c r="O51" s="65" t="s">
        <v>522</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1402</v>
      </c>
      <c r="L52" s="64">
        <v>1400</v>
      </c>
      <c r="M52" s="64">
        <v>1393</v>
      </c>
      <c r="N52" s="64">
        <v>1413</v>
      </c>
      <c r="O52" s="65">
        <v>1425</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651</v>
      </c>
      <c r="L53" s="69">
        <v>650</v>
      </c>
      <c r="M53" s="69">
        <v>566</v>
      </c>
      <c r="N53" s="69">
        <v>592</v>
      </c>
      <c r="O53" s="70">
        <v>609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597</v>
      </c>
      <c r="L57" s="83" t="s">
        <v>597</v>
      </c>
      <c r="M57" s="83" t="s">
        <v>597</v>
      </c>
      <c r="N57" s="83" t="s">
        <v>597</v>
      </c>
      <c r="O57" s="84" t="s">
        <v>597</v>
      </c>
    </row>
    <row r="58" spans="1:21" ht="31.5" customHeight="1" thickBot="1" x14ac:dyDescent="0.2">
      <c r="B58" s="1264"/>
      <c r="C58" s="1265"/>
      <c r="D58" s="1269" t="s">
        <v>26</v>
      </c>
      <c r="E58" s="1270"/>
      <c r="F58" s="1270"/>
      <c r="G58" s="1270"/>
      <c r="H58" s="1270"/>
      <c r="I58" s="1270"/>
      <c r="J58" s="1271"/>
      <c r="K58" s="85" t="s">
        <v>597</v>
      </c>
      <c r="L58" s="86" t="s">
        <v>597</v>
      </c>
      <c r="M58" s="86" t="s">
        <v>597</v>
      </c>
      <c r="N58" s="86" t="s">
        <v>597</v>
      </c>
      <c r="O58" s="87" t="s">
        <v>597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3uwOSpKlW0S8tFNXh2rX1WsTKWezhz2zRP+0uYNN/MJ0ibODTskSXmaQ+Gaof58Byj1uCrxI6jZn5NMl7TSw==" saltValue="Ce6qwBN0xXWgwGtOtbB4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563</v>
      </c>
      <c r="J40" s="99" t="s">
        <v>564</v>
      </c>
      <c r="K40" s="99" t="s">
        <v>565</v>
      </c>
      <c r="L40" s="99" t="s">
        <v>566</v>
      </c>
      <c r="M40" s="100" t="s">
        <v>567</v>
      </c>
    </row>
    <row r="41" spans="2:13" ht="27.75" customHeight="1" x14ac:dyDescent="0.15">
      <c r="B41" s="1272" t="s">
        <v>29</v>
      </c>
      <c r="C41" s="1273"/>
      <c r="D41" s="101"/>
      <c r="E41" s="1278" t="s">
        <v>30</v>
      </c>
      <c r="F41" s="1278"/>
      <c r="G41" s="1278"/>
      <c r="H41" s="1279"/>
      <c r="I41" s="102">
        <v>12875</v>
      </c>
      <c r="J41" s="103">
        <v>13199</v>
      </c>
      <c r="K41" s="103">
        <v>13346</v>
      </c>
      <c r="L41" s="103">
        <v>13000</v>
      </c>
      <c r="M41" s="104">
        <v>12481</v>
      </c>
    </row>
    <row r="42" spans="2:13" ht="27.75" customHeight="1" x14ac:dyDescent="0.15">
      <c r="B42" s="1274"/>
      <c r="C42" s="1275"/>
      <c r="D42" s="105"/>
      <c r="E42" s="1280" t="s">
        <v>31</v>
      </c>
      <c r="F42" s="1280"/>
      <c r="G42" s="1280"/>
      <c r="H42" s="1281"/>
      <c r="I42" s="106">
        <v>84</v>
      </c>
      <c r="J42" s="107">
        <v>70</v>
      </c>
      <c r="K42" s="107">
        <v>58</v>
      </c>
      <c r="L42" s="107">
        <v>49</v>
      </c>
      <c r="M42" s="108">
        <v>39</v>
      </c>
    </row>
    <row r="43" spans="2:13" ht="27.75" customHeight="1" x14ac:dyDescent="0.15">
      <c r="B43" s="1274"/>
      <c r="C43" s="1275"/>
      <c r="D43" s="105"/>
      <c r="E43" s="1280" t="s">
        <v>32</v>
      </c>
      <c r="F43" s="1280"/>
      <c r="G43" s="1280"/>
      <c r="H43" s="1281"/>
      <c r="I43" s="106">
        <v>7399</v>
      </c>
      <c r="J43" s="107">
        <v>8435</v>
      </c>
      <c r="K43" s="107">
        <v>8826</v>
      </c>
      <c r="L43" s="107">
        <v>8666</v>
      </c>
      <c r="M43" s="108">
        <v>8042</v>
      </c>
    </row>
    <row r="44" spans="2:13" ht="27.75" customHeight="1" x14ac:dyDescent="0.15">
      <c r="B44" s="1274"/>
      <c r="C44" s="1275"/>
      <c r="D44" s="105"/>
      <c r="E44" s="1280" t="s">
        <v>33</v>
      </c>
      <c r="F44" s="1280"/>
      <c r="G44" s="1280"/>
      <c r="H44" s="1281"/>
      <c r="I44" s="106">
        <v>136</v>
      </c>
      <c r="J44" s="107">
        <v>89</v>
      </c>
      <c r="K44" s="107">
        <v>39</v>
      </c>
      <c r="L44" s="107">
        <v>3</v>
      </c>
      <c r="M44" s="108">
        <v>30</v>
      </c>
    </row>
    <row r="45" spans="2:13" ht="27.75" customHeight="1" x14ac:dyDescent="0.15">
      <c r="B45" s="1274"/>
      <c r="C45" s="1275"/>
      <c r="D45" s="105"/>
      <c r="E45" s="1280" t="s">
        <v>34</v>
      </c>
      <c r="F45" s="1280"/>
      <c r="G45" s="1280"/>
      <c r="H45" s="1281"/>
      <c r="I45" s="106">
        <v>1426</v>
      </c>
      <c r="J45" s="107">
        <v>1144</v>
      </c>
      <c r="K45" s="107">
        <v>1070</v>
      </c>
      <c r="L45" s="107">
        <v>980</v>
      </c>
      <c r="M45" s="108">
        <v>898</v>
      </c>
    </row>
    <row r="46" spans="2:13" ht="27.75" customHeight="1" x14ac:dyDescent="0.15">
      <c r="B46" s="1274"/>
      <c r="C46" s="1275"/>
      <c r="D46" s="109"/>
      <c r="E46" s="1280" t="s">
        <v>35</v>
      </c>
      <c r="F46" s="1280"/>
      <c r="G46" s="1280"/>
      <c r="H46" s="1281"/>
      <c r="I46" s="106" t="s">
        <v>522</v>
      </c>
      <c r="J46" s="107" t="s">
        <v>522</v>
      </c>
      <c r="K46" s="107" t="s">
        <v>522</v>
      </c>
      <c r="L46" s="107" t="s">
        <v>522</v>
      </c>
      <c r="M46" s="108" t="s">
        <v>522</v>
      </c>
    </row>
    <row r="47" spans="2:13" ht="27.75" customHeight="1" x14ac:dyDescent="0.15">
      <c r="B47" s="1274"/>
      <c r="C47" s="1275"/>
      <c r="D47" s="110"/>
      <c r="E47" s="1282" t="s">
        <v>36</v>
      </c>
      <c r="F47" s="1283"/>
      <c r="G47" s="1283"/>
      <c r="H47" s="1284"/>
      <c r="I47" s="106" t="s">
        <v>522</v>
      </c>
      <c r="J47" s="107" t="s">
        <v>522</v>
      </c>
      <c r="K47" s="107" t="s">
        <v>522</v>
      </c>
      <c r="L47" s="107" t="s">
        <v>522</v>
      </c>
      <c r="M47" s="108" t="s">
        <v>522</v>
      </c>
    </row>
    <row r="48" spans="2:13" ht="27.75" customHeight="1" x14ac:dyDescent="0.15">
      <c r="B48" s="1274"/>
      <c r="C48" s="1275"/>
      <c r="D48" s="105"/>
      <c r="E48" s="1280" t="s">
        <v>37</v>
      </c>
      <c r="F48" s="1280"/>
      <c r="G48" s="1280"/>
      <c r="H48" s="1281"/>
      <c r="I48" s="106" t="s">
        <v>522</v>
      </c>
      <c r="J48" s="107" t="s">
        <v>522</v>
      </c>
      <c r="K48" s="107" t="s">
        <v>522</v>
      </c>
      <c r="L48" s="107" t="s">
        <v>522</v>
      </c>
      <c r="M48" s="108" t="s">
        <v>522</v>
      </c>
    </row>
    <row r="49" spans="2:13" ht="27.75" customHeight="1" x14ac:dyDescent="0.15">
      <c r="B49" s="1276"/>
      <c r="C49" s="1277"/>
      <c r="D49" s="105"/>
      <c r="E49" s="1280" t="s">
        <v>38</v>
      </c>
      <c r="F49" s="1280"/>
      <c r="G49" s="1280"/>
      <c r="H49" s="1281"/>
      <c r="I49" s="106" t="s">
        <v>522</v>
      </c>
      <c r="J49" s="107" t="s">
        <v>522</v>
      </c>
      <c r="K49" s="107" t="s">
        <v>522</v>
      </c>
      <c r="L49" s="107" t="s">
        <v>522</v>
      </c>
      <c r="M49" s="108" t="s">
        <v>522</v>
      </c>
    </row>
    <row r="50" spans="2:13" ht="27.75" customHeight="1" x14ac:dyDescent="0.15">
      <c r="B50" s="1285" t="s">
        <v>39</v>
      </c>
      <c r="C50" s="1286"/>
      <c r="D50" s="111"/>
      <c r="E50" s="1280" t="s">
        <v>40</v>
      </c>
      <c r="F50" s="1280"/>
      <c r="G50" s="1280"/>
      <c r="H50" s="1281"/>
      <c r="I50" s="106">
        <v>5097</v>
      </c>
      <c r="J50" s="107">
        <v>3378</v>
      </c>
      <c r="K50" s="107">
        <v>4987</v>
      </c>
      <c r="L50" s="107">
        <v>5861</v>
      </c>
      <c r="M50" s="108">
        <v>6436</v>
      </c>
    </row>
    <row r="51" spans="2:13" ht="27.75" customHeight="1" x14ac:dyDescent="0.15">
      <c r="B51" s="1274"/>
      <c r="C51" s="1275"/>
      <c r="D51" s="105"/>
      <c r="E51" s="1280" t="s">
        <v>41</v>
      </c>
      <c r="F51" s="1280"/>
      <c r="G51" s="1280"/>
      <c r="H51" s="1281"/>
      <c r="I51" s="106">
        <v>729</v>
      </c>
      <c r="J51" s="107">
        <v>613</v>
      </c>
      <c r="K51" s="107">
        <v>521</v>
      </c>
      <c r="L51" s="107">
        <v>458</v>
      </c>
      <c r="M51" s="108">
        <v>406</v>
      </c>
    </row>
    <row r="52" spans="2:13" ht="27.75" customHeight="1" x14ac:dyDescent="0.15">
      <c r="B52" s="1276"/>
      <c r="C52" s="1277"/>
      <c r="D52" s="105"/>
      <c r="E52" s="1280" t="s">
        <v>42</v>
      </c>
      <c r="F52" s="1280"/>
      <c r="G52" s="1280"/>
      <c r="H52" s="1281"/>
      <c r="I52" s="106">
        <v>14088</v>
      </c>
      <c r="J52" s="107">
        <v>15488</v>
      </c>
      <c r="K52" s="107">
        <v>15888</v>
      </c>
      <c r="L52" s="107">
        <v>15650</v>
      </c>
      <c r="M52" s="108">
        <v>15255</v>
      </c>
    </row>
    <row r="53" spans="2:13" ht="27.75" customHeight="1" thickBot="1" x14ac:dyDescent="0.2">
      <c r="B53" s="1287" t="s">
        <v>43</v>
      </c>
      <c r="C53" s="1288"/>
      <c r="D53" s="112"/>
      <c r="E53" s="1289" t="s">
        <v>44</v>
      </c>
      <c r="F53" s="1289"/>
      <c r="G53" s="1289"/>
      <c r="H53" s="1290"/>
      <c r="I53" s="113">
        <v>2007</v>
      </c>
      <c r="J53" s="114">
        <v>3458</v>
      </c>
      <c r="K53" s="114">
        <v>1942</v>
      </c>
      <c r="L53" s="114">
        <v>730</v>
      </c>
      <c r="M53" s="115">
        <v>-606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AEUP9SPj5qkRDL8/rKoJ7v3eA9cHSrPXVLCEcYv0sSK9WFC3aYzjz0BP4vbgza167r7S4/IQil33b0S0Jc+xw==" saltValue="3xmvKSmBraOd/qBpqF6T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99" t="s">
        <v>47</v>
      </c>
      <c r="D55" s="1299"/>
      <c r="E55" s="1300"/>
      <c r="F55" s="127">
        <v>1616</v>
      </c>
      <c r="G55" s="127">
        <v>1066</v>
      </c>
      <c r="H55" s="128">
        <v>1026</v>
      </c>
    </row>
    <row r="56" spans="2:8" ht="52.5" customHeight="1" x14ac:dyDescent="0.15">
      <c r="B56" s="129"/>
      <c r="C56" s="1301" t="s">
        <v>48</v>
      </c>
      <c r="D56" s="1301"/>
      <c r="E56" s="1302"/>
      <c r="F56" s="130">
        <v>544</v>
      </c>
      <c r="G56" s="130">
        <v>544</v>
      </c>
      <c r="H56" s="131">
        <v>544</v>
      </c>
    </row>
    <row r="57" spans="2:8" ht="53.25" customHeight="1" x14ac:dyDescent="0.15">
      <c r="B57" s="129"/>
      <c r="C57" s="1303" t="s">
        <v>49</v>
      </c>
      <c r="D57" s="1303"/>
      <c r="E57" s="1304"/>
      <c r="F57" s="132">
        <v>4807</v>
      </c>
      <c r="G57" s="132">
        <v>6278</v>
      </c>
      <c r="H57" s="133">
        <v>7093</v>
      </c>
    </row>
    <row r="58" spans="2:8" ht="45.75" customHeight="1" x14ac:dyDescent="0.15">
      <c r="B58" s="134"/>
      <c r="C58" s="1291" t="s">
        <v>598</v>
      </c>
      <c r="D58" s="1292"/>
      <c r="E58" s="1293"/>
      <c r="F58" s="135">
        <v>1472</v>
      </c>
      <c r="G58" s="135">
        <v>2460</v>
      </c>
      <c r="H58" s="136">
        <v>3215</v>
      </c>
    </row>
    <row r="59" spans="2:8" ht="45.75" customHeight="1" x14ac:dyDescent="0.15">
      <c r="B59" s="134"/>
      <c r="C59" s="1291" t="s">
        <v>599</v>
      </c>
      <c r="D59" s="1292"/>
      <c r="E59" s="1293"/>
      <c r="F59" s="135">
        <v>1865</v>
      </c>
      <c r="G59" s="135">
        <v>2208</v>
      </c>
      <c r="H59" s="136">
        <v>2537</v>
      </c>
    </row>
    <row r="60" spans="2:8" ht="45.75" customHeight="1" x14ac:dyDescent="0.15">
      <c r="B60" s="134"/>
      <c r="C60" s="1291" t="s">
        <v>600</v>
      </c>
      <c r="D60" s="1292"/>
      <c r="E60" s="1293"/>
      <c r="F60" s="135">
        <v>1100</v>
      </c>
      <c r="G60" s="135">
        <v>1100</v>
      </c>
      <c r="H60" s="136">
        <v>1100</v>
      </c>
    </row>
    <row r="61" spans="2:8" ht="45.75" customHeight="1" x14ac:dyDescent="0.15">
      <c r="B61" s="134"/>
      <c r="C61" s="1291" t="s">
        <v>601</v>
      </c>
      <c r="D61" s="1292"/>
      <c r="E61" s="1293"/>
      <c r="F61" s="135">
        <v>122</v>
      </c>
      <c r="G61" s="135">
        <v>122</v>
      </c>
      <c r="H61" s="136">
        <v>122</v>
      </c>
    </row>
    <row r="62" spans="2:8" ht="45.75" customHeight="1" thickBot="1" x14ac:dyDescent="0.2">
      <c r="B62" s="137"/>
      <c r="C62" s="1294" t="s">
        <v>602</v>
      </c>
      <c r="D62" s="1295"/>
      <c r="E62" s="1296"/>
      <c r="F62" s="138">
        <v>80</v>
      </c>
      <c r="G62" s="138">
        <v>80</v>
      </c>
      <c r="H62" s="139">
        <v>80</v>
      </c>
    </row>
    <row r="63" spans="2:8" ht="52.5" customHeight="1" thickBot="1" x14ac:dyDescent="0.2">
      <c r="B63" s="140"/>
      <c r="C63" s="1297" t="s">
        <v>50</v>
      </c>
      <c r="D63" s="1297"/>
      <c r="E63" s="1298"/>
      <c r="F63" s="141">
        <v>6968</v>
      </c>
      <c r="G63" s="141">
        <v>7889</v>
      </c>
      <c r="H63" s="142">
        <v>8663</v>
      </c>
    </row>
    <row r="64" spans="2:8" ht="15" customHeight="1" x14ac:dyDescent="0.15"/>
    <row r="65" ht="0" hidden="1" customHeight="1" x14ac:dyDescent="0.15"/>
    <row r="66" ht="0" hidden="1" customHeight="1" x14ac:dyDescent="0.15"/>
  </sheetData>
  <sheetProtection algorithmName="SHA-512" hashValue="eZvXagUNUtUlw6YFcysIxh085ex4C09UGbpgUO9hXuUNMzmHPUMYV1TNpX/MBrJ6PDnNSU92sNU6GvEAHOXANg==" saltValue="AjWkbtpj0aq/Z4x7xCgN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563</v>
      </c>
      <c r="BQ50" s="1310"/>
      <c r="BR50" s="1310"/>
      <c r="BS50" s="1310"/>
      <c r="BT50" s="1310"/>
      <c r="BU50" s="1310"/>
      <c r="BV50" s="1310"/>
      <c r="BW50" s="1310"/>
      <c r="BX50" s="1310" t="s">
        <v>564</v>
      </c>
      <c r="BY50" s="1310"/>
      <c r="BZ50" s="1310"/>
      <c r="CA50" s="1310"/>
      <c r="CB50" s="1310"/>
      <c r="CC50" s="1310"/>
      <c r="CD50" s="1310"/>
      <c r="CE50" s="1310"/>
      <c r="CF50" s="1310" t="s">
        <v>565</v>
      </c>
      <c r="CG50" s="1310"/>
      <c r="CH50" s="1310"/>
      <c r="CI50" s="1310"/>
      <c r="CJ50" s="1310"/>
      <c r="CK50" s="1310"/>
      <c r="CL50" s="1310"/>
      <c r="CM50" s="1310"/>
      <c r="CN50" s="1310" t="s">
        <v>566</v>
      </c>
      <c r="CO50" s="1310"/>
      <c r="CP50" s="1310"/>
      <c r="CQ50" s="1310"/>
      <c r="CR50" s="1310"/>
      <c r="CS50" s="1310"/>
      <c r="CT50" s="1310"/>
      <c r="CU50" s="1310"/>
      <c r="CV50" s="1310" t="s">
        <v>567</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607</v>
      </c>
      <c r="AO51" s="1308"/>
      <c r="AP51" s="1308"/>
      <c r="AQ51" s="1308"/>
      <c r="AR51" s="1308"/>
      <c r="AS51" s="1308"/>
      <c r="AT51" s="1308"/>
      <c r="AU51" s="1308"/>
      <c r="AV51" s="1308"/>
      <c r="AW51" s="1308"/>
      <c r="AX51" s="1308"/>
      <c r="AY51" s="1308"/>
      <c r="AZ51" s="1308"/>
      <c r="BA51" s="1308"/>
      <c r="BB51" s="1308" t="s">
        <v>608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50.8</v>
      </c>
      <c r="BY51" s="1305"/>
      <c r="BZ51" s="1305"/>
      <c r="CA51" s="1305"/>
      <c r="CB51" s="1305"/>
      <c r="CC51" s="1305"/>
      <c r="CD51" s="1305"/>
      <c r="CE51" s="1305"/>
      <c r="CF51" s="1305">
        <v>29.5</v>
      </c>
      <c r="CG51" s="1305"/>
      <c r="CH51" s="1305"/>
      <c r="CI51" s="1305"/>
      <c r="CJ51" s="1305"/>
      <c r="CK51" s="1305"/>
      <c r="CL51" s="1305"/>
      <c r="CM51" s="1305"/>
      <c r="CN51" s="1305">
        <v>11.1</v>
      </c>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52.5</v>
      </c>
      <c r="BY53" s="1305"/>
      <c r="BZ53" s="1305"/>
      <c r="CA53" s="1305"/>
      <c r="CB53" s="1305"/>
      <c r="CC53" s="1305"/>
      <c r="CD53" s="1305"/>
      <c r="CE53" s="1305"/>
      <c r="CF53" s="1305">
        <v>53.9</v>
      </c>
      <c r="CG53" s="1305"/>
      <c r="CH53" s="1305"/>
      <c r="CI53" s="1305"/>
      <c r="CJ53" s="1305"/>
      <c r="CK53" s="1305"/>
      <c r="CL53" s="1305"/>
      <c r="CM53" s="1305"/>
      <c r="CN53" s="1305">
        <v>55.6</v>
      </c>
      <c r="CO53" s="1305"/>
      <c r="CP53" s="1305"/>
      <c r="CQ53" s="1305"/>
      <c r="CR53" s="1305"/>
      <c r="CS53" s="1305"/>
      <c r="CT53" s="1305"/>
      <c r="CU53" s="1305"/>
      <c r="CV53" s="1305">
        <v>57.3</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610</v>
      </c>
      <c r="AO55" s="1310"/>
      <c r="AP55" s="1310"/>
      <c r="AQ55" s="1310"/>
      <c r="AR55" s="1310"/>
      <c r="AS55" s="1310"/>
      <c r="AT55" s="1310"/>
      <c r="AU55" s="1310"/>
      <c r="AV55" s="1310"/>
      <c r="AW55" s="1310"/>
      <c r="AX55" s="1310"/>
      <c r="AY55" s="1310"/>
      <c r="AZ55" s="1310"/>
      <c r="BA55" s="1310"/>
      <c r="BB55" s="1308" t="s">
        <v>608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37.200000000000003</v>
      </c>
      <c r="BY55" s="1305"/>
      <c r="BZ55" s="1305"/>
      <c r="CA55" s="1305"/>
      <c r="CB55" s="1305"/>
      <c r="CC55" s="1305"/>
      <c r="CD55" s="1305"/>
      <c r="CE55" s="1305"/>
      <c r="CF55" s="1305">
        <v>24</v>
      </c>
      <c r="CG55" s="1305"/>
      <c r="CH55" s="1305"/>
      <c r="CI55" s="1305"/>
      <c r="CJ55" s="1305"/>
      <c r="CK55" s="1305"/>
      <c r="CL55" s="1305"/>
      <c r="CM55" s="1305"/>
      <c r="CN55" s="1305">
        <v>19.8</v>
      </c>
      <c r="CO55" s="1305"/>
      <c r="CP55" s="1305"/>
      <c r="CQ55" s="1305"/>
      <c r="CR55" s="1305"/>
      <c r="CS55" s="1305"/>
      <c r="CT55" s="1305"/>
      <c r="CU55" s="1305"/>
      <c r="CV55" s="1305">
        <v>19.8</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55.8</v>
      </c>
      <c r="BY57" s="1305"/>
      <c r="BZ57" s="1305"/>
      <c r="CA57" s="1305"/>
      <c r="CB57" s="1305"/>
      <c r="CC57" s="1305"/>
      <c r="CD57" s="1305"/>
      <c r="CE57" s="1305"/>
      <c r="CF57" s="1305">
        <v>56.1</v>
      </c>
      <c r="CG57" s="1305"/>
      <c r="CH57" s="1305"/>
      <c r="CI57" s="1305"/>
      <c r="CJ57" s="1305"/>
      <c r="CK57" s="1305"/>
      <c r="CL57" s="1305"/>
      <c r="CM57" s="1305"/>
      <c r="CN57" s="1305">
        <v>58.6</v>
      </c>
      <c r="CO57" s="1305"/>
      <c r="CP57" s="1305"/>
      <c r="CQ57" s="1305"/>
      <c r="CR57" s="1305"/>
      <c r="CS57" s="1305"/>
      <c r="CT57" s="1305"/>
      <c r="CU57" s="1305"/>
      <c r="CV57" s="1305">
        <v>59.3</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563</v>
      </c>
      <c r="BQ72" s="1310"/>
      <c r="BR72" s="1310"/>
      <c r="BS72" s="1310"/>
      <c r="BT72" s="1310"/>
      <c r="BU72" s="1310"/>
      <c r="BV72" s="1310"/>
      <c r="BW72" s="1310"/>
      <c r="BX72" s="1310" t="s">
        <v>564</v>
      </c>
      <c r="BY72" s="1310"/>
      <c r="BZ72" s="1310"/>
      <c r="CA72" s="1310"/>
      <c r="CB72" s="1310"/>
      <c r="CC72" s="1310"/>
      <c r="CD72" s="1310"/>
      <c r="CE72" s="1310"/>
      <c r="CF72" s="1310" t="s">
        <v>565</v>
      </c>
      <c r="CG72" s="1310"/>
      <c r="CH72" s="1310"/>
      <c r="CI72" s="1310"/>
      <c r="CJ72" s="1310"/>
      <c r="CK72" s="1310"/>
      <c r="CL72" s="1310"/>
      <c r="CM72" s="1310"/>
      <c r="CN72" s="1310" t="s">
        <v>566</v>
      </c>
      <c r="CO72" s="1310"/>
      <c r="CP72" s="1310"/>
      <c r="CQ72" s="1310"/>
      <c r="CR72" s="1310"/>
      <c r="CS72" s="1310"/>
      <c r="CT72" s="1310"/>
      <c r="CU72" s="1310"/>
      <c r="CV72" s="1310" t="s">
        <v>567</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607</v>
      </c>
      <c r="AO73" s="1308"/>
      <c r="AP73" s="1308"/>
      <c r="AQ73" s="1308"/>
      <c r="AR73" s="1308"/>
      <c r="AS73" s="1308"/>
      <c r="AT73" s="1308"/>
      <c r="AU73" s="1308"/>
      <c r="AV73" s="1308"/>
      <c r="AW73" s="1308"/>
      <c r="AX73" s="1308"/>
      <c r="AY73" s="1308"/>
      <c r="AZ73" s="1308"/>
      <c r="BA73" s="1308"/>
      <c r="BB73" s="1308" t="s">
        <v>608</v>
      </c>
      <c r="BC73" s="1308"/>
      <c r="BD73" s="1308"/>
      <c r="BE73" s="1308"/>
      <c r="BF73" s="1308"/>
      <c r="BG73" s="1308"/>
      <c r="BH73" s="1308"/>
      <c r="BI73" s="1308"/>
      <c r="BJ73" s="1308"/>
      <c r="BK73" s="1308"/>
      <c r="BL73" s="1308"/>
      <c r="BM73" s="1308"/>
      <c r="BN73" s="1308"/>
      <c r="BO73" s="1308"/>
      <c r="BP73" s="1305">
        <v>29.8</v>
      </c>
      <c r="BQ73" s="1305"/>
      <c r="BR73" s="1305"/>
      <c r="BS73" s="1305"/>
      <c r="BT73" s="1305"/>
      <c r="BU73" s="1305"/>
      <c r="BV73" s="1305"/>
      <c r="BW73" s="1305"/>
      <c r="BX73" s="1305">
        <v>50.8</v>
      </c>
      <c r="BY73" s="1305"/>
      <c r="BZ73" s="1305"/>
      <c r="CA73" s="1305"/>
      <c r="CB73" s="1305"/>
      <c r="CC73" s="1305"/>
      <c r="CD73" s="1305"/>
      <c r="CE73" s="1305"/>
      <c r="CF73" s="1305">
        <v>29.5</v>
      </c>
      <c r="CG73" s="1305"/>
      <c r="CH73" s="1305"/>
      <c r="CI73" s="1305"/>
      <c r="CJ73" s="1305"/>
      <c r="CK73" s="1305"/>
      <c r="CL73" s="1305"/>
      <c r="CM73" s="1305"/>
      <c r="CN73" s="1305">
        <v>11.1</v>
      </c>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612</v>
      </c>
      <c r="BC75" s="1308"/>
      <c r="BD75" s="1308"/>
      <c r="BE75" s="1308"/>
      <c r="BF75" s="1308"/>
      <c r="BG75" s="1308"/>
      <c r="BH75" s="1308"/>
      <c r="BI75" s="1308"/>
      <c r="BJ75" s="1308"/>
      <c r="BK75" s="1308"/>
      <c r="BL75" s="1308"/>
      <c r="BM75" s="1308"/>
      <c r="BN75" s="1308"/>
      <c r="BO75" s="1308"/>
      <c r="BP75" s="1305">
        <v>10.4</v>
      </c>
      <c r="BQ75" s="1305"/>
      <c r="BR75" s="1305"/>
      <c r="BS75" s="1305"/>
      <c r="BT75" s="1305"/>
      <c r="BU75" s="1305"/>
      <c r="BV75" s="1305"/>
      <c r="BW75" s="1305"/>
      <c r="BX75" s="1305">
        <v>9.6</v>
      </c>
      <c r="BY75" s="1305"/>
      <c r="BZ75" s="1305"/>
      <c r="CA75" s="1305"/>
      <c r="CB75" s="1305"/>
      <c r="CC75" s="1305"/>
      <c r="CD75" s="1305"/>
      <c r="CE75" s="1305"/>
      <c r="CF75" s="1305">
        <v>9.1999999999999993</v>
      </c>
      <c r="CG75" s="1305"/>
      <c r="CH75" s="1305"/>
      <c r="CI75" s="1305"/>
      <c r="CJ75" s="1305"/>
      <c r="CK75" s="1305"/>
      <c r="CL75" s="1305"/>
      <c r="CM75" s="1305"/>
      <c r="CN75" s="1305">
        <v>9.1</v>
      </c>
      <c r="CO75" s="1305"/>
      <c r="CP75" s="1305"/>
      <c r="CQ75" s="1305"/>
      <c r="CR75" s="1305"/>
      <c r="CS75" s="1305"/>
      <c r="CT75" s="1305"/>
      <c r="CU75" s="1305"/>
      <c r="CV75" s="1305">
        <v>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610</v>
      </c>
      <c r="AO77" s="1310"/>
      <c r="AP77" s="1310"/>
      <c r="AQ77" s="1310"/>
      <c r="AR77" s="1310"/>
      <c r="AS77" s="1310"/>
      <c r="AT77" s="1310"/>
      <c r="AU77" s="1310"/>
      <c r="AV77" s="1310"/>
      <c r="AW77" s="1310"/>
      <c r="AX77" s="1310"/>
      <c r="AY77" s="1310"/>
      <c r="AZ77" s="1310"/>
      <c r="BA77" s="1310"/>
      <c r="BB77" s="1308" t="s">
        <v>608</v>
      </c>
      <c r="BC77" s="1308"/>
      <c r="BD77" s="1308"/>
      <c r="BE77" s="1308"/>
      <c r="BF77" s="1308"/>
      <c r="BG77" s="1308"/>
      <c r="BH77" s="1308"/>
      <c r="BI77" s="1308"/>
      <c r="BJ77" s="1308"/>
      <c r="BK77" s="1308"/>
      <c r="BL77" s="1308"/>
      <c r="BM77" s="1308"/>
      <c r="BN77" s="1308"/>
      <c r="BO77" s="1308"/>
      <c r="BP77" s="1305">
        <v>49.7</v>
      </c>
      <c r="BQ77" s="1305"/>
      <c r="BR77" s="1305"/>
      <c r="BS77" s="1305"/>
      <c r="BT77" s="1305"/>
      <c r="BU77" s="1305"/>
      <c r="BV77" s="1305"/>
      <c r="BW77" s="1305"/>
      <c r="BX77" s="1305">
        <v>37.200000000000003</v>
      </c>
      <c r="BY77" s="1305"/>
      <c r="BZ77" s="1305"/>
      <c r="CA77" s="1305"/>
      <c r="CB77" s="1305"/>
      <c r="CC77" s="1305"/>
      <c r="CD77" s="1305"/>
      <c r="CE77" s="1305"/>
      <c r="CF77" s="1305">
        <v>24</v>
      </c>
      <c r="CG77" s="1305"/>
      <c r="CH77" s="1305"/>
      <c r="CI77" s="1305"/>
      <c r="CJ77" s="1305"/>
      <c r="CK77" s="1305"/>
      <c r="CL77" s="1305"/>
      <c r="CM77" s="1305"/>
      <c r="CN77" s="1305">
        <v>19.8</v>
      </c>
      <c r="CO77" s="1305"/>
      <c r="CP77" s="1305"/>
      <c r="CQ77" s="1305"/>
      <c r="CR77" s="1305"/>
      <c r="CS77" s="1305"/>
      <c r="CT77" s="1305"/>
      <c r="CU77" s="1305"/>
      <c r="CV77" s="1305">
        <v>19.8</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612</v>
      </c>
      <c r="BC79" s="1308"/>
      <c r="BD79" s="1308"/>
      <c r="BE79" s="1308"/>
      <c r="BF79" s="1308"/>
      <c r="BG79" s="1308"/>
      <c r="BH79" s="1308"/>
      <c r="BI79" s="1308"/>
      <c r="BJ79" s="1308"/>
      <c r="BK79" s="1308"/>
      <c r="BL79" s="1308"/>
      <c r="BM79" s="1308"/>
      <c r="BN79" s="1308"/>
      <c r="BO79" s="1308"/>
      <c r="BP79" s="1305">
        <v>11.2</v>
      </c>
      <c r="BQ79" s="1305"/>
      <c r="BR79" s="1305"/>
      <c r="BS79" s="1305"/>
      <c r="BT79" s="1305"/>
      <c r="BU79" s="1305"/>
      <c r="BV79" s="1305"/>
      <c r="BW79" s="1305"/>
      <c r="BX79" s="1305">
        <v>10.1</v>
      </c>
      <c r="BY79" s="1305"/>
      <c r="BZ79" s="1305"/>
      <c r="CA79" s="1305"/>
      <c r="CB79" s="1305"/>
      <c r="CC79" s="1305"/>
      <c r="CD79" s="1305"/>
      <c r="CE79" s="1305"/>
      <c r="CF79" s="1305">
        <v>9.1</v>
      </c>
      <c r="CG79" s="1305"/>
      <c r="CH79" s="1305"/>
      <c r="CI79" s="1305"/>
      <c r="CJ79" s="1305"/>
      <c r="CK79" s="1305"/>
      <c r="CL79" s="1305"/>
      <c r="CM79" s="1305"/>
      <c r="CN79" s="1305">
        <v>8.9</v>
      </c>
      <c r="CO79" s="1305"/>
      <c r="CP79" s="1305"/>
      <c r="CQ79" s="1305"/>
      <c r="CR79" s="1305"/>
      <c r="CS79" s="1305"/>
      <c r="CT79" s="1305"/>
      <c r="CU79" s="1305"/>
      <c r="CV79" s="1305">
        <v>8.8000000000000007</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5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opLeftCell="A31"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rintOptions horizontalCentered="1" verticalCentered="1"/>
  <pageMargins left="0" right="0" top="0.19685039370078741" bottom="0" header="0.39370078740157483" footer="0"/>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opLeftCell="A97" workbookViewId="0">
      <selection activeCell="AG112" sqref="AG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rintOptions horizontalCentered="1" verticalCentered="1"/>
  <pageMargins left="0" right="0" top="0.19685039370078741" bottom="0" header="0.39370078740157483" footer="0"/>
  <pageSetup paperSize="9" scale="3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560</v>
      </c>
      <c r="G2" s="156"/>
      <c r="H2" s="157"/>
    </row>
    <row r="3" spans="1:8" x14ac:dyDescent="0.15">
      <c r="A3" s="153" t="s">
        <v>553</v>
      </c>
      <c r="B3" s="158"/>
      <c r="C3" s="159"/>
      <c r="D3" s="160">
        <v>100980</v>
      </c>
      <c r="E3" s="161"/>
      <c r="F3" s="162">
        <v>101693</v>
      </c>
      <c r="G3" s="163"/>
      <c r="H3" s="164"/>
    </row>
    <row r="4" spans="1:8" x14ac:dyDescent="0.15">
      <c r="A4" s="165"/>
      <c r="B4" s="166"/>
      <c r="C4" s="167"/>
      <c r="D4" s="168">
        <v>61741</v>
      </c>
      <c r="E4" s="169"/>
      <c r="F4" s="170">
        <v>51066</v>
      </c>
      <c r="G4" s="171"/>
      <c r="H4" s="172"/>
    </row>
    <row r="5" spans="1:8" x14ac:dyDescent="0.15">
      <c r="A5" s="153" t="s">
        <v>555</v>
      </c>
      <c r="B5" s="158"/>
      <c r="C5" s="159"/>
      <c r="D5" s="160">
        <v>135493</v>
      </c>
      <c r="E5" s="161"/>
      <c r="F5" s="162">
        <v>96635</v>
      </c>
      <c r="G5" s="163"/>
      <c r="H5" s="164"/>
    </row>
    <row r="6" spans="1:8" x14ac:dyDescent="0.15">
      <c r="A6" s="165"/>
      <c r="B6" s="166"/>
      <c r="C6" s="167"/>
      <c r="D6" s="168">
        <v>68597</v>
      </c>
      <c r="E6" s="169"/>
      <c r="F6" s="170">
        <v>44408</v>
      </c>
      <c r="G6" s="171"/>
      <c r="H6" s="172"/>
    </row>
    <row r="7" spans="1:8" x14ac:dyDescent="0.15">
      <c r="A7" s="153" t="s">
        <v>556</v>
      </c>
      <c r="B7" s="158"/>
      <c r="C7" s="159"/>
      <c r="D7" s="160">
        <v>123606</v>
      </c>
      <c r="E7" s="161"/>
      <c r="F7" s="162">
        <v>97062</v>
      </c>
      <c r="G7" s="163"/>
      <c r="H7" s="164"/>
    </row>
    <row r="8" spans="1:8" x14ac:dyDescent="0.15">
      <c r="A8" s="165"/>
      <c r="B8" s="166"/>
      <c r="C8" s="167"/>
      <c r="D8" s="168">
        <v>56131</v>
      </c>
      <c r="E8" s="169"/>
      <c r="F8" s="170">
        <v>50112</v>
      </c>
      <c r="G8" s="171"/>
      <c r="H8" s="172"/>
    </row>
    <row r="9" spans="1:8" x14ac:dyDescent="0.15">
      <c r="A9" s="153" t="s">
        <v>557</v>
      </c>
      <c r="B9" s="158"/>
      <c r="C9" s="159"/>
      <c r="D9" s="160">
        <v>89342</v>
      </c>
      <c r="E9" s="161"/>
      <c r="F9" s="162">
        <v>106005</v>
      </c>
      <c r="G9" s="163"/>
      <c r="H9" s="164"/>
    </row>
    <row r="10" spans="1:8" x14ac:dyDescent="0.15">
      <c r="A10" s="165"/>
      <c r="B10" s="166"/>
      <c r="C10" s="167"/>
      <c r="D10" s="168">
        <v>50007</v>
      </c>
      <c r="E10" s="169"/>
      <c r="F10" s="170">
        <v>58359</v>
      </c>
      <c r="G10" s="171"/>
      <c r="H10" s="172"/>
    </row>
    <row r="11" spans="1:8" x14ac:dyDescent="0.15">
      <c r="A11" s="153" t="s">
        <v>558</v>
      </c>
      <c r="B11" s="158"/>
      <c r="C11" s="159"/>
      <c r="D11" s="160">
        <v>103660</v>
      </c>
      <c r="E11" s="161"/>
      <c r="F11" s="162">
        <v>98507</v>
      </c>
      <c r="G11" s="163"/>
      <c r="H11" s="164"/>
    </row>
    <row r="12" spans="1:8" x14ac:dyDescent="0.15">
      <c r="A12" s="165"/>
      <c r="B12" s="166"/>
      <c r="C12" s="173"/>
      <c r="D12" s="168">
        <v>39279</v>
      </c>
      <c r="E12" s="169"/>
      <c r="F12" s="170">
        <v>47567</v>
      </c>
      <c r="G12" s="171"/>
      <c r="H12" s="172"/>
    </row>
    <row r="13" spans="1:8" x14ac:dyDescent="0.15">
      <c r="A13" s="153"/>
      <c r="B13" s="158"/>
      <c r="C13" s="174"/>
      <c r="D13" s="175">
        <v>110616</v>
      </c>
      <c r="E13" s="176"/>
      <c r="F13" s="177">
        <v>99980</v>
      </c>
      <c r="G13" s="178"/>
      <c r="H13" s="164"/>
    </row>
    <row r="14" spans="1:8" x14ac:dyDescent="0.15">
      <c r="A14" s="165"/>
      <c r="B14" s="166"/>
      <c r="C14" s="167"/>
      <c r="D14" s="168">
        <v>55151</v>
      </c>
      <c r="E14" s="169"/>
      <c r="F14" s="170">
        <v>50302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7.5</v>
      </c>
      <c r="C19" s="179">
        <f>ROUND(VALUE(SUBSTITUTE(実質収支比率等に係る経年分析!G$48,"▲","-")),2)</f>
        <v>3.52</v>
      </c>
      <c r="D19" s="179">
        <f>ROUND(VALUE(SUBSTITUTE(実質収支比率等に係る経年分析!H$48,"▲","-")),2)</f>
        <v>8.3699999999999992</v>
      </c>
      <c r="E19" s="179">
        <f>ROUND(VALUE(SUBSTITUTE(実質収支比率等に係る経年分析!I$48,"▲","-")),2)</f>
        <v>6.36</v>
      </c>
      <c r="F19" s="179">
        <f>ROUND(VALUE(SUBSTITUTE(実質収支比率等に係る経年分析!J$48,"▲","-")),2)</f>
        <v>7.74</v>
      </c>
    </row>
    <row r="20" spans="1:11" x14ac:dyDescent="0.15">
      <c r="A20" s="179" t="s">
        <v>54</v>
      </c>
      <c r="B20" s="179">
        <f>ROUND(VALUE(SUBSTITUTE(実質収支比率等に係る経年分析!F$47,"▲","-")),2)</f>
        <v>25.66</v>
      </c>
      <c r="C20" s="179">
        <f>ROUND(VALUE(SUBSTITUTE(実質収支比率等に係る経年分析!G$47,"▲","-")),2)</f>
        <v>29.19</v>
      </c>
      <c r="D20" s="179">
        <f>ROUND(VALUE(SUBSTITUTE(実質収支比率等に係る経年分析!H$47,"▲","-")),2)</f>
        <v>20.5</v>
      </c>
      <c r="E20" s="179">
        <f>ROUND(VALUE(SUBSTITUTE(実質収支比率等に係る経年分析!I$47,"▲","-")),2)</f>
        <v>13.49</v>
      </c>
      <c r="F20" s="179">
        <f>ROUND(VALUE(SUBSTITUTE(実質収支比率等に係る経年分析!J$47,"▲","-")),2)</f>
        <v>13.26</v>
      </c>
    </row>
    <row r="21" spans="1:11" x14ac:dyDescent="0.15">
      <c r="A21" s="179" t="s">
        <v>55</v>
      </c>
      <c r="B21" s="179">
        <f>IF(ISNUMBER(VALUE(SUBSTITUTE(実質収支比率等に係る経年分析!F$49,"▲","-"))),ROUND(VALUE(SUBSTITUTE(実質収支比率等に係る経年分析!F$49,"▲","-")),2),NA())</f>
        <v>-1.65</v>
      </c>
      <c r="C21" s="179">
        <f>IF(ISNUMBER(VALUE(SUBSTITUTE(実質収支比率等に係る経年分析!G$49,"▲","-"))),ROUND(VALUE(SUBSTITUTE(実質収支比率等に係る経年分析!G$49,"▲","-")),2),NA())</f>
        <v>-6.24</v>
      </c>
      <c r="D21" s="179">
        <f>IF(ISNUMBER(VALUE(SUBSTITUTE(実質収支比率等に係る経年分析!H$49,"▲","-"))),ROUND(VALUE(SUBSTITUTE(実質収支比率等に係る経年分析!H$49,"▲","-")),2),NA())</f>
        <v>-7.27</v>
      </c>
      <c r="E21" s="179">
        <f>IF(ISNUMBER(VALUE(SUBSTITUTE(実質収支比率等に係る経年分析!I$49,"▲","-"))),ROUND(VALUE(SUBSTITUTE(実質収支比率等に係る経年分析!I$49,"▲","-")),2),NA())</f>
        <v>-16.16</v>
      </c>
      <c r="F21" s="179">
        <f>IF(ISNUMBER(VALUE(SUBSTITUTE(実質収支比率等に係る経年分析!J$49,"▲","-"))),ROUND(VALUE(SUBSTITUTE(実質収支比率等に係る経年分析!J$49,"▲","-")),2),NA())</f>
        <v>-4.57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八雲町熊石地域簡易水道事業特別会計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介護保険（サービス）事業特別会計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f>IF(ROUND(VALUE(SUBSTITUTE(連結実質赤字比率に係る赤字・黒字の構成分析!H$39,"▲", "-")), 2) &lt; 0, ABS(ROUND(VALUE(SUBSTITUTE(連結実質赤字比率に係る赤字・黒字の構成分析!H$39,"▲", "-")), 2)), NA())</f>
        <v>0.01</v>
      </c>
      <c r="G31" s="180" t="e">
        <f>IF(ROUND(VALUE(SUBSTITUTE(連結実質赤字比率に係る赤字・黒字の構成分析!H$39,"▲", "-")), 2) &gt;= 0, ABS(ROUND(VALUE(SUBSTITUTE(連結実質赤字比率に係る赤字・黒字の構成分析!H$39,"▲", "-")), 2)), NA())</f>
        <v>#N/A</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f>IF(ROUND(VALUE(SUBSTITUTE(連結実質赤字比率に係る赤字・黒字の構成分析!H$38,"▲", "-")), 2) &lt; 0, ABS(ROUND(VALUE(SUBSTITUTE(連結実質赤字比率に係る赤字・黒字の構成分析!H$38,"▲", "-")), 2)), NA())</f>
        <v>0.69</v>
      </c>
      <c r="G32" s="180" t="e">
        <f>IF(ROUND(VALUE(SUBSTITUTE(連結実質赤字比率に係る赤字・黒字の構成分析!H$38,"▲", "-")), 2) &gt;= 0, ABS(ROUND(VALUE(SUBSTITUTE(連結実質赤字比率に係る赤字・黒字の構成分析!H$38,"▲", "-")), 2)), NA())</f>
        <v>#N/A</v>
      </c>
      <c r="H32" s="180">
        <f>IF(ROUND(VALUE(SUBSTITUTE(連結実質赤字比率に係る赤字・黒字の構成分析!I$38,"▲", "-")), 2) &lt; 0, ABS(ROUND(VALUE(SUBSTITUTE(連結実質赤字比率に係る赤字・黒字の構成分析!I$38,"▲", "-")), 2)), NA())</f>
        <v>0.59</v>
      </c>
      <c r="I32" s="180" t="e">
        <f>IF(ROUND(VALUE(SUBSTITUTE(連結実質赤字比率に係る赤字・黒字の構成分析!I$38,"▲", "-")), 2) &gt;= 0, ABS(ROUND(VALUE(SUBSTITUTE(連結実質赤字比率に係る赤字・黒字の構成分析!I$38,"▲", "-")), 2)), NA())</f>
        <v>#N/A</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0.48</v>
      </c>
    </row>
    <row r="33" spans="1:16" x14ac:dyDescent="0.15">
      <c r="A33" s="180" t="str">
        <f>IF(連結実質赤字比率に係る赤字・黒字の構成分析!C$37="",NA(),連結実質赤字比率に係る赤字・黒字の構成分析!C$37)</f>
        <v>介護保険（保険）事業特別会計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0.14000000000000001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0.68</v>
      </c>
    </row>
    <row r="34" spans="1:16" x14ac:dyDescent="0.15">
      <c r="A34" s="180" t="str">
        <f>IF(連結実質赤字比率に係る赤字・黒字の構成分析!C$36="",NA(),連結実質赤字比率に係る赤字・黒字の構成分析!C$36)</f>
        <v>八雲町病院事業会計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7.53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8.6199999999999992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9.59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5.77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3.41</v>
      </c>
    </row>
    <row r="35" spans="1:16" x14ac:dyDescent="0.15">
      <c r="A35" s="180" t="str">
        <f>IF(連結実質赤字比率に係る赤字・黒字の構成分析!C$35="",NA(),連結実質赤字比率に係る赤字・黒字の構成分析!C$35)</f>
        <v>八雲町水道事業会計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5.1100000000000003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6.45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7.49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8.3699999999999992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6.36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7.73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1402</v>
      </c>
      <c r="E42" s="181"/>
      <c r="F42" s="181"/>
      <c r="G42" s="181">
        <f>'実質公債費比率（分子）の構造'!L$52</f>
        <v>1400</v>
      </c>
      <c r="H42" s="181"/>
      <c r="I42" s="181"/>
      <c r="J42" s="181">
        <f>'実質公債費比率（分子）の構造'!M$52</f>
        <v>1393</v>
      </c>
      <c r="K42" s="181"/>
      <c r="L42" s="181"/>
      <c r="M42" s="181">
        <f>'実質公債費比率（分子）の構造'!N$52</f>
        <v>1413</v>
      </c>
      <c r="N42" s="181"/>
      <c r="O42" s="181"/>
      <c r="P42" s="181">
        <f>'実質公債費比率（分子）の構造'!O$52</f>
        <v>1425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20</v>
      </c>
      <c r="C44" s="181"/>
      <c r="D44" s="181"/>
      <c r="E44" s="181">
        <f>'実質公債費比率（分子）の構造'!L$50</f>
        <v>16</v>
      </c>
      <c r="F44" s="181"/>
      <c r="G44" s="181"/>
      <c r="H44" s="181">
        <f>'実質公債費比率（分子）の構造'!M$50</f>
        <v>14</v>
      </c>
      <c r="I44" s="181"/>
      <c r="J44" s="181"/>
      <c r="K44" s="181">
        <f>'実質公債費比率（分子）の構造'!N$50</f>
        <v>11</v>
      </c>
      <c r="L44" s="181"/>
      <c r="M44" s="181"/>
      <c r="N44" s="181">
        <f>'実質公債費比率（分子）の構造'!O$50</f>
        <v>11</v>
      </c>
      <c r="O44" s="181"/>
      <c r="P44" s="181"/>
    </row>
    <row r="45" spans="1:16" x14ac:dyDescent="0.15">
      <c r="A45" s="181" t="s">
        <v>65</v>
      </c>
      <c r="B45" s="181">
        <f>'実質公債費比率（分子）の構造'!K$49</f>
        <v>49</v>
      </c>
      <c r="C45" s="181"/>
      <c r="D45" s="181"/>
      <c r="E45" s="181">
        <f>'実質公債費比率（分子）の構造'!L$49</f>
        <v>49</v>
      </c>
      <c r="F45" s="181"/>
      <c r="G45" s="181"/>
      <c r="H45" s="181">
        <f>'実質公債費比率（分子）の構造'!M$49</f>
        <v>49</v>
      </c>
      <c r="I45" s="181"/>
      <c r="J45" s="181"/>
      <c r="K45" s="181">
        <f>'実質公債費比率（分子）の構造'!N$49</f>
        <v>37</v>
      </c>
      <c r="L45" s="181"/>
      <c r="M45" s="181"/>
      <c r="N45" s="181">
        <f>'実質公債費比率（分子）の構造'!O$49</f>
        <v>1</v>
      </c>
      <c r="O45" s="181"/>
      <c r="P45" s="181"/>
    </row>
    <row r="46" spans="1:16" x14ac:dyDescent="0.15">
      <c r="A46" s="181" t="s">
        <v>66</v>
      </c>
      <c r="B46" s="181">
        <f>'実質公債費比率（分子）の構造'!K$48</f>
        <v>576</v>
      </c>
      <c r="C46" s="181"/>
      <c r="D46" s="181"/>
      <c r="E46" s="181">
        <f>'実質公債費比率（分子）の構造'!L$48</f>
        <v>605</v>
      </c>
      <c r="F46" s="181"/>
      <c r="G46" s="181"/>
      <c r="H46" s="181">
        <f>'実質公債費比率（分子）の構造'!M$48</f>
        <v>609</v>
      </c>
      <c r="I46" s="181"/>
      <c r="J46" s="181"/>
      <c r="K46" s="181">
        <f>'実質公債費比率（分子）の構造'!N$48</f>
        <v>644</v>
      </c>
      <c r="L46" s="181"/>
      <c r="M46" s="181"/>
      <c r="N46" s="181">
        <f>'実質公債費比率（分子）の構造'!O$48</f>
        <v>636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1408</v>
      </c>
      <c r="C49" s="181"/>
      <c r="D49" s="181"/>
      <c r="E49" s="181">
        <f>'実質公債費比率（分子）の構造'!L$45</f>
        <v>1380</v>
      </c>
      <c r="F49" s="181"/>
      <c r="G49" s="181"/>
      <c r="H49" s="181">
        <f>'実質公債費比率（分子）の構造'!M$45</f>
        <v>1287</v>
      </c>
      <c r="I49" s="181"/>
      <c r="J49" s="181"/>
      <c r="K49" s="181">
        <f>'実質公債費比率（分子）の構造'!N$45</f>
        <v>1313</v>
      </c>
      <c r="L49" s="181"/>
      <c r="M49" s="181"/>
      <c r="N49" s="181">
        <f>'実質公債費比率（分子）の構造'!O$45</f>
        <v>1386</v>
      </c>
      <c r="O49" s="181"/>
      <c r="P49" s="181"/>
    </row>
    <row r="50" spans="1:16" x14ac:dyDescent="0.15">
      <c r="A50" s="181" t="s">
        <v>70</v>
      </c>
      <c r="B50" s="181" t="e">
        <f>NA()</f>
        <v>#N/A</v>
      </c>
      <c r="C50" s="181">
        <f>IF(ISNUMBER('実質公債費比率（分子）の構造'!K$53),'実質公債費比率（分子）の構造'!K$53,NA())</f>
        <v>651</v>
      </c>
      <c r="D50" s="181" t="e">
        <f>NA()</f>
        <v>#N/A</v>
      </c>
      <c r="E50" s="181" t="e">
        <f>NA()</f>
        <v>#N/A</v>
      </c>
      <c r="F50" s="181">
        <f>IF(ISNUMBER('実質公債費比率（分子）の構造'!L$53),'実質公債費比率（分子）の構造'!L$53,NA())</f>
        <v>650</v>
      </c>
      <c r="G50" s="181" t="e">
        <f>NA()</f>
        <v>#N/A</v>
      </c>
      <c r="H50" s="181" t="e">
        <f>NA()</f>
        <v>#N/A</v>
      </c>
      <c r="I50" s="181">
        <f>IF(ISNUMBER('実質公債費比率（分子）の構造'!M$53),'実質公債費比率（分子）の構造'!M$53,NA())</f>
        <v>566</v>
      </c>
      <c r="J50" s="181" t="e">
        <f>NA()</f>
        <v>#N/A</v>
      </c>
      <c r="K50" s="181" t="e">
        <f>NA()</f>
        <v>#N/A</v>
      </c>
      <c r="L50" s="181">
        <f>IF(ISNUMBER('実質公債費比率（分子）の構造'!N$53),'実質公債費比率（分子）の構造'!N$53,NA())</f>
        <v>592</v>
      </c>
      <c r="M50" s="181" t="e">
        <f>NA()</f>
        <v>#N/A</v>
      </c>
      <c r="N50" s="181" t="e">
        <f>NA()</f>
        <v>#N/A</v>
      </c>
      <c r="O50" s="181">
        <f>IF(ISNUMBER('実質公債費比率（分子）の構造'!O$53),'実質公債費比率（分子）の構造'!O$53,NA())</f>
        <v>609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14088</v>
      </c>
      <c r="E56" s="180"/>
      <c r="F56" s="180"/>
      <c r="G56" s="180">
        <f>'将来負担比率（分子）の構造'!J$52</f>
        <v>15488</v>
      </c>
      <c r="H56" s="180"/>
      <c r="I56" s="180"/>
      <c r="J56" s="180">
        <f>'将来負担比率（分子）の構造'!K$52</f>
        <v>15888</v>
      </c>
      <c r="K56" s="180"/>
      <c r="L56" s="180"/>
      <c r="M56" s="180">
        <f>'将来負担比率（分子）の構造'!L$52</f>
        <v>15650</v>
      </c>
      <c r="N56" s="180"/>
      <c r="O56" s="180"/>
      <c r="P56" s="180">
        <f>'将来負担比率（分子）の構造'!M$52</f>
        <v>15255</v>
      </c>
    </row>
    <row r="57" spans="1:16" x14ac:dyDescent="0.15">
      <c r="A57" s="180" t="s">
        <v>41</v>
      </c>
      <c r="B57" s="180"/>
      <c r="C57" s="180"/>
      <c r="D57" s="180">
        <f>'将来負担比率（分子）の構造'!I$51</f>
        <v>729</v>
      </c>
      <c r="E57" s="180"/>
      <c r="F57" s="180"/>
      <c r="G57" s="180">
        <f>'将来負担比率（分子）の構造'!J$51</f>
        <v>613</v>
      </c>
      <c r="H57" s="180"/>
      <c r="I57" s="180"/>
      <c r="J57" s="180">
        <f>'将来負担比率（分子）の構造'!K$51</f>
        <v>521</v>
      </c>
      <c r="K57" s="180"/>
      <c r="L57" s="180"/>
      <c r="M57" s="180">
        <f>'将来負担比率（分子）の構造'!L$51</f>
        <v>458</v>
      </c>
      <c r="N57" s="180"/>
      <c r="O57" s="180"/>
      <c r="P57" s="180">
        <f>'将来負担比率（分子）の構造'!M$51</f>
        <v>406</v>
      </c>
    </row>
    <row r="58" spans="1:16" x14ac:dyDescent="0.15">
      <c r="A58" s="180" t="s">
        <v>40</v>
      </c>
      <c r="B58" s="180"/>
      <c r="C58" s="180"/>
      <c r="D58" s="180">
        <f>'将来負担比率（分子）の構造'!I$50</f>
        <v>5097</v>
      </c>
      <c r="E58" s="180"/>
      <c r="F58" s="180"/>
      <c r="G58" s="180">
        <f>'将来負担比率（分子）の構造'!J$50</f>
        <v>3378</v>
      </c>
      <c r="H58" s="180"/>
      <c r="I58" s="180"/>
      <c r="J58" s="180">
        <f>'将来負担比率（分子）の構造'!K$50</f>
        <v>4987</v>
      </c>
      <c r="K58" s="180"/>
      <c r="L58" s="180"/>
      <c r="M58" s="180">
        <f>'将来負担比率（分子）の構造'!L$50</f>
        <v>5861</v>
      </c>
      <c r="N58" s="180"/>
      <c r="O58" s="180"/>
      <c r="P58" s="180">
        <f>'将来負担比率（分子）の構造'!M$50</f>
        <v>6436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1426</v>
      </c>
      <c r="C62" s="180"/>
      <c r="D62" s="180"/>
      <c r="E62" s="180">
        <f>'将来負担比率（分子）の構造'!J$45</f>
        <v>1144</v>
      </c>
      <c r="F62" s="180"/>
      <c r="G62" s="180"/>
      <c r="H62" s="180">
        <f>'将来負担比率（分子）の構造'!K$45</f>
        <v>1070</v>
      </c>
      <c r="I62" s="180"/>
      <c r="J62" s="180"/>
      <c r="K62" s="180">
        <f>'将来負担比率（分子）の構造'!L$45</f>
        <v>980</v>
      </c>
      <c r="L62" s="180"/>
      <c r="M62" s="180"/>
      <c r="N62" s="180">
        <f>'将来負担比率（分子）の構造'!M$45</f>
        <v>898</v>
      </c>
      <c r="O62" s="180"/>
      <c r="P62" s="180"/>
    </row>
    <row r="63" spans="1:16" x14ac:dyDescent="0.15">
      <c r="A63" s="180" t="s">
        <v>33</v>
      </c>
      <c r="B63" s="180">
        <f>'将来負担比率（分子）の構造'!I$44</f>
        <v>136</v>
      </c>
      <c r="C63" s="180"/>
      <c r="D63" s="180"/>
      <c r="E63" s="180">
        <f>'将来負担比率（分子）の構造'!J$44</f>
        <v>89</v>
      </c>
      <c r="F63" s="180"/>
      <c r="G63" s="180"/>
      <c r="H63" s="180">
        <f>'将来負担比率（分子）の構造'!K$44</f>
        <v>39</v>
      </c>
      <c r="I63" s="180"/>
      <c r="J63" s="180"/>
      <c r="K63" s="180">
        <f>'将来負担比率（分子）の構造'!L$44</f>
        <v>3</v>
      </c>
      <c r="L63" s="180"/>
      <c r="M63" s="180"/>
      <c r="N63" s="180">
        <f>'将来負担比率（分子）の構造'!M$44</f>
        <v>30</v>
      </c>
      <c r="O63" s="180"/>
      <c r="P63" s="180"/>
    </row>
    <row r="64" spans="1:16" x14ac:dyDescent="0.15">
      <c r="A64" s="180" t="s">
        <v>32</v>
      </c>
      <c r="B64" s="180">
        <f>'将来負担比率（分子）の構造'!I$43</f>
        <v>7399</v>
      </c>
      <c r="C64" s="180"/>
      <c r="D64" s="180"/>
      <c r="E64" s="180">
        <f>'将来負担比率（分子）の構造'!J$43</f>
        <v>8435</v>
      </c>
      <c r="F64" s="180"/>
      <c r="G64" s="180"/>
      <c r="H64" s="180">
        <f>'将来負担比率（分子）の構造'!K$43</f>
        <v>8826</v>
      </c>
      <c r="I64" s="180"/>
      <c r="J64" s="180"/>
      <c r="K64" s="180">
        <f>'将来負担比率（分子）の構造'!L$43</f>
        <v>8666</v>
      </c>
      <c r="L64" s="180"/>
      <c r="M64" s="180"/>
      <c r="N64" s="180">
        <f>'将来負担比率（分子）の構造'!M$43</f>
        <v>8042</v>
      </c>
      <c r="O64" s="180"/>
      <c r="P64" s="180"/>
    </row>
    <row r="65" spans="1:16" x14ac:dyDescent="0.15">
      <c r="A65" s="180" t="s">
        <v>31</v>
      </c>
      <c r="B65" s="180">
        <f>'将来負担比率（分子）の構造'!I$42</f>
        <v>84</v>
      </c>
      <c r="C65" s="180"/>
      <c r="D65" s="180"/>
      <c r="E65" s="180">
        <f>'将来負担比率（分子）の構造'!J$42</f>
        <v>70</v>
      </c>
      <c r="F65" s="180"/>
      <c r="G65" s="180"/>
      <c r="H65" s="180">
        <f>'将来負担比率（分子）の構造'!K$42</f>
        <v>58</v>
      </c>
      <c r="I65" s="180"/>
      <c r="J65" s="180"/>
      <c r="K65" s="180">
        <f>'将来負担比率（分子）の構造'!L$42</f>
        <v>49</v>
      </c>
      <c r="L65" s="180"/>
      <c r="M65" s="180"/>
      <c r="N65" s="180">
        <f>'将来負担比率（分子）の構造'!M$42</f>
        <v>39</v>
      </c>
      <c r="O65" s="180"/>
      <c r="P65" s="180"/>
    </row>
    <row r="66" spans="1:16" x14ac:dyDescent="0.15">
      <c r="A66" s="180" t="s">
        <v>30</v>
      </c>
      <c r="B66" s="180">
        <f>'将来負担比率（分子）の構造'!I$41</f>
        <v>12875</v>
      </c>
      <c r="C66" s="180"/>
      <c r="D66" s="180"/>
      <c r="E66" s="180">
        <f>'将来負担比率（分子）の構造'!J$41</f>
        <v>13199</v>
      </c>
      <c r="F66" s="180"/>
      <c r="G66" s="180"/>
      <c r="H66" s="180">
        <f>'将来負担比率（分子）の構造'!K$41</f>
        <v>13346</v>
      </c>
      <c r="I66" s="180"/>
      <c r="J66" s="180"/>
      <c r="K66" s="180">
        <f>'将来負担比率（分子）の構造'!L$41</f>
        <v>13000</v>
      </c>
      <c r="L66" s="180"/>
      <c r="M66" s="180"/>
      <c r="N66" s="180">
        <f>'将来負担比率（分子）の構造'!M$41</f>
        <v>12481</v>
      </c>
      <c r="O66" s="180"/>
      <c r="P66" s="180"/>
    </row>
    <row r="67" spans="1:16" x14ac:dyDescent="0.15">
      <c r="A67" s="180" t="s">
        <v>74</v>
      </c>
      <c r="B67" s="180" t="e">
        <f>NA()</f>
        <v>#N/A</v>
      </c>
      <c r="C67" s="180">
        <f>IF(ISNUMBER('将来負担比率（分子）の構造'!I$53), IF('将来負担比率（分子）の構造'!I$53 &lt; 0, 0, '将来負担比率（分子）の構造'!I$53), NA())</f>
        <v>2007</v>
      </c>
      <c r="D67" s="180" t="e">
        <f>NA()</f>
        <v>#N/A</v>
      </c>
      <c r="E67" s="180" t="e">
        <f>NA()</f>
        <v>#N/A</v>
      </c>
      <c r="F67" s="180">
        <f>IF(ISNUMBER('将来負担比率（分子）の構造'!J$53), IF('将来負担比率（分子）の構造'!J$53 &lt; 0, 0, '将来負担比率（分子）の構造'!J$53), NA())</f>
        <v>3458</v>
      </c>
      <c r="G67" s="180" t="e">
        <f>NA()</f>
        <v>#N/A</v>
      </c>
      <c r="H67" s="180" t="e">
        <f>NA()</f>
        <v>#N/A</v>
      </c>
      <c r="I67" s="180">
        <f>IF(ISNUMBER('将来負担比率（分子）の構造'!K$53), IF('将来負担比率（分子）の構造'!K$53 &lt; 0, 0, '将来負担比率（分子）の構造'!K$53), NA())</f>
        <v>1942</v>
      </c>
      <c r="J67" s="180" t="e">
        <f>NA()</f>
        <v>#N/A</v>
      </c>
      <c r="K67" s="180" t="e">
        <f>NA()</f>
        <v>#N/A</v>
      </c>
      <c r="L67" s="180">
        <f>IF(ISNUMBER('将来負担比率（分子）の構造'!L$53), IF('将来負担比率（分子）の構造'!L$53 &lt; 0, 0, '将来負担比率（分子）の構造'!L$53), NA())</f>
        <v>730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1616</v>
      </c>
      <c r="C72" s="184">
        <f>基金残高に係る経年分析!G55</f>
        <v>1066</v>
      </c>
      <c r="D72" s="184">
        <f>基金残高に係る経年分析!H55</f>
        <v>1026</v>
      </c>
    </row>
    <row r="73" spans="1:16" x14ac:dyDescent="0.15">
      <c r="A73" s="183" t="s">
        <v>77</v>
      </c>
      <c r="B73" s="184">
        <f>基金残高に係る経年分析!F56</f>
        <v>544</v>
      </c>
      <c r="C73" s="184">
        <f>基金残高に係る経年分析!G56</f>
        <v>544</v>
      </c>
      <c r="D73" s="184">
        <f>基金残高に係る経年分析!H56</f>
        <v>544</v>
      </c>
    </row>
    <row r="74" spans="1:16" x14ac:dyDescent="0.15">
      <c r="A74" s="183" t="s">
        <v>78</v>
      </c>
      <c r="B74" s="184">
        <f>基金残高に係る経年分析!F57</f>
        <v>4807</v>
      </c>
      <c r="C74" s="184">
        <f>基金残高に係る経年分析!G57</f>
        <v>6278</v>
      </c>
      <c r="D74" s="184">
        <f>基金残高に係る経年分析!H57</f>
        <v>7093</v>
      </c>
    </row>
  </sheetData>
  <sheetProtection algorithmName="SHA-512" hashValue="m46DQaD2HnjfQyst4Z5t9VQNwx8G5h2XxtUXMTGzHoQKIJf+8a0KURwjxIeU7xwW+D1/BFO0E3gXFcQEMgnwbQ==" saltValue="zFOqD8fdD2Xjc2MraXVB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1951080</v>
      </c>
      <c r="S5" s="669"/>
      <c r="T5" s="669"/>
      <c r="U5" s="669"/>
      <c r="V5" s="669"/>
      <c r="W5" s="669"/>
      <c r="X5" s="669"/>
      <c r="Y5" s="670"/>
      <c r="Z5" s="671">
        <v>10.199999999999999</v>
      </c>
      <c r="AA5" s="671"/>
      <c r="AB5" s="671"/>
      <c r="AC5" s="671"/>
      <c r="AD5" s="672">
        <v>1951080</v>
      </c>
      <c r="AE5" s="672"/>
      <c r="AF5" s="672"/>
      <c r="AG5" s="672"/>
      <c r="AH5" s="672"/>
      <c r="AI5" s="672"/>
      <c r="AJ5" s="672"/>
      <c r="AK5" s="672"/>
      <c r="AL5" s="673">
        <v>26</v>
      </c>
      <c r="AM5" s="674"/>
      <c r="AN5" s="674"/>
      <c r="AO5" s="675"/>
      <c r="AP5" s="665" t="s">
        <v>227</v>
      </c>
      <c r="AQ5" s="666"/>
      <c r="AR5" s="666"/>
      <c r="AS5" s="666"/>
      <c r="AT5" s="666"/>
      <c r="AU5" s="666"/>
      <c r="AV5" s="666"/>
      <c r="AW5" s="666"/>
      <c r="AX5" s="666"/>
      <c r="AY5" s="666"/>
      <c r="AZ5" s="666"/>
      <c r="BA5" s="666"/>
      <c r="BB5" s="666"/>
      <c r="BC5" s="666"/>
      <c r="BD5" s="666"/>
      <c r="BE5" s="666"/>
      <c r="BF5" s="667"/>
      <c r="BG5" s="679">
        <v>1946649</v>
      </c>
      <c r="BH5" s="680"/>
      <c r="BI5" s="680"/>
      <c r="BJ5" s="680"/>
      <c r="BK5" s="680"/>
      <c r="BL5" s="680"/>
      <c r="BM5" s="680"/>
      <c r="BN5" s="681"/>
      <c r="BO5" s="682">
        <v>99.8</v>
      </c>
      <c r="BP5" s="682"/>
      <c r="BQ5" s="682"/>
      <c r="BR5" s="682"/>
      <c r="BS5" s="683">
        <v>34971</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135605</v>
      </c>
      <c r="S6" s="680"/>
      <c r="T6" s="680"/>
      <c r="U6" s="680"/>
      <c r="V6" s="680"/>
      <c r="W6" s="680"/>
      <c r="X6" s="680"/>
      <c r="Y6" s="681"/>
      <c r="Z6" s="682">
        <v>0.7</v>
      </c>
      <c r="AA6" s="682"/>
      <c r="AB6" s="682"/>
      <c r="AC6" s="682"/>
      <c r="AD6" s="683">
        <v>135605</v>
      </c>
      <c r="AE6" s="683"/>
      <c r="AF6" s="683"/>
      <c r="AG6" s="683"/>
      <c r="AH6" s="683"/>
      <c r="AI6" s="683"/>
      <c r="AJ6" s="683"/>
      <c r="AK6" s="683"/>
      <c r="AL6" s="684">
        <v>1.8</v>
      </c>
      <c r="AM6" s="685"/>
      <c r="AN6" s="685"/>
      <c r="AO6" s="686"/>
      <c r="AP6" s="676" t="s">
        <v>232</v>
      </c>
      <c r="AQ6" s="677"/>
      <c r="AR6" s="677"/>
      <c r="AS6" s="677"/>
      <c r="AT6" s="677"/>
      <c r="AU6" s="677"/>
      <c r="AV6" s="677"/>
      <c r="AW6" s="677"/>
      <c r="AX6" s="677"/>
      <c r="AY6" s="677"/>
      <c r="AZ6" s="677"/>
      <c r="BA6" s="677"/>
      <c r="BB6" s="677"/>
      <c r="BC6" s="677"/>
      <c r="BD6" s="677"/>
      <c r="BE6" s="677"/>
      <c r="BF6" s="678"/>
      <c r="BG6" s="679">
        <v>1946649</v>
      </c>
      <c r="BH6" s="680"/>
      <c r="BI6" s="680"/>
      <c r="BJ6" s="680"/>
      <c r="BK6" s="680"/>
      <c r="BL6" s="680"/>
      <c r="BM6" s="680"/>
      <c r="BN6" s="681"/>
      <c r="BO6" s="682">
        <v>99.8</v>
      </c>
      <c r="BP6" s="682"/>
      <c r="BQ6" s="682"/>
      <c r="BR6" s="682"/>
      <c r="BS6" s="683">
        <v>34971</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90214</v>
      </c>
      <c r="CS6" s="680"/>
      <c r="CT6" s="680"/>
      <c r="CU6" s="680"/>
      <c r="CV6" s="680"/>
      <c r="CW6" s="680"/>
      <c r="CX6" s="680"/>
      <c r="CY6" s="681"/>
      <c r="CZ6" s="673">
        <v>0.5</v>
      </c>
      <c r="DA6" s="674"/>
      <c r="DB6" s="674"/>
      <c r="DC6" s="693"/>
      <c r="DD6" s="688" t="s">
        <v>127</v>
      </c>
      <c r="DE6" s="680"/>
      <c r="DF6" s="680"/>
      <c r="DG6" s="680"/>
      <c r="DH6" s="680"/>
      <c r="DI6" s="680"/>
      <c r="DJ6" s="680"/>
      <c r="DK6" s="680"/>
      <c r="DL6" s="680"/>
      <c r="DM6" s="680"/>
      <c r="DN6" s="680"/>
      <c r="DO6" s="680"/>
      <c r="DP6" s="681"/>
      <c r="DQ6" s="688">
        <v>90214</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3260</v>
      </c>
      <c r="S7" s="680"/>
      <c r="T7" s="680"/>
      <c r="U7" s="680"/>
      <c r="V7" s="680"/>
      <c r="W7" s="680"/>
      <c r="X7" s="680"/>
      <c r="Y7" s="681"/>
      <c r="Z7" s="682">
        <v>0</v>
      </c>
      <c r="AA7" s="682"/>
      <c r="AB7" s="682"/>
      <c r="AC7" s="682"/>
      <c r="AD7" s="683">
        <v>3260</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958826</v>
      </c>
      <c r="BH7" s="680"/>
      <c r="BI7" s="680"/>
      <c r="BJ7" s="680"/>
      <c r="BK7" s="680"/>
      <c r="BL7" s="680"/>
      <c r="BM7" s="680"/>
      <c r="BN7" s="681"/>
      <c r="BO7" s="682">
        <v>49.1</v>
      </c>
      <c r="BP7" s="682"/>
      <c r="BQ7" s="682"/>
      <c r="BR7" s="682"/>
      <c r="BS7" s="683">
        <v>34971</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7814832</v>
      </c>
      <c r="CS7" s="680"/>
      <c r="CT7" s="680"/>
      <c r="CU7" s="680"/>
      <c r="CV7" s="680"/>
      <c r="CW7" s="680"/>
      <c r="CX7" s="680"/>
      <c r="CY7" s="681"/>
      <c r="CZ7" s="682">
        <v>42</v>
      </c>
      <c r="DA7" s="682"/>
      <c r="DB7" s="682"/>
      <c r="DC7" s="682"/>
      <c r="DD7" s="688">
        <v>12090</v>
      </c>
      <c r="DE7" s="680"/>
      <c r="DF7" s="680"/>
      <c r="DG7" s="680"/>
      <c r="DH7" s="680"/>
      <c r="DI7" s="680"/>
      <c r="DJ7" s="680"/>
      <c r="DK7" s="680"/>
      <c r="DL7" s="680"/>
      <c r="DM7" s="680"/>
      <c r="DN7" s="680"/>
      <c r="DO7" s="680"/>
      <c r="DP7" s="681"/>
      <c r="DQ7" s="688">
        <v>4011233</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4431</v>
      </c>
      <c r="S8" s="680"/>
      <c r="T8" s="680"/>
      <c r="U8" s="680"/>
      <c r="V8" s="680"/>
      <c r="W8" s="680"/>
      <c r="X8" s="680"/>
      <c r="Y8" s="681"/>
      <c r="Z8" s="682">
        <v>0</v>
      </c>
      <c r="AA8" s="682"/>
      <c r="AB8" s="682"/>
      <c r="AC8" s="682"/>
      <c r="AD8" s="683">
        <v>4431</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29209</v>
      </c>
      <c r="BH8" s="680"/>
      <c r="BI8" s="680"/>
      <c r="BJ8" s="680"/>
      <c r="BK8" s="680"/>
      <c r="BL8" s="680"/>
      <c r="BM8" s="680"/>
      <c r="BN8" s="681"/>
      <c r="BO8" s="682">
        <v>1.5</v>
      </c>
      <c r="BP8" s="682"/>
      <c r="BQ8" s="682"/>
      <c r="BR8" s="682"/>
      <c r="BS8" s="688" t="s">
        <v>127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2869251</v>
      </c>
      <c r="CS8" s="680"/>
      <c r="CT8" s="680"/>
      <c r="CU8" s="680"/>
      <c r="CV8" s="680"/>
      <c r="CW8" s="680"/>
      <c r="CX8" s="680"/>
      <c r="CY8" s="681"/>
      <c r="CZ8" s="682">
        <v>15.4</v>
      </c>
      <c r="DA8" s="682"/>
      <c r="DB8" s="682"/>
      <c r="DC8" s="682"/>
      <c r="DD8" s="688">
        <v>149296</v>
      </c>
      <c r="DE8" s="680"/>
      <c r="DF8" s="680"/>
      <c r="DG8" s="680"/>
      <c r="DH8" s="680"/>
      <c r="DI8" s="680"/>
      <c r="DJ8" s="680"/>
      <c r="DK8" s="680"/>
      <c r="DL8" s="680"/>
      <c r="DM8" s="680"/>
      <c r="DN8" s="680"/>
      <c r="DO8" s="680"/>
      <c r="DP8" s="681"/>
      <c r="DQ8" s="688">
        <v>1351276</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3862</v>
      </c>
      <c r="S9" s="680"/>
      <c r="T9" s="680"/>
      <c r="U9" s="680"/>
      <c r="V9" s="680"/>
      <c r="W9" s="680"/>
      <c r="X9" s="680"/>
      <c r="Y9" s="681"/>
      <c r="Z9" s="682">
        <v>0</v>
      </c>
      <c r="AA9" s="682"/>
      <c r="AB9" s="682"/>
      <c r="AC9" s="682"/>
      <c r="AD9" s="683">
        <v>3862</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741537</v>
      </c>
      <c r="BH9" s="680"/>
      <c r="BI9" s="680"/>
      <c r="BJ9" s="680"/>
      <c r="BK9" s="680"/>
      <c r="BL9" s="680"/>
      <c r="BM9" s="680"/>
      <c r="BN9" s="681"/>
      <c r="BO9" s="682">
        <v>38</v>
      </c>
      <c r="BP9" s="682"/>
      <c r="BQ9" s="682"/>
      <c r="BR9" s="682"/>
      <c r="BS9" s="688" t="s">
        <v>127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1975919</v>
      </c>
      <c r="CS9" s="680"/>
      <c r="CT9" s="680"/>
      <c r="CU9" s="680"/>
      <c r="CV9" s="680"/>
      <c r="CW9" s="680"/>
      <c r="CX9" s="680"/>
      <c r="CY9" s="681"/>
      <c r="CZ9" s="682">
        <v>10.6</v>
      </c>
      <c r="DA9" s="682"/>
      <c r="DB9" s="682"/>
      <c r="DC9" s="682"/>
      <c r="DD9" s="688">
        <v>54851</v>
      </c>
      <c r="DE9" s="680"/>
      <c r="DF9" s="680"/>
      <c r="DG9" s="680"/>
      <c r="DH9" s="680"/>
      <c r="DI9" s="680"/>
      <c r="DJ9" s="680"/>
      <c r="DK9" s="680"/>
      <c r="DL9" s="680"/>
      <c r="DM9" s="680"/>
      <c r="DN9" s="680"/>
      <c r="DO9" s="680"/>
      <c r="DP9" s="681"/>
      <c r="DQ9" s="688">
        <v>1813083</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244</v>
      </c>
      <c r="AA10" s="682"/>
      <c r="AB10" s="682"/>
      <c r="AC10" s="682"/>
      <c r="AD10" s="683" t="s">
        <v>244</v>
      </c>
      <c r="AE10" s="683"/>
      <c r="AF10" s="683"/>
      <c r="AG10" s="683"/>
      <c r="AH10" s="683"/>
      <c r="AI10" s="683"/>
      <c r="AJ10" s="683"/>
      <c r="AK10" s="683"/>
      <c r="AL10" s="684" t="s">
        <v>244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69802</v>
      </c>
      <c r="BH10" s="680"/>
      <c r="BI10" s="680"/>
      <c r="BJ10" s="680"/>
      <c r="BK10" s="680"/>
      <c r="BL10" s="680"/>
      <c r="BM10" s="680"/>
      <c r="BN10" s="681"/>
      <c r="BO10" s="682">
        <v>3.6</v>
      </c>
      <c r="BP10" s="682"/>
      <c r="BQ10" s="682"/>
      <c r="BR10" s="682"/>
      <c r="BS10" s="688">
        <v>11513</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65005</v>
      </c>
      <c r="CS10" s="680"/>
      <c r="CT10" s="680"/>
      <c r="CU10" s="680"/>
      <c r="CV10" s="680"/>
      <c r="CW10" s="680"/>
      <c r="CX10" s="680"/>
      <c r="CY10" s="681"/>
      <c r="CZ10" s="682">
        <v>0.3</v>
      </c>
      <c r="DA10" s="682"/>
      <c r="DB10" s="682"/>
      <c r="DC10" s="682"/>
      <c r="DD10" s="688" t="s">
        <v>127</v>
      </c>
      <c r="DE10" s="680"/>
      <c r="DF10" s="680"/>
      <c r="DG10" s="680"/>
      <c r="DH10" s="680"/>
      <c r="DI10" s="680"/>
      <c r="DJ10" s="680"/>
      <c r="DK10" s="680"/>
      <c r="DL10" s="680"/>
      <c r="DM10" s="680"/>
      <c r="DN10" s="680"/>
      <c r="DO10" s="680"/>
      <c r="DP10" s="681"/>
      <c r="DQ10" s="688">
        <v>26615</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244</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118278</v>
      </c>
      <c r="BH11" s="680"/>
      <c r="BI11" s="680"/>
      <c r="BJ11" s="680"/>
      <c r="BK11" s="680"/>
      <c r="BL11" s="680"/>
      <c r="BM11" s="680"/>
      <c r="BN11" s="681"/>
      <c r="BO11" s="682">
        <v>6.1</v>
      </c>
      <c r="BP11" s="682"/>
      <c r="BQ11" s="682"/>
      <c r="BR11" s="682"/>
      <c r="BS11" s="688">
        <v>23458</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1087034</v>
      </c>
      <c r="CS11" s="680"/>
      <c r="CT11" s="680"/>
      <c r="CU11" s="680"/>
      <c r="CV11" s="680"/>
      <c r="CW11" s="680"/>
      <c r="CX11" s="680"/>
      <c r="CY11" s="681"/>
      <c r="CZ11" s="682">
        <v>5.8</v>
      </c>
      <c r="DA11" s="682"/>
      <c r="DB11" s="682"/>
      <c r="DC11" s="682"/>
      <c r="DD11" s="688">
        <v>725011</v>
      </c>
      <c r="DE11" s="680"/>
      <c r="DF11" s="680"/>
      <c r="DG11" s="680"/>
      <c r="DH11" s="680"/>
      <c r="DI11" s="680"/>
      <c r="DJ11" s="680"/>
      <c r="DK11" s="680"/>
      <c r="DL11" s="680"/>
      <c r="DM11" s="680"/>
      <c r="DN11" s="680"/>
      <c r="DO11" s="680"/>
      <c r="DP11" s="681"/>
      <c r="DQ11" s="688">
        <v>230567</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342339</v>
      </c>
      <c r="S12" s="680"/>
      <c r="T12" s="680"/>
      <c r="U12" s="680"/>
      <c r="V12" s="680"/>
      <c r="W12" s="680"/>
      <c r="X12" s="680"/>
      <c r="Y12" s="681"/>
      <c r="Z12" s="682">
        <v>1.8</v>
      </c>
      <c r="AA12" s="682"/>
      <c r="AB12" s="682"/>
      <c r="AC12" s="682"/>
      <c r="AD12" s="683">
        <v>342339</v>
      </c>
      <c r="AE12" s="683"/>
      <c r="AF12" s="683"/>
      <c r="AG12" s="683"/>
      <c r="AH12" s="683"/>
      <c r="AI12" s="683"/>
      <c r="AJ12" s="683"/>
      <c r="AK12" s="683"/>
      <c r="AL12" s="684">
        <v>4.5999999999999996</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777724</v>
      </c>
      <c r="BH12" s="680"/>
      <c r="BI12" s="680"/>
      <c r="BJ12" s="680"/>
      <c r="BK12" s="680"/>
      <c r="BL12" s="680"/>
      <c r="BM12" s="680"/>
      <c r="BN12" s="681"/>
      <c r="BO12" s="682">
        <v>39.9</v>
      </c>
      <c r="BP12" s="682"/>
      <c r="BQ12" s="682"/>
      <c r="BR12" s="682"/>
      <c r="BS12" s="688" t="s">
        <v>127</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331927</v>
      </c>
      <c r="CS12" s="680"/>
      <c r="CT12" s="680"/>
      <c r="CU12" s="680"/>
      <c r="CV12" s="680"/>
      <c r="CW12" s="680"/>
      <c r="CX12" s="680"/>
      <c r="CY12" s="681"/>
      <c r="CZ12" s="682">
        <v>1.8</v>
      </c>
      <c r="DA12" s="682"/>
      <c r="DB12" s="682"/>
      <c r="DC12" s="682"/>
      <c r="DD12" s="688">
        <v>17241</v>
      </c>
      <c r="DE12" s="680"/>
      <c r="DF12" s="680"/>
      <c r="DG12" s="680"/>
      <c r="DH12" s="680"/>
      <c r="DI12" s="680"/>
      <c r="DJ12" s="680"/>
      <c r="DK12" s="680"/>
      <c r="DL12" s="680"/>
      <c r="DM12" s="680"/>
      <c r="DN12" s="680"/>
      <c r="DO12" s="680"/>
      <c r="DP12" s="681"/>
      <c r="DQ12" s="688">
        <v>150071</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244</v>
      </c>
      <c r="S13" s="680"/>
      <c r="T13" s="680"/>
      <c r="U13" s="680"/>
      <c r="V13" s="680"/>
      <c r="W13" s="680"/>
      <c r="X13" s="680"/>
      <c r="Y13" s="681"/>
      <c r="Z13" s="682" t="s">
        <v>244</v>
      </c>
      <c r="AA13" s="682"/>
      <c r="AB13" s="682"/>
      <c r="AC13" s="682"/>
      <c r="AD13" s="683" t="s">
        <v>127</v>
      </c>
      <c r="AE13" s="683"/>
      <c r="AF13" s="683"/>
      <c r="AG13" s="683"/>
      <c r="AH13" s="683"/>
      <c r="AI13" s="683"/>
      <c r="AJ13" s="683"/>
      <c r="AK13" s="683"/>
      <c r="AL13" s="684" t="s">
        <v>127</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761230</v>
      </c>
      <c r="BH13" s="680"/>
      <c r="BI13" s="680"/>
      <c r="BJ13" s="680"/>
      <c r="BK13" s="680"/>
      <c r="BL13" s="680"/>
      <c r="BM13" s="680"/>
      <c r="BN13" s="681"/>
      <c r="BO13" s="682">
        <v>39</v>
      </c>
      <c r="BP13" s="682"/>
      <c r="BQ13" s="682"/>
      <c r="BR13" s="682"/>
      <c r="BS13" s="688" t="s">
        <v>127</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1499717</v>
      </c>
      <c r="CS13" s="680"/>
      <c r="CT13" s="680"/>
      <c r="CU13" s="680"/>
      <c r="CV13" s="680"/>
      <c r="CW13" s="680"/>
      <c r="CX13" s="680"/>
      <c r="CY13" s="681"/>
      <c r="CZ13" s="682">
        <v>8.1</v>
      </c>
      <c r="DA13" s="682"/>
      <c r="DB13" s="682"/>
      <c r="DC13" s="682"/>
      <c r="DD13" s="688">
        <v>584920</v>
      </c>
      <c r="DE13" s="680"/>
      <c r="DF13" s="680"/>
      <c r="DG13" s="680"/>
      <c r="DH13" s="680"/>
      <c r="DI13" s="680"/>
      <c r="DJ13" s="680"/>
      <c r="DK13" s="680"/>
      <c r="DL13" s="680"/>
      <c r="DM13" s="680"/>
      <c r="DN13" s="680"/>
      <c r="DO13" s="680"/>
      <c r="DP13" s="681"/>
      <c r="DQ13" s="688">
        <v>892461</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244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37982</v>
      </c>
      <c r="BH14" s="680"/>
      <c r="BI14" s="680"/>
      <c r="BJ14" s="680"/>
      <c r="BK14" s="680"/>
      <c r="BL14" s="680"/>
      <c r="BM14" s="680"/>
      <c r="BN14" s="681"/>
      <c r="BO14" s="682">
        <v>1.9</v>
      </c>
      <c r="BP14" s="682"/>
      <c r="BQ14" s="682"/>
      <c r="BR14" s="682"/>
      <c r="BS14" s="688" t="s">
        <v>127</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591503</v>
      </c>
      <c r="CS14" s="680"/>
      <c r="CT14" s="680"/>
      <c r="CU14" s="680"/>
      <c r="CV14" s="680"/>
      <c r="CW14" s="680"/>
      <c r="CX14" s="680"/>
      <c r="CY14" s="681"/>
      <c r="CZ14" s="682">
        <v>3.2</v>
      </c>
      <c r="DA14" s="682"/>
      <c r="DB14" s="682"/>
      <c r="DC14" s="682"/>
      <c r="DD14" s="688">
        <v>110572</v>
      </c>
      <c r="DE14" s="680"/>
      <c r="DF14" s="680"/>
      <c r="DG14" s="680"/>
      <c r="DH14" s="680"/>
      <c r="DI14" s="680"/>
      <c r="DJ14" s="680"/>
      <c r="DK14" s="680"/>
      <c r="DL14" s="680"/>
      <c r="DM14" s="680"/>
      <c r="DN14" s="680"/>
      <c r="DO14" s="680"/>
      <c r="DP14" s="681"/>
      <c r="DQ14" s="688">
        <v>482916</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30474</v>
      </c>
      <c r="S15" s="680"/>
      <c r="T15" s="680"/>
      <c r="U15" s="680"/>
      <c r="V15" s="680"/>
      <c r="W15" s="680"/>
      <c r="X15" s="680"/>
      <c r="Y15" s="681"/>
      <c r="Z15" s="682">
        <v>0.2</v>
      </c>
      <c r="AA15" s="682"/>
      <c r="AB15" s="682"/>
      <c r="AC15" s="682"/>
      <c r="AD15" s="683">
        <v>30474</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172117</v>
      </c>
      <c r="BH15" s="680"/>
      <c r="BI15" s="680"/>
      <c r="BJ15" s="680"/>
      <c r="BK15" s="680"/>
      <c r="BL15" s="680"/>
      <c r="BM15" s="680"/>
      <c r="BN15" s="681"/>
      <c r="BO15" s="682">
        <v>8.8000000000000007</v>
      </c>
      <c r="BP15" s="682"/>
      <c r="BQ15" s="682"/>
      <c r="BR15" s="682"/>
      <c r="BS15" s="688" t="s">
        <v>127</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879976</v>
      </c>
      <c r="CS15" s="680"/>
      <c r="CT15" s="680"/>
      <c r="CU15" s="680"/>
      <c r="CV15" s="680"/>
      <c r="CW15" s="680"/>
      <c r="CX15" s="680"/>
      <c r="CY15" s="681"/>
      <c r="CZ15" s="682">
        <v>4.7</v>
      </c>
      <c r="DA15" s="682"/>
      <c r="DB15" s="682"/>
      <c r="DC15" s="682"/>
      <c r="DD15" s="688">
        <v>75586</v>
      </c>
      <c r="DE15" s="680"/>
      <c r="DF15" s="680"/>
      <c r="DG15" s="680"/>
      <c r="DH15" s="680"/>
      <c r="DI15" s="680"/>
      <c r="DJ15" s="680"/>
      <c r="DK15" s="680"/>
      <c r="DL15" s="680"/>
      <c r="DM15" s="680"/>
      <c r="DN15" s="680"/>
      <c r="DO15" s="680"/>
      <c r="DP15" s="681"/>
      <c r="DQ15" s="688">
        <v>763130</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244</v>
      </c>
      <c r="S16" s="680"/>
      <c r="T16" s="680"/>
      <c r="U16" s="680"/>
      <c r="V16" s="680"/>
      <c r="W16" s="680"/>
      <c r="X16" s="680"/>
      <c r="Y16" s="681"/>
      <c r="Z16" s="682" t="s">
        <v>127</v>
      </c>
      <c r="AA16" s="682"/>
      <c r="AB16" s="682"/>
      <c r="AC16" s="682"/>
      <c r="AD16" s="683" t="s">
        <v>244</v>
      </c>
      <c r="AE16" s="683"/>
      <c r="AF16" s="683"/>
      <c r="AG16" s="683"/>
      <c r="AH16" s="683"/>
      <c r="AI16" s="683"/>
      <c r="AJ16" s="683"/>
      <c r="AK16" s="683"/>
      <c r="AL16" s="684" t="s">
        <v>244</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244</v>
      </c>
      <c r="BP16" s="682"/>
      <c r="BQ16" s="682"/>
      <c r="BR16" s="682"/>
      <c r="BS16" s="688" t="s">
        <v>244</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13901</v>
      </c>
      <c r="CS16" s="680"/>
      <c r="CT16" s="680"/>
      <c r="CU16" s="680"/>
      <c r="CV16" s="680"/>
      <c r="CW16" s="680"/>
      <c r="CX16" s="680"/>
      <c r="CY16" s="681"/>
      <c r="CZ16" s="682">
        <v>0.1</v>
      </c>
      <c r="DA16" s="682"/>
      <c r="DB16" s="682"/>
      <c r="DC16" s="682"/>
      <c r="DD16" s="688" t="s">
        <v>244</v>
      </c>
      <c r="DE16" s="680"/>
      <c r="DF16" s="680"/>
      <c r="DG16" s="680"/>
      <c r="DH16" s="680"/>
      <c r="DI16" s="680"/>
      <c r="DJ16" s="680"/>
      <c r="DK16" s="680"/>
      <c r="DL16" s="680"/>
      <c r="DM16" s="680"/>
      <c r="DN16" s="680"/>
      <c r="DO16" s="680"/>
      <c r="DP16" s="681"/>
      <c r="DQ16" s="688">
        <v>5258</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6343</v>
      </c>
      <c r="S17" s="680"/>
      <c r="T17" s="680"/>
      <c r="U17" s="680"/>
      <c r="V17" s="680"/>
      <c r="W17" s="680"/>
      <c r="X17" s="680"/>
      <c r="Y17" s="681"/>
      <c r="Z17" s="682">
        <v>0</v>
      </c>
      <c r="AA17" s="682"/>
      <c r="AB17" s="682"/>
      <c r="AC17" s="682"/>
      <c r="AD17" s="683">
        <v>6343</v>
      </c>
      <c r="AE17" s="683"/>
      <c r="AF17" s="683"/>
      <c r="AG17" s="683"/>
      <c r="AH17" s="683"/>
      <c r="AI17" s="683"/>
      <c r="AJ17" s="683"/>
      <c r="AK17" s="683"/>
      <c r="AL17" s="684">
        <v>0.1</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244</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1385614</v>
      </c>
      <c r="CS17" s="680"/>
      <c r="CT17" s="680"/>
      <c r="CU17" s="680"/>
      <c r="CV17" s="680"/>
      <c r="CW17" s="680"/>
      <c r="CX17" s="680"/>
      <c r="CY17" s="681"/>
      <c r="CZ17" s="682">
        <v>7.4</v>
      </c>
      <c r="DA17" s="682"/>
      <c r="DB17" s="682"/>
      <c r="DC17" s="682"/>
      <c r="DD17" s="688" t="s">
        <v>127</v>
      </c>
      <c r="DE17" s="680"/>
      <c r="DF17" s="680"/>
      <c r="DG17" s="680"/>
      <c r="DH17" s="680"/>
      <c r="DI17" s="680"/>
      <c r="DJ17" s="680"/>
      <c r="DK17" s="680"/>
      <c r="DL17" s="680"/>
      <c r="DM17" s="680"/>
      <c r="DN17" s="680"/>
      <c r="DO17" s="680"/>
      <c r="DP17" s="681"/>
      <c r="DQ17" s="688">
        <v>1315714</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5558084</v>
      </c>
      <c r="S18" s="680"/>
      <c r="T18" s="680"/>
      <c r="U18" s="680"/>
      <c r="V18" s="680"/>
      <c r="W18" s="680"/>
      <c r="X18" s="680"/>
      <c r="Y18" s="681"/>
      <c r="Z18" s="682">
        <v>28.9</v>
      </c>
      <c r="AA18" s="682"/>
      <c r="AB18" s="682"/>
      <c r="AC18" s="682"/>
      <c r="AD18" s="683">
        <v>4913672</v>
      </c>
      <c r="AE18" s="683"/>
      <c r="AF18" s="683"/>
      <c r="AG18" s="683"/>
      <c r="AH18" s="683"/>
      <c r="AI18" s="683"/>
      <c r="AJ18" s="683"/>
      <c r="AK18" s="683"/>
      <c r="AL18" s="684">
        <v>65.5</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244</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244</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4913672</v>
      </c>
      <c r="S19" s="680"/>
      <c r="T19" s="680"/>
      <c r="U19" s="680"/>
      <c r="V19" s="680"/>
      <c r="W19" s="680"/>
      <c r="X19" s="680"/>
      <c r="Y19" s="681"/>
      <c r="Z19" s="682">
        <v>25.6</v>
      </c>
      <c r="AA19" s="682"/>
      <c r="AB19" s="682"/>
      <c r="AC19" s="682"/>
      <c r="AD19" s="683">
        <v>4913672</v>
      </c>
      <c r="AE19" s="683"/>
      <c r="AF19" s="683"/>
      <c r="AG19" s="683"/>
      <c r="AH19" s="683"/>
      <c r="AI19" s="683"/>
      <c r="AJ19" s="683"/>
      <c r="AK19" s="683"/>
      <c r="AL19" s="684">
        <v>65.5</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4431</v>
      </c>
      <c r="BH19" s="680"/>
      <c r="BI19" s="680"/>
      <c r="BJ19" s="680"/>
      <c r="BK19" s="680"/>
      <c r="BL19" s="680"/>
      <c r="BM19" s="680"/>
      <c r="BN19" s="681"/>
      <c r="BO19" s="682">
        <v>0.2</v>
      </c>
      <c r="BP19" s="682"/>
      <c r="BQ19" s="682"/>
      <c r="BR19" s="682"/>
      <c r="BS19" s="688" t="s">
        <v>127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244</v>
      </c>
      <c r="CS19" s="680"/>
      <c r="CT19" s="680"/>
      <c r="CU19" s="680"/>
      <c r="CV19" s="680"/>
      <c r="CW19" s="680"/>
      <c r="CX19" s="680"/>
      <c r="CY19" s="681"/>
      <c r="CZ19" s="682" t="s">
        <v>244</v>
      </c>
      <c r="DA19" s="682"/>
      <c r="DB19" s="682"/>
      <c r="DC19" s="682"/>
      <c r="DD19" s="688" t="s">
        <v>127</v>
      </c>
      <c r="DE19" s="680"/>
      <c r="DF19" s="680"/>
      <c r="DG19" s="680"/>
      <c r="DH19" s="680"/>
      <c r="DI19" s="680"/>
      <c r="DJ19" s="680"/>
      <c r="DK19" s="680"/>
      <c r="DL19" s="680"/>
      <c r="DM19" s="680"/>
      <c r="DN19" s="680"/>
      <c r="DO19" s="680"/>
      <c r="DP19" s="681"/>
      <c r="DQ19" s="688" t="s">
        <v>244</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644109</v>
      </c>
      <c r="S20" s="680"/>
      <c r="T20" s="680"/>
      <c r="U20" s="680"/>
      <c r="V20" s="680"/>
      <c r="W20" s="680"/>
      <c r="X20" s="680"/>
      <c r="Y20" s="681"/>
      <c r="Z20" s="682">
        <v>3.4</v>
      </c>
      <c r="AA20" s="682"/>
      <c r="AB20" s="682"/>
      <c r="AC20" s="682"/>
      <c r="AD20" s="683" t="s">
        <v>127</v>
      </c>
      <c r="AE20" s="683"/>
      <c r="AF20" s="683"/>
      <c r="AG20" s="683"/>
      <c r="AH20" s="683"/>
      <c r="AI20" s="683"/>
      <c r="AJ20" s="683"/>
      <c r="AK20" s="683"/>
      <c r="AL20" s="684" t="s">
        <v>127</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4431</v>
      </c>
      <c r="BH20" s="680"/>
      <c r="BI20" s="680"/>
      <c r="BJ20" s="680"/>
      <c r="BK20" s="680"/>
      <c r="BL20" s="680"/>
      <c r="BM20" s="680"/>
      <c r="BN20" s="681"/>
      <c r="BO20" s="682">
        <v>0.2</v>
      </c>
      <c r="BP20" s="682"/>
      <c r="BQ20" s="682"/>
      <c r="BR20" s="682"/>
      <c r="BS20" s="688" t="s">
        <v>244</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18604893</v>
      </c>
      <c r="CS20" s="680"/>
      <c r="CT20" s="680"/>
      <c r="CU20" s="680"/>
      <c r="CV20" s="680"/>
      <c r="CW20" s="680"/>
      <c r="CX20" s="680"/>
      <c r="CY20" s="681"/>
      <c r="CZ20" s="682">
        <v>100</v>
      </c>
      <c r="DA20" s="682"/>
      <c r="DB20" s="682"/>
      <c r="DC20" s="682"/>
      <c r="DD20" s="688">
        <v>1729567</v>
      </c>
      <c r="DE20" s="680"/>
      <c r="DF20" s="680"/>
      <c r="DG20" s="680"/>
      <c r="DH20" s="680"/>
      <c r="DI20" s="680"/>
      <c r="DJ20" s="680"/>
      <c r="DK20" s="680"/>
      <c r="DL20" s="680"/>
      <c r="DM20" s="680"/>
      <c r="DN20" s="680"/>
      <c r="DO20" s="680"/>
      <c r="DP20" s="681"/>
      <c r="DQ20" s="688">
        <v>11132538</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v>303</v>
      </c>
      <c r="S21" s="680"/>
      <c r="T21" s="680"/>
      <c r="U21" s="680"/>
      <c r="V21" s="680"/>
      <c r="W21" s="680"/>
      <c r="X21" s="680"/>
      <c r="Y21" s="681"/>
      <c r="Z21" s="682">
        <v>0</v>
      </c>
      <c r="AA21" s="682"/>
      <c r="AB21" s="682"/>
      <c r="AC21" s="682"/>
      <c r="AD21" s="683" t="s">
        <v>244</v>
      </c>
      <c r="AE21" s="683"/>
      <c r="AF21" s="683"/>
      <c r="AG21" s="683"/>
      <c r="AH21" s="683"/>
      <c r="AI21" s="683"/>
      <c r="AJ21" s="683"/>
      <c r="AK21" s="683"/>
      <c r="AL21" s="684" t="s">
        <v>244</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4431</v>
      </c>
      <c r="BH21" s="680"/>
      <c r="BI21" s="680"/>
      <c r="BJ21" s="680"/>
      <c r="BK21" s="680"/>
      <c r="BL21" s="680"/>
      <c r="BM21" s="680"/>
      <c r="BN21" s="681"/>
      <c r="BO21" s="682">
        <v>0.2</v>
      </c>
      <c r="BP21" s="682"/>
      <c r="BQ21" s="682"/>
      <c r="BR21" s="682"/>
      <c r="BS21" s="688" t="s">
        <v>244</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8035478</v>
      </c>
      <c r="S22" s="680"/>
      <c r="T22" s="680"/>
      <c r="U22" s="680"/>
      <c r="V22" s="680"/>
      <c r="W22" s="680"/>
      <c r="X22" s="680"/>
      <c r="Y22" s="681"/>
      <c r="Z22" s="682">
        <v>41.8</v>
      </c>
      <c r="AA22" s="682"/>
      <c r="AB22" s="682"/>
      <c r="AC22" s="682"/>
      <c r="AD22" s="683">
        <v>7391066</v>
      </c>
      <c r="AE22" s="683"/>
      <c r="AF22" s="683"/>
      <c r="AG22" s="683"/>
      <c r="AH22" s="683"/>
      <c r="AI22" s="683"/>
      <c r="AJ22" s="683"/>
      <c r="AK22" s="683"/>
      <c r="AL22" s="684">
        <v>98.5</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244</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1910</v>
      </c>
      <c r="S23" s="680"/>
      <c r="T23" s="680"/>
      <c r="U23" s="680"/>
      <c r="V23" s="680"/>
      <c r="W23" s="680"/>
      <c r="X23" s="680"/>
      <c r="Y23" s="681"/>
      <c r="Z23" s="682">
        <v>0</v>
      </c>
      <c r="AA23" s="682"/>
      <c r="AB23" s="682"/>
      <c r="AC23" s="682"/>
      <c r="AD23" s="683">
        <v>1910</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127</v>
      </c>
      <c r="BP23" s="682"/>
      <c r="BQ23" s="682"/>
      <c r="BR23" s="682"/>
      <c r="BS23" s="688" t="s">
        <v>127</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11" t="s">
        <v>287</v>
      </c>
      <c r="DM23" s="712"/>
      <c r="DN23" s="712"/>
      <c r="DO23" s="712"/>
      <c r="DP23" s="712"/>
      <c r="DQ23" s="712"/>
      <c r="DR23" s="712"/>
      <c r="DS23" s="712"/>
      <c r="DT23" s="712"/>
      <c r="DU23" s="712"/>
      <c r="DV23" s="713"/>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85594</v>
      </c>
      <c r="S24" s="680"/>
      <c r="T24" s="680"/>
      <c r="U24" s="680"/>
      <c r="V24" s="680"/>
      <c r="W24" s="680"/>
      <c r="X24" s="680"/>
      <c r="Y24" s="681"/>
      <c r="Z24" s="682">
        <v>0.4</v>
      </c>
      <c r="AA24" s="682"/>
      <c r="AB24" s="682"/>
      <c r="AC24" s="682"/>
      <c r="AD24" s="683" t="s">
        <v>127</v>
      </c>
      <c r="AE24" s="683"/>
      <c r="AF24" s="683"/>
      <c r="AG24" s="683"/>
      <c r="AH24" s="683"/>
      <c r="AI24" s="683"/>
      <c r="AJ24" s="683"/>
      <c r="AK24" s="683"/>
      <c r="AL24" s="684" t="s">
        <v>127</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244</v>
      </c>
      <c r="BP24" s="682"/>
      <c r="BQ24" s="682"/>
      <c r="BR24" s="682"/>
      <c r="BS24" s="688" t="s">
        <v>244</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4636438</v>
      </c>
      <c r="CS24" s="669"/>
      <c r="CT24" s="669"/>
      <c r="CU24" s="669"/>
      <c r="CV24" s="669"/>
      <c r="CW24" s="669"/>
      <c r="CX24" s="669"/>
      <c r="CY24" s="670"/>
      <c r="CZ24" s="673">
        <v>24.9</v>
      </c>
      <c r="DA24" s="674"/>
      <c r="DB24" s="674"/>
      <c r="DC24" s="693"/>
      <c r="DD24" s="714">
        <v>3599114</v>
      </c>
      <c r="DE24" s="669"/>
      <c r="DF24" s="669"/>
      <c r="DG24" s="669"/>
      <c r="DH24" s="669"/>
      <c r="DI24" s="669"/>
      <c r="DJ24" s="669"/>
      <c r="DK24" s="670"/>
      <c r="DL24" s="714">
        <v>3591446</v>
      </c>
      <c r="DM24" s="669"/>
      <c r="DN24" s="669"/>
      <c r="DO24" s="669"/>
      <c r="DP24" s="669"/>
      <c r="DQ24" s="669"/>
      <c r="DR24" s="669"/>
      <c r="DS24" s="669"/>
      <c r="DT24" s="669"/>
      <c r="DU24" s="669"/>
      <c r="DV24" s="670"/>
      <c r="DW24" s="673">
        <v>45.9</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178955</v>
      </c>
      <c r="S25" s="680"/>
      <c r="T25" s="680"/>
      <c r="U25" s="680"/>
      <c r="V25" s="680"/>
      <c r="W25" s="680"/>
      <c r="X25" s="680"/>
      <c r="Y25" s="681"/>
      <c r="Z25" s="682">
        <v>0.9</v>
      </c>
      <c r="AA25" s="682"/>
      <c r="AB25" s="682"/>
      <c r="AC25" s="682"/>
      <c r="AD25" s="683">
        <v>8376</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1977307</v>
      </c>
      <c r="CS25" s="703"/>
      <c r="CT25" s="703"/>
      <c r="CU25" s="703"/>
      <c r="CV25" s="703"/>
      <c r="CW25" s="703"/>
      <c r="CX25" s="703"/>
      <c r="CY25" s="704"/>
      <c r="CZ25" s="684">
        <v>10.6</v>
      </c>
      <c r="DA25" s="715"/>
      <c r="DB25" s="715"/>
      <c r="DC25" s="717"/>
      <c r="DD25" s="688">
        <v>1881768</v>
      </c>
      <c r="DE25" s="703"/>
      <c r="DF25" s="703"/>
      <c r="DG25" s="703"/>
      <c r="DH25" s="703"/>
      <c r="DI25" s="703"/>
      <c r="DJ25" s="703"/>
      <c r="DK25" s="704"/>
      <c r="DL25" s="688">
        <v>1881768</v>
      </c>
      <c r="DM25" s="703"/>
      <c r="DN25" s="703"/>
      <c r="DO25" s="703"/>
      <c r="DP25" s="703"/>
      <c r="DQ25" s="703"/>
      <c r="DR25" s="703"/>
      <c r="DS25" s="703"/>
      <c r="DT25" s="703"/>
      <c r="DU25" s="703"/>
      <c r="DV25" s="704"/>
      <c r="DW25" s="684">
        <v>24.1</v>
      </c>
      <c r="DX25" s="715"/>
      <c r="DY25" s="715"/>
      <c r="DZ25" s="715"/>
      <c r="EA25" s="715"/>
      <c r="EB25" s="715"/>
      <c r="EC25" s="716"/>
    </row>
    <row r="26" spans="2:133" ht="11.25" customHeight="1" x14ac:dyDescent="0.15">
      <c r="B26" s="676" t="s">
        <v>295</v>
      </c>
      <c r="C26" s="677"/>
      <c r="D26" s="677"/>
      <c r="E26" s="677"/>
      <c r="F26" s="677"/>
      <c r="G26" s="677"/>
      <c r="H26" s="677"/>
      <c r="I26" s="677"/>
      <c r="J26" s="677"/>
      <c r="K26" s="677"/>
      <c r="L26" s="677"/>
      <c r="M26" s="677"/>
      <c r="N26" s="677"/>
      <c r="O26" s="677"/>
      <c r="P26" s="677"/>
      <c r="Q26" s="678"/>
      <c r="R26" s="679">
        <v>73082</v>
      </c>
      <c r="S26" s="680"/>
      <c r="T26" s="680"/>
      <c r="U26" s="680"/>
      <c r="V26" s="680"/>
      <c r="W26" s="680"/>
      <c r="X26" s="680"/>
      <c r="Y26" s="681"/>
      <c r="Z26" s="682">
        <v>0.4</v>
      </c>
      <c r="AA26" s="682"/>
      <c r="AB26" s="682"/>
      <c r="AC26" s="682"/>
      <c r="AD26" s="683">
        <v>4779</v>
      </c>
      <c r="AE26" s="683"/>
      <c r="AF26" s="683"/>
      <c r="AG26" s="683"/>
      <c r="AH26" s="683"/>
      <c r="AI26" s="683"/>
      <c r="AJ26" s="683"/>
      <c r="AK26" s="683"/>
      <c r="AL26" s="684">
        <v>0.1</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244</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1357642</v>
      </c>
      <c r="CS26" s="680"/>
      <c r="CT26" s="680"/>
      <c r="CU26" s="680"/>
      <c r="CV26" s="680"/>
      <c r="CW26" s="680"/>
      <c r="CX26" s="680"/>
      <c r="CY26" s="681"/>
      <c r="CZ26" s="684">
        <v>7.3</v>
      </c>
      <c r="DA26" s="715"/>
      <c r="DB26" s="715"/>
      <c r="DC26" s="717"/>
      <c r="DD26" s="688">
        <v>1282245</v>
      </c>
      <c r="DE26" s="680"/>
      <c r="DF26" s="680"/>
      <c r="DG26" s="680"/>
      <c r="DH26" s="680"/>
      <c r="DI26" s="680"/>
      <c r="DJ26" s="680"/>
      <c r="DK26" s="681"/>
      <c r="DL26" s="688" t="s">
        <v>127</v>
      </c>
      <c r="DM26" s="680"/>
      <c r="DN26" s="680"/>
      <c r="DO26" s="680"/>
      <c r="DP26" s="680"/>
      <c r="DQ26" s="680"/>
      <c r="DR26" s="680"/>
      <c r="DS26" s="680"/>
      <c r="DT26" s="680"/>
      <c r="DU26" s="680"/>
      <c r="DV26" s="681"/>
      <c r="DW26" s="684" t="s">
        <v>244</v>
      </c>
      <c r="DX26" s="715"/>
      <c r="DY26" s="715"/>
      <c r="DZ26" s="715"/>
      <c r="EA26" s="715"/>
      <c r="EB26" s="715"/>
      <c r="EC26" s="716"/>
    </row>
    <row r="27" spans="2:133" ht="11.25" customHeight="1" x14ac:dyDescent="0.15">
      <c r="B27" s="676" t="s">
        <v>298</v>
      </c>
      <c r="C27" s="677"/>
      <c r="D27" s="677"/>
      <c r="E27" s="677"/>
      <c r="F27" s="677"/>
      <c r="G27" s="677"/>
      <c r="H27" s="677"/>
      <c r="I27" s="677"/>
      <c r="J27" s="677"/>
      <c r="K27" s="677"/>
      <c r="L27" s="677"/>
      <c r="M27" s="677"/>
      <c r="N27" s="677"/>
      <c r="O27" s="677"/>
      <c r="P27" s="677"/>
      <c r="Q27" s="678"/>
      <c r="R27" s="679">
        <v>752041</v>
      </c>
      <c r="S27" s="680"/>
      <c r="T27" s="680"/>
      <c r="U27" s="680"/>
      <c r="V27" s="680"/>
      <c r="W27" s="680"/>
      <c r="X27" s="680"/>
      <c r="Y27" s="681"/>
      <c r="Z27" s="682">
        <v>3.9</v>
      </c>
      <c r="AA27" s="682"/>
      <c r="AB27" s="682"/>
      <c r="AC27" s="682"/>
      <c r="AD27" s="683" t="s">
        <v>244</v>
      </c>
      <c r="AE27" s="683"/>
      <c r="AF27" s="683"/>
      <c r="AG27" s="683"/>
      <c r="AH27" s="683"/>
      <c r="AI27" s="683"/>
      <c r="AJ27" s="683"/>
      <c r="AK27" s="683"/>
      <c r="AL27" s="684" t="s">
        <v>244</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1951080</v>
      </c>
      <c r="BH27" s="680"/>
      <c r="BI27" s="680"/>
      <c r="BJ27" s="680"/>
      <c r="BK27" s="680"/>
      <c r="BL27" s="680"/>
      <c r="BM27" s="680"/>
      <c r="BN27" s="681"/>
      <c r="BO27" s="682">
        <v>100</v>
      </c>
      <c r="BP27" s="682"/>
      <c r="BQ27" s="682"/>
      <c r="BR27" s="682"/>
      <c r="BS27" s="688">
        <v>34971</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1273527</v>
      </c>
      <c r="CS27" s="703"/>
      <c r="CT27" s="703"/>
      <c r="CU27" s="703"/>
      <c r="CV27" s="703"/>
      <c r="CW27" s="703"/>
      <c r="CX27" s="703"/>
      <c r="CY27" s="704"/>
      <c r="CZ27" s="684">
        <v>6.8</v>
      </c>
      <c r="DA27" s="715"/>
      <c r="DB27" s="715"/>
      <c r="DC27" s="717"/>
      <c r="DD27" s="688">
        <v>401642</v>
      </c>
      <c r="DE27" s="703"/>
      <c r="DF27" s="703"/>
      <c r="DG27" s="703"/>
      <c r="DH27" s="703"/>
      <c r="DI27" s="703"/>
      <c r="DJ27" s="703"/>
      <c r="DK27" s="704"/>
      <c r="DL27" s="688">
        <v>393974</v>
      </c>
      <c r="DM27" s="703"/>
      <c r="DN27" s="703"/>
      <c r="DO27" s="703"/>
      <c r="DP27" s="703"/>
      <c r="DQ27" s="703"/>
      <c r="DR27" s="703"/>
      <c r="DS27" s="703"/>
      <c r="DT27" s="703"/>
      <c r="DU27" s="703"/>
      <c r="DV27" s="704"/>
      <c r="DW27" s="684">
        <v>5</v>
      </c>
      <c r="DX27" s="715"/>
      <c r="DY27" s="715"/>
      <c r="DZ27" s="715"/>
      <c r="EA27" s="715"/>
      <c r="EB27" s="715"/>
      <c r="EC27" s="716"/>
    </row>
    <row r="28" spans="2:133" ht="11.25" customHeight="1" x14ac:dyDescent="0.15">
      <c r="B28" s="721" t="s">
        <v>301</v>
      </c>
      <c r="C28" s="722"/>
      <c r="D28" s="722"/>
      <c r="E28" s="722"/>
      <c r="F28" s="722"/>
      <c r="G28" s="722"/>
      <c r="H28" s="722"/>
      <c r="I28" s="722"/>
      <c r="J28" s="722"/>
      <c r="K28" s="722"/>
      <c r="L28" s="722"/>
      <c r="M28" s="722"/>
      <c r="N28" s="722"/>
      <c r="O28" s="722"/>
      <c r="P28" s="722"/>
      <c r="Q28" s="723"/>
      <c r="R28" s="679">
        <v>69514</v>
      </c>
      <c r="S28" s="680"/>
      <c r="T28" s="680"/>
      <c r="U28" s="680"/>
      <c r="V28" s="680"/>
      <c r="W28" s="680"/>
      <c r="X28" s="680"/>
      <c r="Y28" s="681"/>
      <c r="Z28" s="682">
        <v>0.4</v>
      </c>
      <c r="AA28" s="682"/>
      <c r="AB28" s="682"/>
      <c r="AC28" s="682"/>
      <c r="AD28" s="683">
        <v>69514</v>
      </c>
      <c r="AE28" s="683"/>
      <c r="AF28" s="683"/>
      <c r="AG28" s="683"/>
      <c r="AH28" s="683"/>
      <c r="AI28" s="683"/>
      <c r="AJ28" s="683"/>
      <c r="AK28" s="683"/>
      <c r="AL28" s="684">
        <v>0.9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1385604</v>
      </c>
      <c r="CS28" s="680"/>
      <c r="CT28" s="680"/>
      <c r="CU28" s="680"/>
      <c r="CV28" s="680"/>
      <c r="CW28" s="680"/>
      <c r="CX28" s="680"/>
      <c r="CY28" s="681"/>
      <c r="CZ28" s="684">
        <v>7.4</v>
      </c>
      <c r="DA28" s="715"/>
      <c r="DB28" s="715"/>
      <c r="DC28" s="717"/>
      <c r="DD28" s="688">
        <v>1315704</v>
      </c>
      <c r="DE28" s="680"/>
      <c r="DF28" s="680"/>
      <c r="DG28" s="680"/>
      <c r="DH28" s="680"/>
      <c r="DI28" s="680"/>
      <c r="DJ28" s="680"/>
      <c r="DK28" s="681"/>
      <c r="DL28" s="688">
        <v>1315704</v>
      </c>
      <c r="DM28" s="680"/>
      <c r="DN28" s="680"/>
      <c r="DO28" s="680"/>
      <c r="DP28" s="680"/>
      <c r="DQ28" s="680"/>
      <c r="DR28" s="680"/>
      <c r="DS28" s="680"/>
      <c r="DT28" s="680"/>
      <c r="DU28" s="680"/>
      <c r="DV28" s="681"/>
      <c r="DW28" s="684">
        <v>16.8</v>
      </c>
      <c r="DX28" s="715"/>
      <c r="DY28" s="715"/>
      <c r="DZ28" s="715"/>
      <c r="EA28" s="715"/>
      <c r="EB28" s="715"/>
      <c r="EC28" s="716"/>
    </row>
    <row r="29" spans="2:133" ht="11.25" customHeight="1" x14ac:dyDescent="0.15">
      <c r="B29" s="676" t="s">
        <v>303</v>
      </c>
      <c r="C29" s="677"/>
      <c r="D29" s="677"/>
      <c r="E29" s="677"/>
      <c r="F29" s="677"/>
      <c r="G29" s="677"/>
      <c r="H29" s="677"/>
      <c r="I29" s="677"/>
      <c r="J29" s="677"/>
      <c r="K29" s="677"/>
      <c r="L29" s="677"/>
      <c r="M29" s="677"/>
      <c r="N29" s="677"/>
      <c r="O29" s="677"/>
      <c r="P29" s="677"/>
      <c r="Q29" s="678"/>
      <c r="R29" s="679">
        <v>1082426</v>
      </c>
      <c r="S29" s="680"/>
      <c r="T29" s="680"/>
      <c r="U29" s="680"/>
      <c r="V29" s="680"/>
      <c r="W29" s="680"/>
      <c r="X29" s="680"/>
      <c r="Y29" s="681"/>
      <c r="Z29" s="682">
        <v>5.6</v>
      </c>
      <c r="AA29" s="682"/>
      <c r="AB29" s="682"/>
      <c r="AC29" s="682"/>
      <c r="AD29" s="683" t="s">
        <v>127</v>
      </c>
      <c r="AE29" s="683"/>
      <c r="AF29" s="683"/>
      <c r="AG29" s="683"/>
      <c r="AH29" s="683"/>
      <c r="AI29" s="683"/>
      <c r="AJ29" s="683"/>
      <c r="AK29" s="683"/>
      <c r="AL29" s="684" t="s">
        <v>127</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69</v>
      </c>
      <c r="CG29" s="695"/>
      <c r="CH29" s="695"/>
      <c r="CI29" s="695"/>
      <c r="CJ29" s="695"/>
      <c r="CK29" s="695"/>
      <c r="CL29" s="695"/>
      <c r="CM29" s="695"/>
      <c r="CN29" s="695"/>
      <c r="CO29" s="695"/>
      <c r="CP29" s="695"/>
      <c r="CQ29" s="696"/>
      <c r="CR29" s="679">
        <v>1385568</v>
      </c>
      <c r="CS29" s="703"/>
      <c r="CT29" s="703"/>
      <c r="CU29" s="703"/>
      <c r="CV29" s="703"/>
      <c r="CW29" s="703"/>
      <c r="CX29" s="703"/>
      <c r="CY29" s="704"/>
      <c r="CZ29" s="684">
        <v>7.4</v>
      </c>
      <c r="DA29" s="715"/>
      <c r="DB29" s="715"/>
      <c r="DC29" s="717"/>
      <c r="DD29" s="688">
        <v>1315668</v>
      </c>
      <c r="DE29" s="703"/>
      <c r="DF29" s="703"/>
      <c r="DG29" s="703"/>
      <c r="DH29" s="703"/>
      <c r="DI29" s="703"/>
      <c r="DJ29" s="703"/>
      <c r="DK29" s="704"/>
      <c r="DL29" s="688">
        <v>1315668</v>
      </c>
      <c r="DM29" s="703"/>
      <c r="DN29" s="703"/>
      <c r="DO29" s="703"/>
      <c r="DP29" s="703"/>
      <c r="DQ29" s="703"/>
      <c r="DR29" s="703"/>
      <c r="DS29" s="703"/>
      <c r="DT29" s="703"/>
      <c r="DU29" s="703"/>
      <c r="DV29" s="704"/>
      <c r="DW29" s="684">
        <v>16.8</v>
      </c>
      <c r="DX29" s="715"/>
      <c r="DY29" s="715"/>
      <c r="DZ29" s="715"/>
      <c r="EA29" s="715"/>
      <c r="EB29" s="715"/>
      <c r="EC29" s="716"/>
    </row>
    <row r="30" spans="2:133" ht="11.25" customHeight="1" x14ac:dyDescent="0.15">
      <c r="B30" s="676" t="s">
        <v>307</v>
      </c>
      <c r="C30" s="677"/>
      <c r="D30" s="677"/>
      <c r="E30" s="677"/>
      <c r="F30" s="677"/>
      <c r="G30" s="677"/>
      <c r="H30" s="677"/>
      <c r="I30" s="677"/>
      <c r="J30" s="677"/>
      <c r="K30" s="677"/>
      <c r="L30" s="677"/>
      <c r="M30" s="677"/>
      <c r="N30" s="677"/>
      <c r="O30" s="677"/>
      <c r="P30" s="677"/>
      <c r="Q30" s="678"/>
      <c r="R30" s="679">
        <v>80843</v>
      </c>
      <c r="S30" s="680"/>
      <c r="T30" s="680"/>
      <c r="U30" s="680"/>
      <c r="V30" s="680"/>
      <c r="W30" s="680"/>
      <c r="X30" s="680"/>
      <c r="Y30" s="681"/>
      <c r="Z30" s="682">
        <v>0.4</v>
      </c>
      <c r="AA30" s="682"/>
      <c r="AB30" s="682"/>
      <c r="AC30" s="682"/>
      <c r="AD30" s="683">
        <v>11956</v>
      </c>
      <c r="AE30" s="683"/>
      <c r="AF30" s="683"/>
      <c r="AG30" s="683"/>
      <c r="AH30" s="683"/>
      <c r="AI30" s="683"/>
      <c r="AJ30" s="683"/>
      <c r="AK30" s="683"/>
      <c r="AL30" s="684">
        <v>0.2</v>
      </c>
      <c r="AM30" s="685"/>
      <c r="AN30" s="685"/>
      <c r="AO30" s="686"/>
      <c r="AP30" s="727" t="s">
        <v>308</v>
      </c>
      <c r="AQ30" s="728"/>
      <c r="AR30" s="728"/>
      <c r="AS30" s="728"/>
      <c r="AT30" s="733" t="s">
        <v>309</v>
      </c>
      <c r="AU30" s="230"/>
      <c r="AV30" s="230"/>
      <c r="AW30" s="230"/>
      <c r="AX30" s="665" t="s">
        <v>187</v>
      </c>
      <c r="AY30" s="666"/>
      <c r="AZ30" s="666"/>
      <c r="BA30" s="666"/>
      <c r="BB30" s="666"/>
      <c r="BC30" s="666"/>
      <c r="BD30" s="666"/>
      <c r="BE30" s="666"/>
      <c r="BF30" s="667"/>
      <c r="BG30" s="739">
        <v>98.2</v>
      </c>
      <c r="BH30" s="740"/>
      <c r="BI30" s="740"/>
      <c r="BJ30" s="740"/>
      <c r="BK30" s="740"/>
      <c r="BL30" s="740"/>
      <c r="BM30" s="674">
        <v>93.7</v>
      </c>
      <c r="BN30" s="740"/>
      <c r="BO30" s="740"/>
      <c r="BP30" s="740"/>
      <c r="BQ30" s="741"/>
      <c r="BR30" s="739">
        <v>98</v>
      </c>
      <c r="BS30" s="740"/>
      <c r="BT30" s="740"/>
      <c r="BU30" s="740"/>
      <c r="BV30" s="740"/>
      <c r="BW30" s="740"/>
      <c r="BX30" s="674">
        <v>93.5</v>
      </c>
      <c r="BY30" s="740"/>
      <c r="BZ30" s="740"/>
      <c r="CA30" s="740"/>
      <c r="CB30" s="741"/>
      <c r="CD30" s="744"/>
      <c r="CE30" s="745"/>
      <c r="CF30" s="694" t="s">
        <v>310</v>
      </c>
      <c r="CG30" s="695"/>
      <c r="CH30" s="695"/>
      <c r="CI30" s="695"/>
      <c r="CJ30" s="695"/>
      <c r="CK30" s="695"/>
      <c r="CL30" s="695"/>
      <c r="CM30" s="695"/>
      <c r="CN30" s="695"/>
      <c r="CO30" s="695"/>
      <c r="CP30" s="695"/>
      <c r="CQ30" s="696"/>
      <c r="CR30" s="679">
        <v>1293941</v>
      </c>
      <c r="CS30" s="680"/>
      <c r="CT30" s="680"/>
      <c r="CU30" s="680"/>
      <c r="CV30" s="680"/>
      <c r="CW30" s="680"/>
      <c r="CX30" s="680"/>
      <c r="CY30" s="681"/>
      <c r="CZ30" s="684">
        <v>7</v>
      </c>
      <c r="DA30" s="715"/>
      <c r="DB30" s="715"/>
      <c r="DC30" s="717"/>
      <c r="DD30" s="688">
        <v>1229721</v>
      </c>
      <c r="DE30" s="680"/>
      <c r="DF30" s="680"/>
      <c r="DG30" s="680"/>
      <c r="DH30" s="680"/>
      <c r="DI30" s="680"/>
      <c r="DJ30" s="680"/>
      <c r="DK30" s="681"/>
      <c r="DL30" s="688">
        <v>1229721</v>
      </c>
      <c r="DM30" s="680"/>
      <c r="DN30" s="680"/>
      <c r="DO30" s="680"/>
      <c r="DP30" s="680"/>
      <c r="DQ30" s="680"/>
      <c r="DR30" s="680"/>
      <c r="DS30" s="680"/>
      <c r="DT30" s="680"/>
      <c r="DU30" s="680"/>
      <c r="DV30" s="681"/>
      <c r="DW30" s="684">
        <v>15.7</v>
      </c>
      <c r="DX30" s="715"/>
      <c r="DY30" s="715"/>
      <c r="DZ30" s="715"/>
      <c r="EA30" s="715"/>
      <c r="EB30" s="715"/>
      <c r="EC30" s="716"/>
    </row>
    <row r="31" spans="2:133" ht="11.25" customHeight="1" x14ac:dyDescent="0.15">
      <c r="B31" s="676" t="s">
        <v>311</v>
      </c>
      <c r="C31" s="677"/>
      <c r="D31" s="677"/>
      <c r="E31" s="677"/>
      <c r="F31" s="677"/>
      <c r="G31" s="677"/>
      <c r="H31" s="677"/>
      <c r="I31" s="677"/>
      <c r="J31" s="677"/>
      <c r="K31" s="677"/>
      <c r="L31" s="677"/>
      <c r="M31" s="677"/>
      <c r="N31" s="677"/>
      <c r="O31" s="677"/>
      <c r="P31" s="677"/>
      <c r="Q31" s="678"/>
      <c r="R31" s="679">
        <v>3681128</v>
      </c>
      <c r="S31" s="680"/>
      <c r="T31" s="680"/>
      <c r="U31" s="680"/>
      <c r="V31" s="680"/>
      <c r="W31" s="680"/>
      <c r="X31" s="680"/>
      <c r="Y31" s="681"/>
      <c r="Z31" s="682">
        <v>19.2</v>
      </c>
      <c r="AA31" s="682"/>
      <c r="AB31" s="682"/>
      <c r="AC31" s="682"/>
      <c r="AD31" s="683" t="s">
        <v>244</v>
      </c>
      <c r="AE31" s="683"/>
      <c r="AF31" s="683"/>
      <c r="AG31" s="683"/>
      <c r="AH31" s="683"/>
      <c r="AI31" s="683"/>
      <c r="AJ31" s="683"/>
      <c r="AK31" s="683"/>
      <c r="AL31" s="684" t="s">
        <v>244</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98.3</v>
      </c>
      <c r="BH31" s="703"/>
      <c r="BI31" s="703"/>
      <c r="BJ31" s="703"/>
      <c r="BK31" s="703"/>
      <c r="BL31" s="703"/>
      <c r="BM31" s="685">
        <v>93.7</v>
      </c>
      <c r="BN31" s="737"/>
      <c r="BO31" s="737"/>
      <c r="BP31" s="737"/>
      <c r="BQ31" s="738"/>
      <c r="BR31" s="736">
        <v>98</v>
      </c>
      <c r="BS31" s="703"/>
      <c r="BT31" s="703"/>
      <c r="BU31" s="703"/>
      <c r="BV31" s="703"/>
      <c r="BW31" s="703"/>
      <c r="BX31" s="685">
        <v>93.6</v>
      </c>
      <c r="BY31" s="737"/>
      <c r="BZ31" s="737"/>
      <c r="CA31" s="737"/>
      <c r="CB31" s="738"/>
      <c r="CD31" s="744"/>
      <c r="CE31" s="745"/>
      <c r="CF31" s="694" t="s">
        <v>314</v>
      </c>
      <c r="CG31" s="695"/>
      <c r="CH31" s="695"/>
      <c r="CI31" s="695"/>
      <c r="CJ31" s="695"/>
      <c r="CK31" s="695"/>
      <c r="CL31" s="695"/>
      <c r="CM31" s="695"/>
      <c r="CN31" s="695"/>
      <c r="CO31" s="695"/>
      <c r="CP31" s="695"/>
      <c r="CQ31" s="696"/>
      <c r="CR31" s="679">
        <v>91627</v>
      </c>
      <c r="CS31" s="703"/>
      <c r="CT31" s="703"/>
      <c r="CU31" s="703"/>
      <c r="CV31" s="703"/>
      <c r="CW31" s="703"/>
      <c r="CX31" s="703"/>
      <c r="CY31" s="704"/>
      <c r="CZ31" s="684">
        <v>0.5</v>
      </c>
      <c r="DA31" s="715"/>
      <c r="DB31" s="715"/>
      <c r="DC31" s="717"/>
      <c r="DD31" s="688">
        <v>85947</v>
      </c>
      <c r="DE31" s="703"/>
      <c r="DF31" s="703"/>
      <c r="DG31" s="703"/>
      <c r="DH31" s="703"/>
      <c r="DI31" s="703"/>
      <c r="DJ31" s="703"/>
      <c r="DK31" s="704"/>
      <c r="DL31" s="688">
        <v>85947</v>
      </c>
      <c r="DM31" s="703"/>
      <c r="DN31" s="703"/>
      <c r="DO31" s="703"/>
      <c r="DP31" s="703"/>
      <c r="DQ31" s="703"/>
      <c r="DR31" s="703"/>
      <c r="DS31" s="703"/>
      <c r="DT31" s="703"/>
      <c r="DU31" s="703"/>
      <c r="DV31" s="704"/>
      <c r="DW31" s="684">
        <v>1.1000000000000001</v>
      </c>
      <c r="DX31" s="715"/>
      <c r="DY31" s="715"/>
      <c r="DZ31" s="715"/>
      <c r="EA31" s="715"/>
      <c r="EB31" s="715"/>
      <c r="EC31" s="716"/>
    </row>
    <row r="32" spans="2:133" ht="11.25" customHeight="1" x14ac:dyDescent="0.15">
      <c r="B32" s="676" t="s">
        <v>315</v>
      </c>
      <c r="C32" s="677"/>
      <c r="D32" s="677"/>
      <c r="E32" s="677"/>
      <c r="F32" s="677"/>
      <c r="G32" s="677"/>
      <c r="H32" s="677"/>
      <c r="I32" s="677"/>
      <c r="J32" s="677"/>
      <c r="K32" s="677"/>
      <c r="L32" s="677"/>
      <c r="M32" s="677"/>
      <c r="N32" s="677"/>
      <c r="O32" s="677"/>
      <c r="P32" s="677"/>
      <c r="Q32" s="678"/>
      <c r="R32" s="679">
        <v>3692644</v>
      </c>
      <c r="S32" s="680"/>
      <c r="T32" s="680"/>
      <c r="U32" s="680"/>
      <c r="V32" s="680"/>
      <c r="W32" s="680"/>
      <c r="X32" s="680"/>
      <c r="Y32" s="681"/>
      <c r="Z32" s="682">
        <v>19.2</v>
      </c>
      <c r="AA32" s="682"/>
      <c r="AB32" s="682"/>
      <c r="AC32" s="682"/>
      <c r="AD32" s="683" t="s">
        <v>127</v>
      </c>
      <c r="AE32" s="683"/>
      <c r="AF32" s="683"/>
      <c r="AG32" s="683"/>
      <c r="AH32" s="683"/>
      <c r="AI32" s="683"/>
      <c r="AJ32" s="683"/>
      <c r="AK32" s="683"/>
      <c r="AL32" s="684" t="s">
        <v>244</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97.7</v>
      </c>
      <c r="BH32" s="749"/>
      <c r="BI32" s="749"/>
      <c r="BJ32" s="749"/>
      <c r="BK32" s="749"/>
      <c r="BL32" s="749"/>
      <c r="BM32" s="750">
        <v>92.3</v>
      </c>
      <c r="BN32" s="749"/>
      <c r="BO32" s="749"/>
      <c r="BP32" s="749"/>
      <c r="BQ32" s="751"/>
      <c r="BR32" s="748">
        <v>97.6</v>
      </c>
      <c r="BS32" s="749"/>
      <c r="BT32" s="749"/>
      <c r="BU32" s="749"/>
      <c r="BV32" s="749"/>
      <c r="BW32" s="749"/>
      <c r="BX32" s="750">
        <v>91.9</v>
      </c>
      <c r="BY32" s="749"/>
      <c r="BZ32" s="749"/>
      <c r="CA32" s="749"/>
      <c r="CB32" s="751"/>
      <c r="CD32" s="746"/>
      <c r="CE32" s="747"/>
      <c r="CF32" s="694" t="s">
        <v>317</v>
      </c>
      <c r="CG32" s="695"/>
      <c r="CH32" s="695"/>
      <c r="CI32" s="695"/>
      <c r="CJ32" s="695"/>
      <c r="CK32" s="695"/>
      <c r="CL32" s="695"/>
      <c r="CM32" s="695"/>
      <c r="CN32" s="695"/>
      <c r="CO32" s="695"/>
      <c r="CP32" s="695"/>
      <c r="CQ32" s="696"/>
      <c r="CR32" s="679">
        <v>36</v>
      </c>
      <c r="CS32" s="680"/>
      <c r="CT32" s="680"/>
      <c r="CU32" s="680"/>
      <c r="CV32" s="680"/>
      <c r="CW32" s="680"/>
      <c r="CX32" s="680"/>
      <c r="CY32" s="681"/>
      <c r="CZ32" s="684">
        <v>0</v>
      </c>
      <c r="DA32" s="715"/>
      <c r="DB32" s="715"/>
      <c r="DC32" s="717"/>
      <c r="DD32" s="688">
        <v>36</v>
      </c>
      <c r="DE32" s="680"/>
      <c r="DF32" s="680"/>
      <c r="DG32" s="680"/>
      <c r="DH32" s="680"/>
      <c r="DI32" s="680"/>
      <c r="DJ32" s="680"/>
      <c r="DK32" s="681"/>
      <c r="DL32" s="688">
        <v>36</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318</v>
      </c>
      <c r="C33" s="677"/>
      <c r="D33" s="677"/>
      <c r="E33" s="677"/>
      <c r="F33" s="677"/>
      <c r="G33" s="677"/>
      <c r="H33" s="677"/>
      <c r="I33" s="677"/>
      <c r="J33" s="677"/>
      <c r="K33" s="677"/>
      <c r="L33" s="677"/>
      <c r="M33" s="677"/>
      <c r="N33" s="677"/>
      <c r="O33" s="677"/>
      <c r="P33" s="677"/>
      <c r="Q33" s="678"/>
      <c r="R33" s="679">
        <v>98312</v>
      </c>
      <c r="S33" s="680"/>
      <c r="T33" s="680"/>
      <c r="U33" s="680"/>
      <c r="V33" s="680"/>
      <c r="W33" s="680"/>
      <c r="X33" s="680"/>
      <c r="Y33" s="681"/>
      <c r="Z33" s="682">
        <v>0.5</v>
      </c>
      <c r="AA33" s="682"/>
      <c r="AB33" s="682"/>
      <c r="AC33" s="682"/>
      <c r="AD33" s="683" t="s">
        <v>127</v>
      </c>
      <c r="AE33" s="683"/>
      <c r="AF33" s="683"/>
      <c r="AG33" s="683"/>
      <c r="AH33" s="683"/>
      <c r="AI33" s="683"/>
      <c r="AJ33" s="683"/>
      <c r="AK33" s="683"/>
      <c r="AL33" s="684" t="s">
        <v>244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12224987</v>
      </c>
      <c r="CS33" s="703"/>
      <c r="CT33" s="703"/>
      <c r="CU33" s="703"/>
      <c r="CV33" s="703"/>
      <c r="CW33" s="703"/>
      <c r="CX33" s="703"/>
      <c r="CY33" s="704"/>
      <c r="CZ33" s="684">
        <v>65.7</v>
      </c>
      <c r="DA33" s="715"/>
      <c r="DB33" s="715"/>
      <c r="DC33" s="717"/>
      <c r="DD33" s="688">
        <v>7242050</v>
      </c>
      <c r="DE33" s="703"/>
      <c r="DF33" s="703"/>
      <c r="DG33" s="703"/>
      <c r="DH33" s="703"/>
      <c r="DI33" s="703"/>
      <c r="DJ33" s="703"/>
      <c r="DK33" s="704"/>
      <c r="DL33" s="688">
        <v>3411573</v>
      </c>
      <c r="DM33" s="703"/>
      <c r="DN33" s="703"/>
      <c r="DO33" s="703"/>
      <c r="DP33" s="703"/>
      <c r="DQ33" s="703"/>
      <c r="DR33" s="703"/>
      <c r="DS33" s="703"/>
      <c r="DT33" s="703"/>
      <c r="DU33" s="703"/>
      <c r="DV33" s="704"/>
      <c r="DW33" s="684">
        <v>43.6</v>
      </c>
      <c r="DX33" s="715"/>
      <c r="DY33" s="715"/>
      <c r="DZ33" s="715"/>
      <c r="EA33" s="715"/>
      <c r="EB33" s="715"/>
      <c r="EC33" s="716"/>
    </row>
    <row r="34" spans="2:133" ht="11.25" customHeight="1" x14ac:dyDescent="0.15">
      <c r="B34" s="676" t="s">
        <v>320</v>
      </c>
      <c r="C34" s="677"/>
      <c r="D34" s="677"/>
      <c r="E34" s="677"/>
      <c r="F34" s="677"/>
      <c r="G34" s="677"/>
      <c r="H34" s="677"/>
      <c r="I34" s="677"/>
      <c r="J34" s="677"/>
      <c r="K34" s="677"/>
      <c r="L34" s="677"/>
      <c r="M34" s="677"/>
      <c r="N34" s="677"/>
      <c r="O34" s="677"/>
      <c r="P34" s="677"/>
      <c r="Q34" s="678"/>
      <c r="R34" s="679">
        <v>604410</v>
      </c>
      <c r="S34" s="680"/>
      <c r="T34" s="680"/>
      <c r="U34" s="680"/>
      <c r="V34" s="680"/>
      <c r="W34" s="680"/>
      <c r="X34" s="680"/>
      <c r="Y34" s="681"/>
      <c r="Z34" s="682">
        <v>3.1</v>
      </c>
      <c r="AA34" s="682"/>
      <c r="AB34" s="682"/>
      <c r="AC34" s="682"/>
      <c r="AD34" s="683">
        <v>13203</v>
      </c>
      <c r="AE34" s="683"/>
      <c r="AF34" s="683"/>
      <c r="AG34" s="683"/>
      <c r="AH34" s="683"/>
      <c r="AI34" s="683"/>
      <c r="AJ34" s="683"/>
      <c r="AK34" s="683"/>
      <c r="AL34" s="684">
        <v>0.2</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4238805</v>
      </c>
      <c r="CS34" s="680"/>
      <c r="CT34" s="680"/>
      <c r="CU34" s="680"/>
      <c r="CV34" s="680"/>
      <c r="CW34" s="680"/>
      <c r="CX34" s="680"/>
      <c r="CY34" s="681"/>
      <c r="CZ34" s="684">
        <v>22.8</v>
      </c>
      <c r="DA34" s="715"/>
      <c r="DB34" s="715"/>
      <c r="DC34" s="717"/>
      <c r="DD34" s="688">
        <v>3861620</v>
      </c>
      <c r="DE34" s="680"/>
      <c r="DF34" s="680"/>
      <c r="DG34" s="680"/>
      <c r="DH34" s="680"/>
      <c r="DI34" s="680"/>
      <c r="DJ34" s="680"/>
      <c r="DK34" s="681"/>
      <c r="DL34" s="688">
        <v>1139197</v>
      </c>
      <c r="DM34" s="680"/>
      <c r="DN34" s="680"/>
      <c r="DO34" s="680"/>
      <c r="DP34" s="680"/>
      <c r="DQ34" s="680"/>
      <c r="DR34" s="680"/>
      <c r="DS34" s="680"/>
      <c r="DT34" s="680"/>
      <c r="DU34" s="680"/>
      <c r="DV34" s="681"/>
      <c r="DW34" s="684">
        <v>14.6</v>
      </c>
      <c r="DX34" s="715"/>
      <c r="DY34" s="715"/>
      <c r="DZ34" s="715"/>
      <c r="EA34" s="715"/>
      <c r="EB34" s="715"/>
      <c r="EC34" s="716"/>
    </row>
    <row r="35" spans="2:133" ht="11.25" customHeight="1" x14ac:dyDescent="0.15">
      <c r="B35" s="676" t="s">
        <v>324</v>
      </c>
      <c r="C35" s="677"/>
      <c r="D35" s="677"/>
      <c r="E35" s="677"/>
      <c r="F35" s="677"/>
      <c r="G35" s="677"/>
      <c r="H35" s="677"/>
      <c r="I35" s="677"/>
      <c r="J35" s="677"/>
      <c r="K35" s="677"/>
      <c r="L35" s="677"/>
      <c r="M35" s="677"/>
      <c r="N35" s="677"/>
      <c r="O35" s="677"/>
      <c r="P35" s="677"/>
      <c r="Q35" s="678"/>
      <c r="R35" s="679">
        <v>774092</v>
      </c>
      <c r="S35" s="680"/>
      <c r="T35" s="680"/>
      <c r="U35" s="680"/>
      <c r="V35" s="680"/>
      <c r="W35" s="680"/>
      <c r="X35" s="680"/>
      <c r="Y35" s="681"/>
      <c r="Z35" s="682">
        <v>4</v>
      </c>
      <c r="AA35" s="682"/>
      <c r="AB35" s="682"/>
      <c r="AC35" s="682"/>
      <c r="AD35" s="683" t="s">
        <v>244</v>
      </c>
      <c r="AE35" s="683"/>
      <c r="AF35" s="683"/>
      <c r="AG35" s="683"/>
      <c r="AH35" s="683"/>
      <c r="AI35" s="683"/>
      <c r="AJ35" s="683"/>
      <c r="AK35" s="683"/>
      <c r="AL35" s="684" t="s">
        <v>127</v>
      </c>
      <c r="AM35" s="685"/>
      <c r="AN35" s="685"/>
      <c r="AO35" s="686"/>
      <c r="AP35" s="234"/>
      <c r="AQ35" s="752" t="s">
        <v>325</v>
      </c>
      <c r="AR35" s="753"/>
      <c r="AS35" s="753"/>
      <c r="AT35" s="753"/>
      <c r="AU35" s="753"/>
      <c r="AV35" s="753"/>
      <c r="AW35" s="753"/>
      <c r="AX35" s="753"/>
      <c r="AY35" s="754"/>
      <c r="AZ35" s="668">
        <v>2641126</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37527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351635</v>
      </c>
      <c r="CS35" s="703"/>
      <c r="CT35" s="703"/>
      <c r="CU35" s="703"/>
      <c r="CV35" s="703"/>
      <c r="CW35" s="703"/>
      <c r="CX35" s="703"/>
      <c r="CY35" s="704"/>
      <c r="CZ35" s="684">
        <v>1.9</v>
      </c>
      <c r="DA35" s="715"/>
      <c r="DB35" s="715"/>
      <c r="DC35" s="717"/>
      <c r="DD35" s="688">
        <v>322864</v>
      </c>
      <c r="DE35" s="703"/>
      <c r="DF35" s="703"/>
      <c r="DG35" s="703"/>
      <c r="DH35" s="703"/>
      <c r="DI35" s="703"/>
      <c r="DJ35" s="703"/>
      <c r="DK35" s="704"/>
      <c r="DL35" s="688">
        <v>322419</v>
      </c>
      <c r="DM35" s="703"/>
      <c r="DN35" s="703"/>
      <c r="DO35" s="703"/>
      <c r="DP35" s="703"/>
      <c r="DQ35" s="703"/>
      <c r="DR35" s="703"/>
      <c r="DS35" s="703"/>
      <c r="DT35" s="703"/>
      <c r="DU35" s="703"/>
      <c r="DV35" s="704"/>
      <c r="DW35" s="684">
        <v>4.0999999999999996</v>
      </c>
      <c r="DX35" s="715"/>
      <c r="DY35" s="715"/>
      <c r="DZ35" s="715"/>
      <c r="EA35" s="715"/>
      <c r="EB35" s="715"/>
      <c r="EC35" s="716"/>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329</v>
      </c>
      <c r="AR36" s="757"/>
      <c r="AS36" s="757"/>
      <c r="AT36" s="757"/>
      <c r="AU36" s="757"/>
      <c r="AV36" s="757"/>
      <c r="AW36" s="757"/>
      <c r="AX36" s="757"/>
      <c r="AY36" s="758"/>
      <c r="AZ36" s="679">
        <v>1079612</v>
      </c>
      <c r="BA36" s="680"/>
      <c r="BB36" s="680"/>
      <c r="BC36" s="680"/>
      <c r="BD36" s="703"/>
      <c r="BE36" s="703"/>
      <c r="BF36" s="738"/>
      <c r="BG36" s="694" t="s">
        <v>330</v>
      </c>
      <c r="BH36" s="695"/>
      <c r="BI36" s="695"/>
      <c r="BJ36" s="695"/>
      <c r="BK36" s="695"/>
      <c r="BL36" s="695"/>
      <c r="BM36" s="695"/>
      <c r="BN36" s="695"/>
      <c r="BO36" s="695"/>
      <c r="BP36" s="695"/>
      <c r="BQ36" s="695"/>
      <c r="BR36" s="695"/>
      <c r="BS36" s="695"/>
      <c r="BT36" s="695"/>
      <c r="BU36" s="696"/>
      <c r="BV36" s="679">
        <v>19821</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1633693</v>
      </c>
      <c r="CS36" s="680"/>
      <c r="CT36" s="680"/>
      <c r="CU36" s="680"/>
      <c r="CV36" s="680"/>
      <c r="CW36" s="680"/>
      <c r="CX36" s="680"/>
      <c r="CY36" s="681"/>
      <c r="CZ36" s="684">
        <v>8.8000000000000007</v>
      </c>
      <c r="DA36" s="715"/>
      <c r="DB36" s="715"/>
      <c r="DC36" s="717"/>
      <c r="DD36" s="688">
        <v>1496968</v>
      </c>
      <c r="DE36" s="680"/>
      <c r="DF36" s="680"/>
      <c r="DG36" s="680"/>
      <c r="DH36" s="680"/>
      <c r="DI36" s="680"/>
      <c r="DJ36" s="680"/>
      <c r="DK36" s="681"/>
      <c r="DL36" s="688">
        <v>973028</v>
      </c>
      <c r="DM36" s="680"/>
      <c r="DN36" s="680"/>
      <c r="DO36" s="680"/>
      <c r="DP36" s="680"/>
      <c r="DQ36" s="680"/>
      <c r="DR36" s="680"/>
      <c r="DS36" s="680"/>
      <c r="DT36" s="680"/>
      <c r="DU36" s="680"/>
      <c r="DV36" s="681"/>
      <c r="DW36" s="684">
        <v>12.4</v>
      </c>
      <c r="DX36" s="715"/>
      <c r="DY36" s="715"/>
      <c r="DZ36" s="715"/>
      <c r="EA36" s="715"/>
      <c r="EB36" s="715"/>
      <c r="EC36" s="716"/>
    </row>
    <row r="37" spans="2:133" ht="11.25" customHeight="1" x14ac:dyDescent="0.15">
      <c r="B37" s="676" t="s">
        <v>332</v>
      </c>
      <c r="C37" s="677"/>
      <c r="D37" s="677"/>
      <c r="E37" s="677"/>
      <c r="F37" s="677"/>
      <c r="G37" s="677"/>
      <c r="H37" s="677"/>
      <c r="I37" s="677"/>
      <c r="J37" s="677"/>
      <c r="K37" s="677"/>
      <c r="L37" s="677"/>
      <c r="M37" s="677"/>
      <c r="N37" s="677"/>
      <c r="O37" s="677"/>
      <c r="P37" s="677"/>
      <c r="Q37" s="678"/>
      <c r="R37" s="679">
        <v>321427</v>
      </c>
      <c r="S37" s="680"/>
      <c r="T37" s="680"/>
      <c r="U37" s="680"/>
      <c r="V37" s="680"/>
      <c r="W37" s="680"/>
      <c r="X37" s="680"/>
      <c r="Y37" s="681"/>
      <c r="Z37" s="682">
        <v>1.7</v>
      </c>
      <c r="AA37" s="682"/>
      <c r="AB37" s="682"/>
      <c r="AC37" s="682"/>
      <c r="AD37" s="683" t="s">
        <v>244</v>
      </c>
      <c r="AE37" s="683"/>
      <c r="AF37" s="683"/>
      <c r="AG37" s="683"/>
      <c r="AH37" s="683"/>
      <c r="AI37" s="683"/>
      <c r="AJ37" s="683"/>
      <c r="AK37" s="683"/>
      <c r="AL37" s="684" t="s">
        <v>127</v>
      </c>
      <c r="AM37" s="685"/>
      <c r="AN37" s="685"/>
      <c r="AO37" s="686"/>
      <c r="AQ37" s="756" t="s">
        <v>333</v>
      </c>
      <c r="AR37" s="757"/>
      <c r="AS37" s="757"/>
      <c r="AT37" s="757"/>
      <c r="AU37" s="757"/>
      <c r="AV37" s="757"/>
      <c r="AW37" s="757"/>
      <c r="AX37" s="757"/>
      <c r="AY37" s="758"/>
      <c r="AZ37" s="679">
        <v>396383</v>
      </c>
      <c r="BA37" s="680"/>
      <c r="BB37" s="680"/>
      <c r="BC37" s="680"/>
      <c r="BD37" s="703"/>
      <c r="BE37" s="703"/>
      <c r="BF37" s="738"/>
      <c r="BG37" s="694" t="s">
        <v>334</v>
      </c>
      <c r="BH37" s="695"/>
      <c r="BI37" s="695"/>
      <c r="BJ37" s="695"/>
      <c r="BK37" s="695"/>
      <c r="BL37" s="695"/>
      <c r="BM37" s="695"/>
      <c r="BN37" s="695"/>
      <c r="BO37" s="695"/>
      <c r="BP37" s="695"/>
      <c r="BQ37" s="695"/>
      <c r="BR37" s="695"/>
      <c r="BS37" s="695"/>
      <c r="BT37" s="695"/>
      <c r="BU37" s="696"/>
      <c r="BV37" s="679">
        <v>2696</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321747</v>
      </c>
      <c r="CS37" s="703"/>
      <c r="CT37" s="703"/>
      <c r="CU37" s="703"/>
      <c r="CV37" s="703"/>
      <c r="CW37" s="703"/>
      <c r="CX37" s="703"/>
      <c r="CY37" s="704"/>
      <c r="CZ37" s="684">
        <v>1.7</v>
      </c>
      <c r="DA37" s="715"/>
      <c r="DB37" s="715"/>
      <c r="DC37" s="717"/>
      <c r="DD37" s="688">
        <v>318693</v>
      </c>
      <c r="DE37" s="703"/>
      <c r="DF37" s="703"/>
      <c r="DG37" s="703"/>
      <c r="DH37" s="703"/>
      <c r="DI37" s="703"/>
      <c r="DJ37" s="703"/>
      <c r="DK37" s="704"/>
      <c r="DL37" s="688">
        <v>279353</v>
      </c>
      <c r="DM37" s="703"/>
      <c r="DN37" s="703"/>
      <c r="DO37" s="703"/>
      <c r="DP37" s="703"/>
      <c r="DQ37" s="703"/>
      <c r="DR37" s="703"/>
      <c r="DS37" s="703"/>
      <c r="DT37" s="703"/>
      <c r="DU37" s="703"/>
      <c r="DV37" s="704"/>
      <c r="DW37" s="684">
        <v>3.6</v>
      </c>
      <c r="DX37" s="715"/>
      <c r="DY37" s="715"/>
      <c r="DZ37" s="715"/>
      <c r="EA37" s="715"/>
      <c r="EB37" s="715"/>
      <c r="EC37" s="716"/>
    </row>
    <row r="38" spans="2:133" ht="11.25" customHeight="1" x14ac:dyDescent="0.15">
      <c r="B38" s="724" t="s">
        <v>336</v>
      </c>
      <c r="C38" s="725"/>
      <c r="D38" s="725"/>
      <c r="E38" s="725"/>
      <c r="F38" s="725"/>
      <c r="G38" s="725"/>
      <c r="H38" s="725"/>
      <c r="I38" s="725"/>
      <c r="J38" s="725"/>
      <c r="K38" s="725"/>
      <c r="L38" s="725"/>
      <c r="M38" s="725"/>
      <c r="N38" s="725"/>
      <c r="O38" s="725"/>
      <c r="P38" s="725"/>
      <c r="Q38" s="726"/>
      <c r="R38" s="759">
        <v>19210429</v>
      </c>
      <c r="S38" s="760"/>
      <c r="T38" s="760"/>
      <c r="U38" s="760"/>
      <c r="V38" s="760"/>
      <c r="W38" s="760"/>
      <c r="X38" s="760"/>
      <c r="Y38" s="761"/>
      <c r="Z38" s="762">
        <v>100</v>
      </c>
      <c r="AA38" s="762"/>
      <c r="AB38" s="762"/>
      <c r="AC38" s="762"/>
      <c r="AD38" s="763">
        <v>7500804</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75643</v>
      </c>
      <c r="BA38" s="680"/>
      <c r="BB38" s="680"/>
      <c r="BC38" s="680"/>
      <c r="BD38" s="703"/>
      <c r="BE38" s="703"/>
      <c r="BF38" s="738"/>
      <c r="BG38" s="694" t="s">
        <v>338</v>
      </c>
      <c r="BH38" s="695"/>
      <c r="BI38" s="695"/>
      <c r="BJ38" s="695"/>
      <c r="BK38" s="695"/>
      <c r="BL38" s="695"/>
      <c r="BM38" s="695"/>
      <c r="BN38" s="695"/>
      <c r="BO38" s="695"/>
      <c r="BP38" s="695"/>
      <c r="BQ38" s="695"/>
      <c r="BR38" s="695"/>
      <c r="BS38" s="695"/>
      <c r="BT38" s="695"/>
      <c r="BU38" s="696"/>
      <c r="BV38" s="679">
        <v>4808</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1485871</v>
      </c>
      <c r="CS38" s="680"/>
      <c r="CT38" s="680"/>
      <c r="CU38" s="680"/>
      <c r="CV38" s="680"/>
      <c r="CW38" s="680"/>
      <c r="CX38" s="680"/>
      <c r="CY38" s="681"/>
      <c r="CZ38" s="684">
        <v>8</v>
      </c>
      <c r="DA38" s="715"/>
      <c r="DB38" s="715"/>
      <c r="DC38" s="717"/>
      <c r="DD38" s="688">
        <v>1030542</v>
      </c>
      <c r="DE38" s="680"/>
      <c r="DF38" s="680"/>
      <c r="DG38" s="680"/>
      <c r="DH38" s="680"/>
      <c r="DI38" s="680"/>
      <c r="DJ38" s="680"/>
      <c r="DK38" s="681"/>
      <c r="DL38" s="688">
        <v>976929</v>
      </c>
      <c r="DM38" s="680"/>
      <c r="DN38" s="680"/>
      <c r="DO38" s="680"/>
      <c r="DP38" s="680"/>
      <c r="DQ38" s="680"/>
      <c r="DR38" s="680"/>
      <c r="DS38" s="680"/>
      <c r="DT38" s="680"/>
      <c r="DU38" s="680"/>
      <c r="DV38" s="681"/>
      <c r="DW38" s="684">
        <v>12.5</v>
      </c>
      <c r="DX38" s="715"/>
      <c r="DY38" s="715"/>
      <c r="DZ38" s="715"/>
      <c r="EA38" s="715"/>
      <c r="EB38" s="715"/>
      <c r="EC38" s="716"/>
    </row>
    <row r="39" spans="2:133" ht="11.25" customHeight="1" x14ac:dyDescent="0.15">
      <c r="AQ39" s="756" t="s">
        <v>340</v>
      </c>
      <c r="AR39" s="757"/>
      <c r="AS39" s="757"/>
      <c r="AT39" s="757"/>
      <c r="AU39" s="757"/>
      <c r="AV39" s="757"/>
      <c r="AW39" s="757"/>
      <c r="AX39" s="757"/>
      <c r="AY39" s="758"/>
      <c r="AZ39" s="679">
        <v>14758</v>
      </c>
      <c r="BA39" s="680"/>
      <c r="BB39" s="680"/>
      <c r="BC39" s="680"/>
      <c r="BD39" s="703"/>
      <c r="BE39" s="703"/>
      <c r="BF39" s="738"/>
      <c r="BG39" s="770" t="s">
        <v>341</v>
      </c>
      <c r="BH39" s="771"/>
      <c r="BI39" s="771"/>
      <c r="BJ39" s="771"/>
      <c r="BK39" s="771"/>
      <c r="BL39" s="235"/>
      <c r="BM39" s="695" t="s">
        <v>342</v>
      </c>
      <c r="BN39" s="695"/>
      <c r="BO39" s="695"/>
      <c r="BP39" s="695"/>
      <c r="BQ39" s="695"/>
      <c r="BR39" s="695"/>
      <c r="BS39" s="695"/>
      <c r="BT39" s="695"/>
      <c r="BU39" s="696"/>
      <c r="BV39" s="679">
        <v>125</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4057031</v>
      </c>
      <c r="CS39" s="703"/>
      <c r="CT39" s="703"/>
      <c r="CU39" s="703"/>
      <c r="CV39" s="703"/>
      <c r="CW39" s="703"/>
      <c r="CX39" s="703"/>
      <c r="CY39" s="704"/>
      <c r="CZ39" s="684">
        <v>21.8</v>
      </c>
      <c r="DA39" s="715"/>
      <c r="DB39" s="715"/>
      <c r="DC39" s="717"/>
      <c r="DD39" s="688">
        <v>330104</v>
      </c>
      <c r="DE39" s="703"/>
      <c r="DF39" s="703"/>
      <c r="DG39" s="703"/>
      <c r="DH39" s="703"/>
      <c r="DI39" s="703"/>
      <c r="DJ39" s="703"/>
      <c r="DK39" s="704"/>
      <c r="DL39" s="688" t="s">
        <v>244</v>
      </c>
      <c r="DM39" s="703"/>
      <c r="DN39" s="703"/>
      <c r="DO39" s="703"/>
      <c r="DP39" s="703"/>
      <c r="DQ39" s="703"/>
      <c r="DR39" s="703"/>
      <c r="DS39" s="703"/>
      <c r="DT39" s="703"/>
      <c r="DU39" s="703"/>
      <c r="DV39" s="704"/>
      <c r="DW39" s="684" t="s">
        <v>244</v>
      </c>
      <c r="DX39" s="715"/>
      <c r="DY39" s="715"/>
      <c r="DZ39" s="715"/>
      <c r="EA39" s="715"/>
      <c r="EB39" s="715"/>
      <c r="EC39" s="716"/>
    </row>
    <row r="40" spans="2:133" ht="11.25" customHeight="1" x14ac:dyDescent="0.15">
      <c r="AQ40" s="756" t="s">
        <v>344</v>
      </c>
      <c r="AR40" s="757"/>
      <c r="AS40" s="757"/>
      <c r="AT40" s="757"/>
      <c r="AU40" s="757"/>
      <c r="AV40" s="757"/>
      <c r="AW40" s="757"/>
      <c r="AX40" s="757"/>
      <c r="AY40" s="758"/>
      <c r="AZ40" s="679">
        <v>501195</v>
      </c>
      <c r="BA40" s="680"/>
      <c r="BB40" s="680"/>
      <c r="BC40" s="680"/>
      <c r="BD40" s="703"/>
      <c r="BE40" s="703"/>
      <c r="BF40" s="738"/>
      <c r="BG40" s="770"/>
      <c r="BH40" s="771"/>
      <c r="BI40" s="771"/>
      <c r="BJ40" s="771"/>
      <c r="BK40" s="771"/>
      <c r="BL40" s="235"/>
      <c r="BM40" s="695" t="s">
        <v>345</v>
      </c>
      <c r="BN40" s="695"/>
      <c r="BO40" s="695"/>
      <c r="BP40" s="695"/>
      <c r="BQ40" s="695"/>
      <c r="BR40" s="695"/>
      <c r="BS40" s="695"/>
      <c r="BT40" s="695"/>
      <c r="BU40" s="696"/>
      <c r="BV40" s="679" t="s">
        <v>244</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457952</v>
      </c>
      <c r="CS40" s="680"/>
      <c r="CT40" s="680"/>
      <c r="CU40" s="680"/>
      <c r="CV40" s="680"/>
      <c r="CW40" s="680"/>
      <c r="CX40" s="680"/>
      <c r="CY40" s="681"/>
      <c r="CZ40" s="684">
        <v>2.5</v>
      </c>
      <c r="DA40" s="715"/>
      <c r="DB40" s="715"/>
      <c r="DC40" s="717"/>
      <c r="DD40" s="688">
        <v>199952</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5"/>
      <c r="DY40" s="715"/>
      <c r="DZ40" s="715"/>
      <c r="EA40" s="715"/>
      <c r="EB40" s="715"/>
      <c r="EC40" s="716"/>
    </row>
    <row r="41" spans="2:133" ht="11.25" customHeight="1" x14ac:dyDescent="0.15">
      <c r="AQ41" s="766" t="s">
        <v>347</v>
      </c>
      <c r="AR41" s="767"/>
      <c r="AS41" s="767"/>
      <c r="AT41" s="767"/>
      <c r="AU41" s="767"/>
      <c r="AV41" s="767"/>
      <c r="AW41" s="767"/>
      <c r="AX41" s="767"/>
      <c r="AY41" s="768"/>
      <c r="AZ41" s="759">
        <v>573535</v>
      </c>
      <c r="BA41" s="760"/>
      <c r="BB41" s="760"/>
      <c r="BC41" s="760"/>
      <c r="BD41" s="749"/>
      <c r="BE41" s="749"/>
      <c r="BF41" s="751"/>
      <c r="BG41" s="772"/>
      <c r="BH41" s="773"/>
      <c r="BI41" s="773"/>
      <c r="BJ41" s="773"/>
      <c r="BK41" s="773"/>
      <c r="BL41" s="236"/>
      <c r="BM41" s="706" t="s">
        <v>348</v>
      </c>
      <c r="BN41" s="706"/>
      <c r="BO41" s="706"/>
      <c r="BP41" s="706"/>
      <c r="BQ41" s="706"/>
      <c r="BR41" s="706"/>
      <c r="BS41" s="706"/>
      <c r="BT41" s="706"/>
      <c r="BU41" s="707"/>
      <c r="BV41" s="759">
        <v>386</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244</v>
      </c>
      <c r="CS41" s="703"/>
      <c r="CT41" s="703"/>
      <c r="CU41" s="703"/>
      <c r="CV41" s="703"/>
      <c r="CW41" s="703"/>
      <c r="CX41" s="703"/>
      <c r="CY41" s="704"/>
      <c r="CZ41" s="684" t="s">
        <v>244</v>
      </c>
      <c r="DA41" s="715"/>
      <c r="DB41" s="715"/>
      <c r="DC41" s="717"/>
      <c r="DD41" s="688" t="s">
        <v>244</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1743468</v>
      </c>
      <c r="CS42" s="680"/>
      <c r="CT42" s="680"/>
      <c r="CU42" s="680"/>
      <c r="CV42" s="680"/>
      <c r="CW42" s="680"/>
      <c r="CX42" s="680"/>
      <c r="CY42" s="681"/>
      <c r="CZ42" s="684">
        <v>9.4</v>
      </c>
      <c r="DA42" s="685"/>
      <c r="DB42" s="685"/>
      <c r="DC42" s="780"/>
      <c r="DD42" s="688">
        <v>291374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13095</v>
      </c>
      <c r="CS43" s="703"/>
      <c r="CT43" s="703"/>
      <c r="CU43" s="703"/>
      <c r="CV43" s="703"/>
      <c r="CW43" s="703"/>
      <c r="CX43" s="703"/>
      <c r="CY43" s="704"/>
      <c r="CZ43" s="684">
        <v>0.1</v>
      </c>
      <c r="DA43" s="715"/>
      <c r="DB43" s="715"/>
      <c r="DC43" s="717"/>
      <c r="DD43" s="688">
        <v>4755</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1729567</v>
      </c>
      <c r="CS44" s="680"/>
      <c r="CT44" s="680"/>
      <c r="CU44" s="680"/>
      <c r="CV44" s="680"/>
      <c r="CW44" s="680"/>
      <c r="CX44" s="680"/>
      <c r="CY44" s="681"/>
      <c r="CZ44" s="684">
        <v>9.3000000000000007</v>
      </c>
      <c r="DA44" s="685"/>
      <c r="DB44" s="685"/>
      <c r="DC44" s="780"/>
      <c r="DD44" s="688">
        <v>286116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1002934</v>
      </c>
      <c r="CS45" s="703"/>
      <c r="CT45" s="703"/>
      <c r="CU45" s="703"/>
      <c r="CV45" s="703"/>
      <c r="CW45" s="703"/>
      <c r="CX45" s="703"/>
      <c r="CY45" s="704"/>
      <c r="CZ45" s="684">
        <v>5.4</v>
      </c>
      <c r="DA45" s="715"/>
      <c r="DB45" s="715"/>
      <c r="DC45" s="717"/>
      <c r="DD45" s="688">
        <v>57058</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655372</v>
      </c>
      <c r="CS46" s="680"/>
      <c r="CT46" s="680"/>
      <c r="CU46" s="680"/>
      <c r="CV46" s="680"/>
      <c r="CW46" s="680"/>
      <c r="CX46" s="680"/>
      <c r="CY46" s="681"/>
      <c r="CZ46" s="684">
        <v>3.5</v>
      </c>
      <c r="DA46" s="685"/>
      <c r="DB46" s="685"/>
      <c r="DC46" s="780"/>
      <c r="DD46" s="688">
        <v>226993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13901</v>
      </c>
      <c r="CS47" s="703"/>
      <c r="CT47" s="703"/>
      <c r="CU47" s="703"/>
      <c r="CV47" s="703"/>
      <c r="CW47" s="703"/>
      <c r="CX47" s="703"/>
      <c r="CY47" s="704"/>
      <c r="CZ47" s="684">
        <v>0.1</v>
      </c>
      <c r="DA47" s="715"/>
      <c r="DB47" s="715"/>
      <c r="DC47" s="717"/>
      <c r="DD47" s="688">
        <v>5258</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127</v>
      </c>
      <c r="CS48" s="680"/>
      <c r="CT48" s="680"/>
      <c r="CU48" s="680"/>
      <c r="CV48" s="680"/>
      <c r="CW48" s="680"/>
      <c r="CX48" s="680"/>
      <c r="CY48" s="681"/>
      <c r="CZ48" s="684" t="s">
        <v>244</v>
      </c>
      <c r="DA48" s="685"/>
      <c r="DB48" s="685"/>
      <c r="DC48" s="780"/>
      <c r="DD48" s="688" t="s">
        <v>244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18604893</v>
      </c>
      <c r="CS49" s="749"/>
      <c r="CT49" s="749"/>
      <c r="CU49" s="749"/>
      <c r="CV49" s="749"/>
      <c r="CW49" s="749"/>
      <c r="CX49" s="749"/>
      <c r="CY49" s="781"/>
      <c r="CZ49" s="764">
        <v>100</v>
      </c>
      <c r="DA49" s="782"/>
      <c r="DB49" s="782"/>
      <c r="DC49" s="783"/>
      <c r="DD49" s="784">
        <v>11132538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SLZhCCeCChwp37/manNQym57ChWpFCfNlVZ7ssK7P8/wVMG8S1Al8B6fMX6XyrHRijM+zvjUFWr2Apn4h/jkQ==" saltValue="Wm0v27kK6p0KZw57WCdAo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19216</v>
      </c>
      <c r="R7" s="815"/>
      <c r="S7" s="815"/>
      <c r="T7" s="815"/>
      <c r="U7" s="815"/>
      <c r="V7" s="815">
        <v>18610</v>
      </c>
      <c r="W7" s="815"/>
      <c r="X7" s="815"/>
      <c r="Y7" s="815"/>
      <c r="Z7" s="815"/>
      <c r="AA7" s="815">
        <v>606</v>
      </c>
      <c r="AB7" s="815"/>
      <c r="AC7" s="815"/>
      <c r="AD7" s="815"/>
      <c r="AE7" s="816"/>
      <c r="AF7" s="817">
        <v>599</v>
      </c>
      <c r="AG7" s="818"/>
      <c r="AH7" s="818"/>
      <c r="AI7" s="818"/>
      <c r="AJ7" s="819"/>
      <c r="AK7" s="854" t="s">
        <v>591</v>
      </c>
      <c r="AL7" s="855"/>
      <c r="AM7" s="855"/>
      <c r="AN7" s="855"/>
      <c r="AO7" s="855"/>
      <c r="AP7" s="855">
        <v>12481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19210</v>
      </c>
      <c r="R23" s="874"/>
      <c r="S23" s="874"/>
      <c r="T23" s="874"/>
      <c r="U23" s="874"/>
      <c r="V23" s="874">
        <v>18605</v>
      </c>
      <c r="W23" s="874"/>
      <c r="X23" s="874"/>
      <c r="Y23" s="874"/>
      <c r="Z23" s="874"/>
      <c r="AA23" s="874">
        <v>606</v>
      </c>
      <c r="AB23" s="874"/>
      <c r="AC23" s="874"/>
      <c r="AD23" s="874"/>
      <c r="AE23" s="875"/>
      <c r="AF23" s="876">
        <v>599</v>
      </c>
      <c r="AG23" s="874"/>
      <c r="AH23" s="874"/>
      <c r="AI23" s="874"/>
      <c r="AJ23" s="877"/>
      <c r="AK23" s="878"/>
      <c r="AL23" s="879"/>
      <c r="AM23" s="879"/>
      <c r="AN23" s="879"/>
      <c r="AO23" s="879"/>
      <c r="AP23" s="874">
        <v>12481</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2990</v>
      </c>
      <c r="R28" s="903"/>
      <c r="S28" s="903"/>
      <c r="T28" s="903"/>
      <c r="U28" s="903"/>
      <c r="V28" s="903">
        <v>2952</v>
      </c>
      <c r="W28" s="903"/>
      <c r="X28" s="903"/>
      <c r="Y28" s="903"/>
      <c r="Z28" s="903"/>
      <c r="AA28" s="903">
        <v>38</v>
      </c>
      <c r="AB28" s="903"/>
      <c r="AC28" s="903"/>
      <c r="AD28" s="903"/>
      <c r="AE28" s="904"/>
      <c r="AF28" s="905">
        <v>38</v>
      </c>
      <c r="AG28" s="903"/>
      <c r="AH28" s="903"/>
      <c r="AI28" s="903"/>
      <c r="AJ28" s="906"/>
      <c r="AK28" s="907">
        <v>501</v>
      </c>
      <c r="AL28" s="898"/>
      <c r="AM28" s="898"/>
      <c r="AN28" s="898"/>
      <c r="AO28" s="898"/>
      <c r="AP28" s="898" t="s">
        <v>591</v>
      </c>
      <c r="AQ28" s="898"/>
      <c r="AR28" s="898"/>
      <c r="AS28" s="898"/>
      <c r="AT28" s="898"/>
      <c r="AU28" s="898" t="s">
        <v>591</v>
      </c>
      <c r="AV28" s="898"/>
      <c r="AW28" s="898"/>
      <c r="AX28" s="898"/>
      <c r="AY28" s="898"/>
      <c r="AZ28" s="899" t="s">
        <v>591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1723</v>
      </c>
      <c r="R29" s="839"/>
      <c r="S29" s="839"/>
      <c r="T29" s="839"/>
      <c r="U29" s="839"/>
      <c r="V29" s="839">
        <v>1670</v>
      </c>
      <c r="W29" s="839"/>
      <c r="X29" s="839"/>
      <c r="Y29" s="839"/>
      <c r="Z29" s="839"/>
      <c r="AA29" s="839">
        <v>53</v>
      </c>
      <c r="AB29" s="839"/>
      <c r="AC29" s="839"/>
      <c r="AD29" s="839"/>
      <c r="AE29" s="840"/>
      <c r="AF29" s="841">
        <v>53</v>
      </c>
      <c r="AG29" s="842"/>
      <c r="AH29" s="842"/>
      <c r="AI29" s="842"/>
      <c r="AJ29" s="843"/>
      <c r="AK29" s="910">
        <v>245</v>
      </c>
      <c r="AL29" s="911"/>
      <c r="AM29" s="911"/>
      <c r="AN29" s="911"/>
      <c r="AO29" s="911"/>
      <c r="AP29" s="911" t="s">
        <v>591</v>
      </c>
      <c r="AQ29" s="911"/>
      <c r="AR29" s="911"/>
      <c r="AS29" s="911"/>
      <c r="AT29" s="911"/>
      <c r="AU29" s="911" t="s">
        <v>591</v>
      </c>
      <c r="AV29" s="911"/>
      <c r="AW29" s="911"/>
      <c r="AX29" s="911"/>
      <c r="AY29" s="911"/>
      <c r="AZ29" s="912" t="s">
        <v>591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216</v>
      </c>
      <c r="R30" s="839"/>
      <c r="S30" s="839"/>
      <c r="T30" s="839"/>
      <c r="U30" s="839"/>
      <c r="V30" s="839">
        <v>212</v>
      </c>
      <c r="W30" s="839"/>
      <c r="X30" s="839"/>
      <c r="Y30" s="839"/>
      <c r="Z30" s="839"/>
      <c r="AA30" s="839">
        <v>3</v>
      </c>
      <c r="AB30" s="839"/>
      <c r="AC30" s="839"/>
      <c r="AD30" s="839"/>
      <c r="AE30" s="840"/>
      <c r="AF30" s="841">
        <v>3</v>
      </c>
      <c r="AG30" s="842"/>
      <c r="AH30" s="842"/>
      <c r="AI30" s="842"/>
      <c r="AJ30" s="843"/>
      <c r="AK30" s="910">
        <v>83</v>
      </c>
      <c r="AL30" s="911"/>
      <c r="AM30" s="911"/>
      <c r="AN30" s="911"/>
      <c r="AO30" s="911"/>
      <c r="AP30" s="911" t="s">
        <v>591</v>
      </c>
      <c r="AQ30" s="911"/>
      <c r="AR30" s="911"/>
      <c r="AS30" s="911"/>
      <c r="AT30" s="911"/>
      <c r="AU30" s="911" t="s">
        <v>591</v>
      </c>
      <c r="AV30" s="911"/>
      <c r="AW30" s="911"/>
      <c r="AX30" s="911"/>
      <c r="AY30" s="911"/>
      <c r="AZ30" s="912" t="s">
        <v>591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93</v>
      </c>
      <c r="R31" s="839"/>
      <c r="S31" s="839"/>
      <c r="T31" s="839"/>
      <c r="U31" s="839"/>
      <c r="V31" s="839">
        <v>93</v>
      </c>
      <c r="W31" s="839"/>
      <c r="X31" s="839"/>
      <c r="Y31" s="839"/>
      <c r="Z31" s="839"/>
      <c r="AA31" s="839" t="s">
        <v>591</v>
      </c>
      <c r="AB31" s="839"/>
      <c r="AC31" s="839"/>
      <c r="AD31" s="839"/>
      <c r="AE31" s="840"/>
      <c r="AF31" s="841" t="s">
        <v>402</v>
      </c>
      <c r="AG31" s="842"/>
      <c r="AH31" s="842"/>
      <c r="AI31" s="842"/>
      <c r="AJ31" s="843"/>
      <c r="AK31" s="910">
        <v>29</v>
      </c>
      <c r="AL31" s="911"/>
      <c r="AM31" s="911"/>
      <c r="AN31" s="911"/>
      <c r="AO31" s="911"/>
      <c r="AP31" s="911" t="s">
        <v>591</v>
      </c>
      <c r="AQ31" s="911"/>
      <c r="AR31" s="911"/>
      <c r="AS31" s="911"/>
      <c r="AT31" s="911"/>
      <c r="AU31" s="911" t="s">
        <v>591</v>
      </c>
      <c r="AV31" s="911"/>
      <c r="AW31" s="911"/>
      <c r="AX31" s="911"/>
      <c r="AY31" s="911"/>
      <c r="AZ31" s="912" t="s">
        <v>591</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5907</v>
      </c>
      <c r="R32" s="839"/>
      <c r="S32" s="839"/>
      <c r="T32" s="839"/>
      <c r="U32" s="839"/>
      <c r="V32" s="839">
        <v>6333</v>
      </c>
      <c r="W32" s="839"/>
      <c r="X32" s="839"/>
      <c r="Y32" s="839"/>
      <c r="Z32" s="839"/>
      <c r="AA32" s="839">
        <v>-426</v>
      </c>
      <c r="AB32" s="839"/>
      <c r="AC32" s="839"/>
      <c r="AD32" s="839"/>
      <c r="AE32" s="840"/>
      <c r="AF32" s="841">
        <v>264</v>
      </c>
      <c r="AG32" s="842"/>
      <c r="AH32" s="842"/>
      <c r="AI32" s="842"/>
      <c r="AJ32" s="843"/>
      <c r="AK32" s="910">
        <v>1080</v>
      </c>
      <c r="AL32" s="911"/>
      <c r="AM32" s="911"/>
      <c r="AN32" s="911"/>
      <c r="AO32" s="911"/>
      <c r="AP32" s="911">
        <v>7014</v>
      </c>
      <c r="AQ32" s="911"/>
      <c r="AR32" s="911"/>
      <c r="AS32" s="911"/>
      <c r="AT32" s="911"/>
      <c r="AU32" s="911">
        <v>3752</v>
      </c>
      <c r="AV32" s="911"/>
      <c r="AW32" s="911"/>
      <c r="AX32" s="911"/>
      <c r="AY32" s="911"/>
      <c r="AZ32" s="912" t="s">
        <v>591</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344</v>
      </c>
      <c r="R33" s="839"/>
      <c r="S33" s="839"/>
      <c r="T33" s="839"/>
      <c r="U33" s="839"/>
      <c r="V33" s="839">
        <v>332</v>
      </c>
      <c r="W33" s="839"/>
      <c r="X33" s="839"/>
      <c r="Y33" s="839"/>
      <c r="Z33" s="839"/>
      <c r="AA33" s="839">
        <v>12</v>
      </c>
      <c r="AB33" s="839"/>
      <c r="AC33" s="839"/>
      <c r="AD33" s="839"/>
      <c r="AE33" s="840"/>
      <c r="AF33" s="841">
        <v>499</v>
      </c>
      <c r="AG33" s="842"/>
      <c r="AH33" s="842"/>
      <c r="AI33" s="842"/>
      <c r="AJ33" s="843"/>
      <c r="AK33" s="910">
        <v>76</v>
      </c>
      <c r="AL33" s="911"/>
      <c r="AM33" s="911"/>
      <c r="AN33" s="911"/>
      <c r="AO33" s="911"/>
      <c r="AP33" s="911">
        <v>1737</v>
      </c>
      <c r="AQ33" s="911"/>
      <c r="AR33" s="911"/>
      <c r="AS33" s="911"/>
      <c r="AT33" s="911"/>
      <c r="AU33" s="911">
        <v>820</v>
      </c>
      <c r="AV33" s="911"/>
      <c r="AW33" s="911"/>
      <c r="AX33" s="911"/>
      <c r="AY33" s="911"/>
      <c r="AZ33" s="912" t="s">
        <v>591</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131</v>
      </c>
      <c r="R34" s="839"/>
      <c r="S34" s="839"/>
      <c r="T34" s="839"/>
      <c r="U34" s="839"/>
      <c r="V34" s="839">
        <v>131</v>
      </c>
      <c r="W34" s="839"/>
      <c r="X34" s="839"/>
      <c r="Y34" s="839"/>
      <c r="Z34" s="839"/>
      <c r="AA34" s="839" t="s">
        <v>591</v>
      </c>
      <c r="AB34" s="839"/>
      <c r="AC34" s="839"/>
      <c r="AD34" s="839"/>
      <c r="AE34" s="840"/>
      <c r="AF34" s="841" t="s">
        <v>402</v>
      </c>
      <c r="AG34" s="842"/>
      <c r="AH34" s="842"/>
      <c r="AI34" s="842"/>
      <c r="AJ34" s="843"/>
      <c r="AK34" s="910">
        <v>8</v>
      </c>
      <c r="AL34" s="911"/>
      <c r="AM34" s="911"/>
      <c r="AN34" s="911"/>
      <c r="AO34" s="911"/>
      <c r="AP34" s="911">
        <v>383</v>
      </c>
      <c r="AQ34" s="911"/>
      <c r="AR34" s="911"/>
      <c r="AS34" s="911"/>
      <c r="AT34" s="911"/>
      <c r="AU34" s="911">
        <v>198</v>
      </c>
      <c r="AV34" s="911"/>
      <c r="AW34" s="911"/>
      <c r="AX34" s="911"/>
      <c r="AY34" s="911"/>
      <c r="AZ34" s="912" t="s">
        <v>591</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408</v>
      </c>
      <c r="C35" s="836"/>
      <c r="D35" s="836"/>
      <c r="E35" s="836"/>
      <c r="F35" s="836"/>
      <c r="G35" s="836"/>
      <c r="H35" s="836"/>
      <c r="I35" s="836"/>
      <c r="J35" s="836"/>
      <c r="K35" s="836"/>
      <c r="L35" s="836"/>
      <c r="M35" s="836"/>
      <c r="N35" s="836"/>
      <c r="O35" s="836"/>
      <c r="P35" s="837"/>
      <c r="Q35" s="838">
        <v>739</v>
      </c>
      <c r="R35" s="839"/>
      <c r="S35" s="839"/>
      <c r="T35" s="839"/>
      <c r="U35" s="839"/>
      <c r="V35" s="839">
        <v>739</v>
      </c>
      <c r="W35" s="839"/>
      <c r="X35" s="839"/>
      <c r="Y35" s="839"/>
      <c r="Z35" s="839"/>
      <c r="AA35" s="839" t="s">
        <v>591</v>
      </c>
      <c r="AB35" s="839"/>
      <c r="AC35" s="839"/>
      <c r="AD35" s="839"/>
      <c r="AE35" s="840"/>
      <c r="AF35" s="841" t="s">
        <v>409</v>
      </c>
      <c r="AG35" s="842"/>
      <c r="AH35" s="842"/>
      <c r="AI35" s="842"/>
      <c r="AJ35" s="843"/>
      <c r="AK35" s="910">
        <v>375</v>
      </c>
      <c r="AL35" s="911"/>
      <c r="AM35" s="911"/>
      <c r="AN35" s="911"/>
      <c r="AO35" s="911"/>
      <c r="AP35" s="911">
        <v>3640</v>
      </c>
      <c r="AQ35" s="911"/>
      <c r="AR35" s="911"/>
      <c r="AS35" s="911"/>
      <c r="AT35" s="911"/>
      <c r="AU35" s="911">
        <v>3124</v>
      </c>
      <c r="AV35" s="911"/>
      <c r="AW35" s="911"/>
      <c r="AX35" s="911"/>
      <c r="AY35" s="911"/>
      <c r="AZ35" s="912" t="s">
        <v>591</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411</v>
      </c>
      <c r="C36" s="836"/>
      <c r="D36" s="836"/>
      <c r="E36" s="836"/>
      <c r="F36" s="836"/>
      <c r="G36" s="836"/>
      <c r="H36" s="836"/>
      <c r="I36" s="836"/>
      <c r="J36" s="836"/>
      <c r="K36" s="836"/>
      <c r="L36" s="836"/>
      <c r="M36" s="836"/>
      <c r="N36" s="836"/>
      <c r="O36" s="836"/>
      <c r="P36" s="837"/>
      <c r="Q36" s="838">
        <v>51</v>
      </c>
      <c r="R36" s="839"/>
      <c r="S36" s="839"/>
      <c r="T36" s="839"/>
      <c r="U36" s="839"/>
      <c r="V36" s="839">
        <v>51</v>
      </c>
      <c r="W36" s="839"/>
      <c r="X36" s="839"/>
      <c r="Y36" s="839"/>
      <c r="Z36" s="839"/>
      <c r="AA36" s="839" t="s">
        <v>591</v>
      </c>
      <c r="AB36" s="839"/>
      <c r="AC36" s="839"/>
      <c r="AD36" s="839"/>
      <c r="AE36" s="840"/>
      <c r="AF36" s="841" t="s">
        <v>412</v>
      </c>
      <c r="AG36" s="842"/>
      <c r="AH36" s="842"/>
      <c r="AI36" s="842"/>
      <c r="AJ36" s="843"/>
      <c r="AK36" s="910">
        <v>22</v>
      </c>
      <c r="AL36" s="911"/>
      <c r="AM36" s="911"/>
      <c r="AN36" s="911"/>
      <c r="AO36" s="911"/>
      <c r="AP36" s="911">
        <v>149</v>
      </c>
      <c r="AQ36" s="911"/>
      <c r="AR36" s="911"/>
      <c r="AS36" s="911"/>
      <c r="AT36" s="911"/>
      <c r="AU36" s="911">
        <v>149</v>
      </c>
      <c r="AV36" s="911"/>
      <c r="AW36" s="911"/>
      <c r="AX36" s="911"/>
      <c r="AY36" s="911"/>
      <c r="AZ36" s="912" t="s">
        <v>591</v>
      </c>
      <c r="BA36" s="912"/>
      <c r="BB36" s="912"/>
      <c r="BC36" s="912"/>
      <c r="BD36" s="912"/>
      <c r="BE36" s="908" t="s">
        <v>413</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858</v>
      </c>
      <c r="AG63" s="922"/>
      <c r="AH63" s="922"/>
      <c r="AI63" s="922"/>
      <c r="AJ63" s="923"/>
      <c r="AK63" s="924"/>
      <c r="AL63" s="919"/>
      <c r="AM63" s="919"/>
      <c r="AN63" s="919"/>
      <c r="AO63" s="919"/>
      <c r="AP63" s="922">
        <v>12923</v>
      </c>
      <c r="AQ63" s="922"/>
      <c r="AR63" s="922"/>
      <c r="AS63" s="922"/>
      <c r="AT63" s="922"/>
      <c r="AU63" s="922">
        <v>8043</v>
      </c>
      <c r="AV63" s="922"/>
      <c r="AW63" s="922"/>
      <c r="AX63" s="922"/>
      <c r="AY63" s="922"/>
      <c r="AZ63" s="926"/>
      <c r="BA63" s="926"/>
      <c r="BB63" s="926"/>
      <c r="BC63" s="926"/>
      <c r="BD63" s="926"/>
      <c r="BE63" s="927"/>
      <c r="BF63" s="927"/>
      <c r="BG63" s="927"/>
      <c r="BH63" s="927"/>
      <c r="BI63" s="928"/>
      <c r="BJ63" s="929" t="s">
        <v>416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420</v>
      </c>
      <c r="W66" s="798"/>
      <c r="X66" s="798"/>
      <c r="Y66" s="798"/>
      <c r="Z66" s="799"/>
      <c r="AA66" s="797" t="s">
        <v>421</v>
      </c>
      <c r="AB66" s="798"/>
      <c r="AC66" s="798"/>
      <c r="AD66" s="798"/>
      <c r="AE66" s="799"/>
      <c r="AF66" s="932" t="s">
        <v>422</v>
      </c>
      <c r="AG66" s="893"/>
      <c r="AH66" s="893"/>
      <c r="AI66" s="893"/>
      <c r="AJ66" s="933"/>
      <c r="AK66" s="797" t="s">
        <v>423</v>
      </c>
      <c r="AL66" s="821"/>
      <c r="AM66" s="821"/>
      <c r="AN66" s="821"/>
      <c r="AO66" s="822"/>
      <c r="AP66" s="797" t="s">
        <v>395</v>
      </c>
      <c r="AQ66" s="798"/>
      <c r="AR66" s="798"/>
      <c r="AS66" s="798"/>
      <c r="AT66" s="799"/>
      <c r="AU66" s="797" t="s">
        <v>424</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592</v>
      </c>
      <c r="C68" s="950"/>
      <c r="D68" s="950"/>
      <c r="E68" s="950"/>
      <c r="F68" s="950"/>
      <c r="G68" s="950"/>
      <c r="H68" s="950"/>
      <c r="I68" s="950"/>
      <c r="J68" s="950"/>
      <c r="K68" s="950"/>
      <c r="L68" s="950"/>
      <c r="M68" s="950"/>
      <c r="N68" s="950"/>
      <c r="O68" s="950"/>
      <c r="P68" s="951"/>
      <c r="Q68" s="952">
        <v>196</v>
      </c>
      <c r="R68" s="946"/>
      <c r="S68" s="946"/>
      <c r="T68" s="946"/>
      <c r="U68" s="946"/>
      <c r="V68" s="946">
        <v>193</v>
      </c>
      <c r="W68" s="946"/>
      <c r="X68" s="946"/>
      <c r="Y68" s="946"/>
      <c r="Z68" s="946"/>
      <c r="AA68" s="946">
        <v>3</v>
      </c>
      <c r="AB68" s="946"/>
      <c r="AC68" s="946"/>
      <c r="AD68" s="946"/>
      <c r="AE68" s="946"/>
      <c r="AF68" s="946">
        <v>3</v>
      </c>
      <c r="AG68" s="946"/>
      <c r="AH68" s="946"/>
      <c r="AI68" s="946"/>
      <c r="AJ68" s="946"/>
      <c r="AK68" s="946" t="s">
        <v>591</v>
      </c>
      <c r="AL68" s="946"/>
      <c r="AM68" s="946"/>
      <c r="AN68" s="946"/>
      <c r="AO68" s="946"/>
      <c r="AP68" s="946" t="s">
        <v>591</v>
      </c>
      <c r="AQ68" s="946"/>
      <c r="AR68" s="946"/>
      <c r="AS68" s="946"/>
      <c r="AT68" s="946"/>
      <c r="AU68" s="946" t="s">
        <v>591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593</v>
      </c>
      <c r="C69" s="954"/>
      <c r="D69" s="954"/>
      <c r="E69" s="954"/>
      <c r="F69" s="954"/>
      <c r="G69" s="954"/>
      <c r="H69" s="954"/>
      <c r="I69" s="954"/>
      <c r="J69" s="954"/>
      <c r="K69" s="954"/>
      <c r="L69" s="954"/>
      <c r="M69" s="954"/>
      <c r="N69" s="954"/>
      <c r="O69" s="954"/>
      <c r="P69" s="955"/>
      <c r="Q69" s="956">
        <v>44</v>
      </c>
      <c r="R69" s="911"/>
      <c r="S69" s="911"/>
      <c r="T69" s="911"/>
      <c r="U69" s="911"/>
      <c r="V69" s="911">
        <v>39</v>
      </c>
      <c r="W69" s="911"/>
      <c r="X69" s="911"/>
      <c r="Y69" s="911"/>
      <c r="Z69" s="911"/>
      <c r="AA69" s="911">
        <v>5</v>
      </c>
      <c r="AB69" s="911"/>
      <c r="AC69" s="911"/>
      <c r="AD69" s="911"/>
      <c r="AE69" s="911"/>
      <c r="AF69" s="911">
        <v>5</v>
      </c>
      <c r="AG69" s="911"/>
      <c r="AH69" s="911"/>
      <c r="AI69" s="911"/>
      <c r="AJ69" s="911"/>
      <c r="AK69" s="911" t="s">
        <v>591</v>
      </c>
      <c r="AL69" s="911"/>
      <c r="AM69" s="911"/>
      <c r="AN69" s="911"/>
      <c r="AO69" s="911"/>
      <c r="AP69" s="911" t="s">
        <v>596</v>
      </c>
      <c r="AQ69" s="911"/>
      <c r="AR69" s="911"/>
      <c r="AS69" s="911"/>
      <c r="AT69" s="911"/>
      <c r="AU69" s="911" t="s">
        <v>591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594</v>
      </c>
      <c r="C70" s="954"/>
      <c r="D70" s="954"/>
      <c r="E70" s="954"/>
      <c r="F70" s="954"/>
      <c r="G70" s="954"/>
      <c r="H70" s="954"/>
      <c r="I70" s="954"/>
      <c r="J70" s="954"/>
      <c r="K70" s="954"/>
      <c r="L70" s="954"/>
      <c r="M70" s="954"/>
      <c r="N70" s="954"/>
      <c r="O70" s="954"/>
      <c r="P70" s="955"/>
      <c r="Q70" s="956">
        <v>1784</v>
      </c>
      <c r="R70" s="911"/>
      <c r="S70" s="911"/>
      <c r="T70" s="911"/>
      <c r="U70" s="911"/>
      <c r="V70" s="911">
        <v>1709</v>
      </c>
      <c r="W70" s="911"/>
      <c r="X70" s="911"/>
      <c r="Y70" s="911"/>
      <c r="Z70" s="911"/>
      <c r="AA70" s="911">
        <v>75</v>
      </c>
      <c r="AB70" s="911"/>
      <c r="AC70" s="911"/>
      <c r="AD70" s="911"/>
      <c r="AE70" s="911"/>
      <c r="AF70" s="911">
        <v>75</v>
      </c>
      <c r="AG70" s="911"/>
      <c r="AH70" s="911"/>
      <c r="AI70" s="911"/>
      <c r="AJ70" s="911"/>
      <c r="AK70" s="911" t="s">
        <v>591</v>
      </c>
      <c r="AL70" s="911"/>
      <c r="AM70" s="911"/>
      <c r="AN70" s="911"/>
      <c r="AO70" s="911"/>
      <c r="AP70" s="911">
        <v>230</v>
      </c>
      <c r="AQ70" s="911"/>
      <c r="AR70" s="911"/>
      <c r="AS70" s="911"/>
      <c r="AT70" s="911"/>
      <c r="AU70" s="911">
        <v>28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595</v>
      </c>
      <c r="C71" s="954"/>
      <c r="D71" s="954"/>
      <c r="E71" s="954"/>
      <c r="F71" s="954"/>
      <c r="G71" s="954"/>
      <c r="H71" s="954"/>
      <c r="I71" s="954"/>
      <c r="J71" s="954"/>
      <c r="K71" s="954"/>
      <c r="L71" s="954"/>
      <c r="M71" s="954"/>
      <c r="N71" s="954"/>
      <c r="O71" s="954"/>
      <c r="P71" s="955"/>
      <c r="Q71" s="956">
        <v>659</v>
      </c>
      <c r="R71" s="911"/>
      <c r="S71" s="911"/>
      <c r="T71" s="911"/>
      <c r="U71" s="911"/>
      <c r="V71" s="911">
        <v>623</v>
      </c>
      <c r="W71" s="911"/>
      <c r="X71" s="911"/>
      <c r="Y71" s="911"/>
      <c r="Z71" s="911"/>
      <c r="AA71" s="911">
        <v>36</v>
      </c>
      <c r="AB71" s="911"/>
      <c r="AC71" s="911"/>
      <c r="AD71" s="911"/>
      <c r="AE71" s="911"/>
      <c r="AF71" s="911">
        <v>36</v>
      </c>
      <c r="AG71" s="911"/>
      <c r="AH71" s="911"/>
      <c r="AI71" s="911"/>
      <c r="AJ71" s="911"/>
      <c r="AK71" s="911" t="s">
        <v>591</v>
      </c>
      <c r="AL71" s="911"/>
      <c r="AM71" s="911"/>
      <c r="AN71" s="911"/>
      <c r="AO71" s="911"/>
      <c r="AP71" s="911">
        <v>37</v>
      </c>
      <c r="AQ71" s="911"/>
      <c r="AR71" s="911"/>
      <c r="AS71" s="911"/>
      <c r="AT71" s="911"/>
      <c r="AU71" s="911">
        <v>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425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119</v>
      </c>
      <c r="AG88" s="922"/>
      <c r="AH88" s="922"/>
      <c r="AI88" s="922"/>
      <c r="AJ88" s="922"/>
      <c r="AK88" s="919"/>
      <c r="AL88" s="919"/>
      <c r="AM88" s="919"/>
      <c r="AN88" s="919"/>
      <c r="AO88" s="919"/>
      <c r="AP88" s="922">
        <v>2267</v>
      </c>
      <c r="AQ88" s="922"/>
      <c r="AR88" s="922"/>
      <c r="AS88" s="922"/>
      <c r="AT88" s="922"/>
      <c r="AU88" s="922">
        <v>31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426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434</v>
      </c>
      <c r="AB109" s="975"/>
      <c r="AC109" s="975"/>
      <c r="AD109" s="975"/>
      <c r="AE109" s="976"/>
      <c r="AF109" s="974" t="s">
        <v>305</v>
      </c>
      <c r="AG109" s="975"/>
      <c r="AH109" s="975"/>
      <c r="AI109" s="975"/>
      <c r="AJ109" s="976"/>
      <c r="AK109" s="974" t="s">
        <v>304</v>
      </c>
      <c r="AL109" s="975"/>
      <c r="AM109" s="975"/>
      <c r="AN109" s="975"/>
      <c r="AO109" s="976"/>
      <c r="AP109" s="974" t="s">
        <v>435</v>
      </c>
      <c r="AQ109" s="975"/>
      <c r="AR109" s="975"/>
      <c r="AS109" s="975"/>
      <c r="AT109" s="977"/>
      <c r="AU109" s="994" t="s">
        <v>433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434</v>
      </c>
      <c r="BR109" s="975"/>
      <c r="BS109" s="975"/>
      <c r="BT109" s="975"/>
      <c r="BU109" s="976"/>
      <c r="BV109" s="974" t="s">
        <v>305</v>
      </c>
      <c r="BW109" s="975"/>
      <c r="BX109" s="975"/>
      <c r="BY109" s="975"/>
      <c r="BZ109" s="976"/>
      <c r="CA109" s="974" t="s">
        <v>304</v>
      </c>
      <c r="CB109" s="975"/>
      <c r="CC109" s="975"/>
      <c r="CD109" s="975"/>
      <c r="CE109" s="976"/>
      <c r="CF109" s="995" t="s">
        <v>435</v>
      </c>
      <c r="CG109" s="995"/>
      <c r="CH109" s="995"/>
      <c r="CI109" s="995"/>
      <c r="CJ109" s="995"/>
      <c r="CK109" s="974" t="s">
        <v>436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434</v>
      </c>
      <c r="DH109" s="975"/>
      <c r="DI109" s="975"/>
      <c r="DJ109" s="975"/>
      <c r="DK109" s="976"/>
      <c r="DL109" s="974" t="s">
        <v>305</v>
      </c>
      <c r="DM109" s="975"/>
      <c r="DN109" s="975"/>
      <c r="DO109" s="975"/>
      <c r="DP109" s="976"/>
      <c r="DQ109" s="974" t="s">
        <v>304</v>
      </c>
      <c r="DR109" s="975"/>
      <c r="DS109" s="975"/>
      <c r="DT109" s="975"/>
      <c r="DU109" s="976"/>
      <c r="DV109" s="974" t="s">
        <v>435</v>
      </c>
      <c r="DW109" s="975"/>
      <c r="DX109" s="975"/>
      <c r="DY109" s="975"/>
      <c r="DZ109" s="977"/>
    </row>
    <row r="110" spans="1:131" s="246" customFormat="1" ht="26.25" customHeight="1" x14ac:dyDescent="0.15">
      <c r="A110" s="978" t="s">
        <v>437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1287324</v>
      </c>
      <c r="AB110" s="982"/>
      <c r="AC110" s="982"/>
      <c r="AD110" s="982"/>
      <c r="AE110" s="983"/>
      <c r="AF110" s="984">
        <v>1313154</v>
      </c>
      <c r="AG110" s="982"/>
      <c r="AH110" s="982"/>
      <c r="AI110" s="982"/>
      <c r="AJ110" s="983"/>
      <c r="AK110" s="984">
        <v>1385568</v>
      </c>
      <c r="AL110" s="982"/>
      <c r="AM110" s="982"/>
      <c r="AN110" s="982"/>
      <c r="AO110" s="983"/>
      <c r="AP110" s="985">
        <v>21.7</v>
      </c>
      <c r="AQ110" s="986"/>
      <c r="AR110" s="986"/>
      <c r="AS110" s="986"/>
      <c r="AT110" s="987"/>
      <c r="AU110" s="988" t="s">
        <v>72</v>
      </c>
      <c r="AV110" s="989"/>
      <c r="AW110" s="989"/>
      <c r="AX110" s="989"/>
      <c r="AY110" s="989"/>
      <c r="AZ110" s="1030" t="s">
        <v>438</v>
      </c>
      <c r="BA110" s="979"/>
      <c r="BB110" s="979"/>
      <c r="BC110" s="979"/>
      <c r="BD110" s="979"/>
      <c r="BE110" s="979"/>
      <c r="BF110" s="979"/>
      <c r="BG110" s="979"/>
      <c r="BH110" s="979"/>
      <c r="BI110" s="979"/>
      <c r="BJ110" s="979"/>
      <c r="BK110" s="979"/>
      <c r="BL110" s="979"/>
      <c r="BM110" s="979"/>
      <c r="BN110" s="979"/>
      <c r="BO110" s="979"/>
      <c r="BP110" s="980"/>
      <c r="BQ110" s="1016">
        <v>13345658</v>
      </c>
      <c r="BR110" s="1017"/>
      <c r="BS110" s="1017"/>
      <c r="BT110" s="1017"/>
      <c r="BU110" s="1017"/>
      <c r="BV110" s="1017">
        <v>13000469</v>
      </c>
      <c r="BW110" s="1017"/>
      <c r="BX110" s="1017"/>
      <c r="BY110" s="1017"/>
      <c r="BZ110" s="1017"/>
      <c r="CA110" s="1017">
        <v>12480620</v>
      </c>
      <c r="CB110" s="1017"/>
      <c r="CC110" s="1017"/>
      <c r="CD110" s="1017"/>
      <c r="CE110" s="1017"/>
      <c r="CF110" s="1031">
        <v>195.4</v>
      </c>
      <c r="CG110" s="1032"/>
      <c r="CH110" s="1032"/>
      <c r="CI110" s="1032"/>
      <c r="CJ110" s="1032"/>
      <c r="CK110" s="1033" t="s">
        <v>439</v>
      </c>
      <c r="CL110" s="1034"/>
      <c r="CM110" s="1013" t="s">
        <v>440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402</v>
      </c>
      <c r="DH110" s="1017"/>
      <c r="DI110" s="1017"/>
      <c r="DJ110" s="1017"/>
      <c r="DK110" s="1017"/>
      <c r="DL110" s="1017" t="s">
        <v>402</v>
      </c>
      <c r="DM110" s="1017"/>
      <c r="DN110" s="1017"/>
      <c r="DO110" s="1017"/>
      <c r="DP110" s="1017"/>
      <c r="DQ110" s="1017" t="s">
        <v>402</v>
      </c>
      <c r="DR110" s="1017"/>
      <c r="DS110" s="1017"/>
      <c r="DT110" s="1017"/>
      <c r="DU110" s="1017"/>
      <c r="DV110" s="1018" t="s">
        <v>402</v>
      </c>
      <c r="DW110" s="1018"/>
      <c r="DX110" s="1018"/>
      <c r="DY110" s="1018"/>
      <c r="DZ110" s="1019"/>
    </row>
    <row r="111" spans="1:131" s="246" customFormat="1" ht="26.25" customHeight="1" x14ac:dyDescent="0.15">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402</v>
      </c>
      <c r="AB111" s="1024"/>
      <c r="AC111" s="1024"/>
      <c r="AD111" s="1024"/>
      <c r="AE111" s="1025"/>
      <c r="AF111" s="1026" t="s">
        <v>402</v>
      </c>
      <c r="AG111" s="1024"/>
      <c r="AH111" s="1024"/>
      <c r="AI111" s="1024"/>
      <c r="AJ111" s="1025"/>
      <c r="AK111" s="1026" t="s">
        <v>402</v>
      </c>
      <c r="AL111" s="1024"/>
      <c r="AM111" s="1024"/>
      <c r="AN111" s="1024"/>
      <c r="AO111" s="1025"/>
      <c r="AP111" s="1027" t="s">
        <v>402</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58130</v>
      </c>
      <c r="BR111" s="1010"/>
      <c r="BS111" s="1010"/>
      <c r="BT111" s="1010"/>
      <c r="BU111" s="1010"/>
      <c r="BV111" s="1010">
        <v>48563</v>
      </c>
      <c r="BW111" s="1010"/>
      <c r="BX111" s="1010"/>
      <c r="BY111" s="1010"/>
      <c r="BZ111" s="1010"/>
      <c r="CA111" s="1010">
        <v>39265</v>
      </c>
      <c r="CB111" s="1010"/>
      <c r="CC111" s="1010"/>
      <c r="CD111" s="1010"/>
      <c r="CE111" s="1010"/>
      <c r="CF111" s="1004">
        <v>0.6</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444</v>
      </c>
      <c r="DH111" s="1010"/>
      <c r="DI111" s="1010"/>
      <c r="DJ111" s="1010"/>
      <c r="DK111" s="1010"/>
      <c r="DL111" s="1010" t="s">
        <v>402</v>
      </c>
      <c r="DM111" s="1010"/>
      <c r="DN111" s="1010"/>
      <c r="DO111" s="1010"/>
      <c r="DP111" s="1010"/>
      <c r="DQ111" s="1010" t="s">
        <v>444</v>
      </c>
      <c r="DR111" s="1010"/>
      <c r="DS111" s="1010"/>
      <c r="DT111" s="1010"/>
      <c r="DU111" s="1010"/>
      <c r="DV111" s="1011" t="s">
        <v>444</v>
      </c>
      <c r="DW111" s="1011"/>
      <c r="DX111" s="1011"/>
      <c r="DY111" s="1011"/>
      <c r="DZ111" s="1012"/>
    </row>
    <row r="112" spans="1:131" s="246" customFormat="1" ht="26.25" customHeight="1" x14ac:dyDescent="0.15">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127</v>
      </c>
      <c r="AB112" s="1049"/>
      <c r="AC112" s="1049"/>
      <c r="AD112" s="1049"/>
      <c r="AE112" s="1050"/>
      <c r="AF112" s="1051" t="s">
        <v>127</v>
      </c>
      <c r="AG112" s="1049"/>
      <c r="AH112" s="1049"/>
      <c r="AI112" s="1049"/>
      <c r="AJ112" s="1050"/>
      <c r="AK112" s="1051" t="s">
        <v>127</v>
      </c>
      <c r="AL112" s="1049"/>
      <c r="AM112" s="1049"/>
      <c r="AN112" s="1049"/>
      <c r="AO112" s="1050"/>
      <c r="AP112" s="1052" t="s">
        <v>127</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8825511</v>
      </c>
      <c r="BR112" s="1010"/>
      <c r="BS112" s="1010"/>
      <c r="BT112" s="1010"/>
      <c r="BU112" s="1010"/>
      <c r="BV112" s="1010">
        <v>8665791</v>
      </c>
      <c r="BW112" s="1010"/>
      <c r="BX112" s="1010"/>
      <c r="BY112" s="1010"/>
      <c r="BZ112" s="1010"/>
      <c r="CA112" s="1010">
        <v>8042319</v>
      </c>
      <c r="CB112" s="1010"/>
      <c r="CC112" s="1010"/>
      <c r="CD112" s="1010"/>
      <c r="CE112" s="1010"/>
      <c r="CF112" s="1004">
        <v>125.9</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127</v>
      </c>
      <c r="DH112" s="1010"/>
      <c r="DI112" s="1010"/>
      <c r="DJ112" s="1010"/>
      <c r="DK112" s="1010"/>
      <c r="DL112" s="1010" t="s">
        <v>127</v>
      </c>
      <c r="DM112" s="1010"/>
      <c r="DN112" s="1010"/>
      <c r="DO112" s="1010"/>
      <c r="DP112" s="1010"/>
      <c r="DQ112" s="1010" t="s">
        <v>449</v>
      </c>
      <c r="DR112" s="1010"/>
      <c r="DS112" s="1010"/>
      <c r="DT112" s="1010"/>
      <c r="DU112" s="1010"/>
      <c r="DV112" s="1011" t="s">
        <v>127</v>
      </c>
      <c r="DW112" s="1011"/>
      <c r="DX112" s="1011"/>
      <c r="DY112" s="1011"/>
      <c r="DZ112" s="1012"/>
    </row>
    <row r="113" spans="1:130" s="246" customFormat="1" ht="26.25" customHeight="1" x14ac:dyDescent="0.15">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608575</v>
      </c>
      <c r="AB113" s="1024"/>
      <c r="AC113" s="1024"/>
      <c r="AD113" s="1024"/>
      <c r="AE113" s="1025"/>
      <c r="AF113" s="1026">
        <v>644442</v>
      </c>
      <c r="AG113" s="1024"/>
      <c r="AH113" s="1024"/>
      <c r="AI113" s="1024"/>
      <c r="AJ113" s="1025"/>
      <c r="AK113" s="1026">
        <v>635635</v>
      </c>
      <c r="AL113" s="1024"/>
      <c r="AM113" s="1024"/>
      <c r="AN113" s="1024"/>
      <c r="AO113" s="1025"/>
      <c r="AP113" s="1027">
        <v>10</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v>39371</v>
      </c>
      <c r="BR113" s="1010"/>
      <c r="BS113" s="1010"/>
      <c r="BT113" s="1010"/>
      <c r="BU113" s="1010"/>
      <c r="BV113" s="1010">
        <v>3309</v>
      </c>
      <c r="BW113" s="1010"/>
      <c r="BX113" s="1010"/>
      <c r="BY113" s="1010"/>
      <c r="BZ113" s="1010"/>
      <c r="CA113" s="1010">
        <v>30465</v>
      </c>
      <c r="CB113" s="1010"/>
      <c r="CC113" s="1010"/>
      <c r="CD113" s="1010"/>
      <c r="CE113" s="1010"/>
      <c r="CF113" s="1004">
        <v>0.5</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453</v>
      </c>
      <c r="DH113" s="1049"/>
      <c r="DI113" s="1049"/>
      <c r="DJ113" s="1049"/>
      <c r="DK113" s="1050"/>
      <c r="DL113" s="1051" t="s">
        <v>453</v>
      </c>
      <c r="DM113" s="1049"/>
      <c r="DN113" s="1049"/>
      <c r="DO113" s="1049"/>
      <c r="DP113" s="1050"/>
      <c r="DQ113" s="1051" t="s">
        <v>127</v>
      </c>
      <c r="DR113" s="1049"/>
      <c r="DS113" s="1049"/>
      <c r="DT113" s="1049"/>
      <c r="DU113" s="1050"/>
      <c r="DV113" s="1052" t="s">
        <v>454</v>
      </c>
      <c r="DW113" s="1053"/>
      <c r="DX113" s="1053"/>
      <c r="DY113" s="1053"/>
      <c r="DZ113" s="1054"/>
    </row>
    <row r="114" spans="1:130" s="246" customFormat="1" ht="26.25" customHeight="1" x14ac:dyDescent="0.15">
      <c r="A114" s="1044"/>
      <c r="B114" s="1045"/>
      <c r="C114" s="1040" t="s">
        <v>455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49407</v>
      </c>
      <c r="AB114" s="1049"/>
      <c r="AC114" s="1049"/>
      <c r="AD114" s="1049"/>
      <c r="AE114" s="1050"/>
      <c r="AF114" s="1051">
        <v>36536</v>
      </c>
      <c r="AG114" s="1049"/>
      <c r="AH114" s="1049"/>
      <c r="AI114" s="1049"/>
      <c r="AJ114" s="1050"/>
      <c r="AK114" s="1051">
        <v>829</v>
      </c>
      <c r="AL114" s="1049"/>
      <c r="AM114" s="1049"/>
      <c r="AN114" s="1049"/>
      <c r="AO114" s="1050"/>
      <c r="AP114" s="1052">
        <v>0</v>
      </c>
      <c r="AQ114" s="1053"/>
      <c r="AR114" s="1053"/>
      <c r="AS114" s="1053"/>
      <c r="AT114" s="1054"/>
      <c r="AU114" s="990"/>
      <c r="AV114" s="991"/>
      <c r="AW114" s="991"/>
      <c r="AX114" s="991"/>
      <c r="AY114" s="991"/>
      <c r="AZ114" s="1039" t="s">
        <v>456</v>
      </c>
      <c r="BA114" s="1040"/>
      <c r="BB114" s="1040"/>
      <c r="BC114" s="1040"/>
      <c r="BD114" s="1040"/>
      <c r="BE114" s="1040"/>
      <c r="BF114" s="1040"/>
      <c r="BG114" s="1040"/>
      <c r="BH114" s="1040"/>
      <c r="BI114" s="1040"/>
      <c r="BJ114" s="1040"/>
      <c r="BK114" s="1040"/>
      <c r="BL114" s="1040"/>
      <c r="BM114" s="1040"/>
      <c r="BN114" s="1040"/>
      <c r="BO114" s="1040"/>
      <c r="BP114" s="1041"/>
      <c r="BQ114" s="1009">
        <v>1069701</v>
      </c>
      <c r="BR114" s="1010"/>
      <c r="BS114" s="1010"/>
      <c r="BT114" s="1010"/>
      <c r="BU114" s="1010"/>
      <c r="BV114" s="1010">
        <v>980008</v>
      </c>
      <c r="BW114" s="1010"/>
      <c r="BX114" s="1010"/>
      <c r="BY114" s="1010"/>
      <c r="BZ114" s="1010"/>
      <c r="CA114" s="1010">
        <v>898330</v>
      </c>
      <c r="CB114" s="1010"/>
      <c r="CC114" s="1010"/>
      <c r="CD114" s="1010"/>
      <c r="CE114" s="1010"/>
      <c r="CF114" s="1004">
        <v>14.1</v>
      </c>
      <c r="CG114" s="1005"/>
      <c r="CH114" s="1005"/>
      <c r="CI114" s="1005"/>
      <c r="CJ114" s="1005"/>
      <c r="CK114" s="1035"/>
      <c r="CL114" s="1036"/>
      <c r="CM114" s="1006" t="s">
        <v>457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127</v>
      </c>
      <c r="DH114" s="1049"/>
      <c r="DI114" s="1049"/>
      <c r="DJ114" s="1049"/>
      <c r="DK114" s="1050"/>
      <c r="DL114" s="1051" t="s">
        <v>127</v>
      </c>
      <c r="DM114" s="1049"/>
      <c r="DN114" s="1049"/>
      <c r="DO114" s="1049"/>
      <c r="DP114" s="1050"/>
      <c r="DQ114" s="1051" t="s">
        <v>127</v>
      </c>
      <c r="DR114" s="1049"/>
      <c r="DS114" s="1049"/>
      <c r="DT114" s="1049"/>
      <c r="DU114" s="1050"/>
      <c r="DV114" s="1052" t="s">
        <v>127</v>
      </c>
      <c r="DW114" s="1053"/>
      <c r="DX114" s="1053"/>
      <c r="DY114" s="1053"/>
      <c r="DZ114" s="1054"/>
    </row>
    <row r="115" spans="1:130" s="246" customFormat="1" ht="26.25" customHeight="1" x14ac:dyDescent="0.15">
      <c r="A115" s="1044"/>
      <c r="B115" s="1045"/>
      <c r="C115" s="1040" t="s">
        <v>458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13638</v>
      </c>
      <c r="AB115" s="1024"/>
      <c r="AC115" s="1024"/>
      <c r="AD115" s="1024"/>
      <c r="AE115" s="1025"/>
      <c r="AF115" s="1026">
        <v>11318</v>
      </c>
      <c r="AG115" s="1024"/>
      <c r="AH115" s="1024"/>
      <c r="AI115" s="1024"/>
      <c r="AJ115" s="1025"/>
      <c r="AK115" s="1026">
        <v>10810</v>
      </c>
      <c r="AL115" s="1024"/>
      <c r="AM115" s="1024"/>
      <c r="AN115" s="1024"/>
      <c r="AO115" s="1025"/>
      <c r="AP115" s="1027">
        <v>0.2</v>
      </c>
      <c r="AQ115" s="1028"/>
      <c r="AR115" s="1028"/>
      <c r="AS115" s="1028"/>
      <c r="AT115" s="1029"/>
      <c r="AU115" s="990"/>
      <c r="AV115" s="991"/>
      <c r="AW115" s="991"/>
      <c r="AX115" s="991"/>
      <c r="AY115" s="991"/>
      <c r="AZ115" s="1039" t="s">
        <v>459</v>
      </c>
      <c r="BA115" s="1040"/>
      <c r="BB115" s="1040"/>
      <c r="BC115" s="1040"/>
      <c r="BD115" s="1040"/>
      <c r="BE115" s="1040"/>
      <c r="BF115" s="1040"/>
      <c r="BG115" s="1040"/>
      <c r="BH115" s="1040"/>
      <c r="BI115" s="1040"/>
      <c r="BJ115" s="1040"/>
      <c r="BK115" s="1040"/>
      <c r="BL115" s="1040"/>
      <c r="BM115" s="1040"/>
      <c r="BN115" s="1040"/>
      <c r="BO115" s="1040"/>
      <c r="BP115" s="1041"/>
      <c r="BQ115" s="1009" t="s">
        <v>127</v>
      </c>
      <c r="BR115" s="1010"/>
      <c r="BS115" s="1010"/>
      <c r="BT115" s="1010"/>
      <c r="BU115" s="1010"/>
      <c r="BV115" s="1010" t="s">
        <v>127</v>
      </c>
      <c r="BW115" s="1010"/>
      <c r="BX115" s="1010"/>
      <c r="BY115" s="1010"/>
      <c r="BZ115" s="1010"/>
      <c r="CA115" s="1010" t="s">
        <v>127</v>
      </c>
      <c r="CB115" s="1010"/>
      <c r="CC115" s="1010"/>
      <c r="CD115" s="1010"/>
      <c r="CE115" s="1010"/>
      <c r="CF115" s="1004" t="s">
        <v>127</v>
      </c>
      <c r="CG115" s="1005"/>
      <c r="CH115" s="1005"/>
      <c r="CI115" s="1005"/>
      <c r="CJ115" s="1005"/>
      <c r="CK115" s="1035"/>
      <c r="CL115" s="1036"/>
      <c r="CM115" s="1039" t="s">
        <v>460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127</v>
      </c>
      <c r="DH115" s="1049"/>
      <c r="DI115" s="1049"/>
      <c r="DJ115" s="1049"/>
      <c r="DK115" s="1050"/>
      <c r="DL115" s="1051" t="s">
        <v>127</v>
      </c>
      <c r="DM115" s="1049"/>
      <c r="DN115" s="1049"/>
      <c r="DO115" s="1049"/>
      <c r="DP115" s="1050"/>
      <c r="DQ115" s="1051" t="s">
        <v>127</v>
      </c>
      <c r="DR115" s="1049"/>
      <c r="DS115" s="1049"/>
      <c r="DT115" s="1049"/>
      <c r="DU115" s="1050"/>
      <c r="DV115" s="1052" t="s">
        <v>127</v>
      </c>
      <c r="DW115" s="1053"/>
      <c r="DX115" s="1053"/>
      <c r="DY115" s="1053"/>
      <c r="DZ115" s="1054"/>
    </row>
    <row r="116" spans="1:130" s="246" customFormat="1" ht="26.25" customHeight="1" x14ac:dyDescent="0.15">
      <c r="A116" s="1046"/>
      <c r="B116" s="1047"/>
      <c r="C116" s="1055" t="s">
        <v>461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127</v>
      </c>
      <c r="AB116" s="1049"/>
      <c r="AC116" s="1049"/>
      <c r="AD116" s="1049"/>
      <c r="AE116" s="1050"/>
      <c r="AF116" s="1051" t="s">
        <v>454</v>
      </c>
      <c r="AG116" s="1049"/>
      <c r="AH116" s="1049"/>
      <c r="AI116" s="1049"/>
      <c r="AJ116" s="1050"/>
      <c r="AK116" s="1051" t="s">
        <v>127</v>
      </c>
      <c r="AL116" s="1049"/>
      <c r="AM116" s="1049"/>
      <c r="AN116" s="1049"/>
      <c r="AO116" s="1050"/>
      <c r="AP116" s="1052" t="s">
        <v>127</v>
      </c>
      <c r="AQ116" s="1053"/>
      <c r="AR116" s="1053"/>
      <c r="AS116" s="1053"/>
      <c r="AT116" s="1054"/>
      <c r="AU116" s="990"/>
      <c r="AV116" s="991"/>
      <c r="AW116" s="991"/>
      <c r="AX116" s="991"/>
      <c r="AY116" s="991"/>
      <c r="AZ116" s="1057" t="s">
        <v>462</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127</v>
      </c>
      <c r="BW116" s="1010"/>
      <c r="BX116" s="1010"/>
      <c r="BY116" s="1010"/>
      <c r="BZ116" s="1010"/>
      <c r="CA116" s="1010" t="s">
        <v>127</v>
      </c>
      <c r="CB116" s="1010"/>
      <c r="CC116" s="1010"/>
      <c r="CD116" s="1010"/>
      <c r="CE116" s="1010"/>
      <c r="CF116" s="1004" t="s">
        <v>127</v>
      </c>
      <c r="CG116" s="1005"/>
      <c r="CH116" s="1005"/>
      <c r="CI116" s="1005"/>
      <c r="CJ116" s="1005"/>
      <c r="CK116" s="1035"/>
      <c r="CL116" s="1036"/>
      <c r="CM116" s="1006" t="s">
        <v>463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39935</v>
      </c>
      <c r="DH116" s="1049"/>
      <c r="DI116" s="1049"/>
      <c r="DJ116" s="1049"/>
      <c r="DK116" s="1050"/>
      <c r="DL116" s="1051">
        <v>34230</v>
      </c>
      <c r="DM116" s="1049"/>
      <c r="DN116" s="1049"/>
      <c r="DO116" s="1049"/>
      <c r="DP116" s="1050"/>
      <c r="DQ116" s="1051">
        <v>28525</v>
      </c>
      <c r="DR116" s="1049"/>
      <c r="DS116" s="1049"/>
      <c r="DT116" s="1049"/>
      <c r="DU116" s="1050"/>
      <c r="DV116" s="1052">
        <v>0.4</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464</v>
      </c>
      <c r="Z117" s="976"/>
      <c r="AA117" s="1066">
        <v>1958944</v>
      </c>
      <c r="AB117" s="1067"/>
      <c r="AC117" s="1067"/>
      <c r="AD117" s="1067"/>
      <c r="AE117" s="1068"/>
      <c r="AF117" s="1069">
        <v>2005450</v>
      </c>
      <c r="AG117" s="1067"/>
      <c r="AH117" s="1067"/>
      <c r="AI117" s="1067"/>
      <c r="AJ117" s="1068"/>
      <c r="AK117" s="1069">
        <v>2032842</v>
      </c>
      <c r="AL117" s="1067"/>
      <c r="AM117" s="1067"/>
      <c r="AN117" s="1067"/>
      <c r="AO117" s="1068"/>
      <c r="AP117" s="1070"/>
      <c r="AQ117" s="1071"/>
      <c r="AR117" s="1071"/>
      <c r="AS117" s="1071"/>
      <c r="AT117" s="1072"/>
      <c r="AU117" s="990"/>
      <c r="AV117" s="991"/>
      <c r="AW117" s="991"/>
      <c r="AX117" s="991"/>
      <c r="AY117" s="991"/>
      <c r="AZ117" s="1057" t="s">
        <v>465</v>
      </c>
      <c r="BA117" s="1058"/>
      <c r="BB117" s="1058"/>
      <c r="BC117" s="1058"/>
      <c r="BD117" s="1058"/>
      <c r="BE117" s="1058"/>
      <c r="BF117" s="1058"/>
      <c r="BG117" s="1058"/>
      <c r="BH117" s="1058"/>
      <c r="BI117" s="1058"/>
      <c r="BJ117" s="1058"/>
      <c r="BK117" s="1058"/>
      <c r="BL117" s="1058"/>
      <c r="BM117" s="1058"/>
      <c r="BN117" s="1058"/>
      <c r="BO117" s="1058"/>
      <c r="BP117" s="1059"/>
      <c r="BQ117" s="1009" t="s">
        <v>453</v>
      </c>
      <c r="BR117" s="1010"/>
      <c r="BS117" s="1010"/>
      <c r="BT117" s="1010"/>
      <c r="BU117" s="1010"/>
      <c r="BV117" s="1010" t="s">
        <v>127</v>
      </c>
      <c r="BW117" s="1010"/>
      <c r="BX117" s="1010"/>
      <c r="BY117" s="1010"/>
      <c r="BZ117" s="1010"/>
      <c r="CA117" s="1010" t="s">
        <v>454</v>
      </c>
      <c r="CB117" s="1010"/>
      <c r="CC117" s="1010"/>
      <c r="CD117" s="1010"/>
      <c r="CE117" s="1010"/>
      <c r="CF117" s="1004" t="s">
        <v>454</v>
      </c>
      <c r="CG117" s="1005"/>
      <c r="CH117" s="1005"/>
      <c r="CI117" s="1005"/>
      <c r="CJ117" s="1005"/>
      <c r="CK117" s="1035"/>
      <c r="CL117" s="1036"/>
      <c r="CM117" s="1006" t="s">
        <v>466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127</v>
      </c>
      <c r="DM117" s="1049"/>
      <c r="DN117" s="1049"/>
      <c r="DO117" s="1049"/>
      <c r="DP117" s="1050"/>
      <c r="DQ117" s="1051" t="s">
        <v>127</v>
      </c>
      <c r="DR117" s="1049"/>
      <c r="DS117" s="1049"/>
      <c r="DT117" s="1049"/>
      <c r="DU117" s="1050"/>
      <c r="DV117" s="1052" t="s">
        <v>449</v>
      </c>
      <c r="DW117" s="1053"/>
      <c r="DX117" s="1053"/>
      <c r="DY117" s="1053"/>
      <c r="DZ117" s="1054"/>
    </row>
    <row r="118" spans="1:130" s="246" customFormat="1" ht="26.25" customHeight="1" x14ac:dyDescent="0.15">
      <c r="A118" s="994" t="s">
        <v>436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434</v>
      </c>
      <c r="AB118" s="975"/>
      <c r="AC118" s="975"/>
      <c r="AD118" s="975"/>
      <c r="AE118" s="976"/>
      <c r="AF118" s="974" t="s">
        <v>305</v>
      </c>
      <c r="AG118" s="975"/>
      <c r="AH118" s="975"/>
      <c r="AI118" s="975"/>
      <c r="AJ118" s="976"/>
      <c r="AK118" s="974" t="s">
        <v>304</v>
      </c>
      <c r="AL118" s="975"/>
      <c r="AM118" s="975"/>
      <c r="AN118" s="975"/>
      <c r="AO118" s="976"/>
      <c r="AP118" s="1061" t="s">
        <v>435</v>
      </c>
      <c r="AQ118" s="1062"/>
      <c r="AR118" s="1062"/>
      <c r="AS118" s="1062"/>
      <c r="AT118" s="1063"/>
      <c r="AU118" s="990"/>
      <c r="AV118" s="991"/>
      <c r="AW118" s="991"/>
      <c r="AX118" s="991"/>
      <c r="AY118" s="991"/>
      <c r="AZ118" s="1064" t="s">
        <v>467</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127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468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127</v>
      </c>
      <c r="DR118" s="1049"/>
      <c r="DS118" s="1049"/>
      <c r="DT118" s="1049"/>
      <c r="DU118" s="1050"/>
      <c r="DV118" s="1052" t="s">
        <v>127</v>
      </c>
      <c r="DW118" s="1053"/>
      <c r="DX118" s="1053"/>
      <c r="DY118" s="1053"/>
      <c r="DZ118" s="1054"/>
    </row>
    <row r="119" spans="1:130" s="246" customFormat="1" ht="26.25" customHeight="1" x14ac:dyDescent="0.15">
      <c r="A119" s="1148" t="s">
        <v>439</v>
      </c>
      <c r="B119" s="1034"/>
      <c r="C119" s="1013" t="s">
        <v>440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454</v>
      </c>
      <c r="AG119" s="982"/>
      <c r="AH119" s="982"/>
      <c r="AI119" s="982"/>
      <c r="AJ119" s="983"/>
      <c r="AK119" s="984" t="s">
        <v>127</v>
      </c>
      <c r="AL119" s="982"/>
      <c r="AM119" s="982"/>
      <c r="AN119" s="982"/>
      <c r="AO119" s="983"/>
      <c r="AP119" s="985" t="s">
        <v>127</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469</v>
      </c>
      <c r="BP119" s="1096"/>
      <c r="BQ119" s="1087">
        <v>23338371</v>
      </c>
      <c r="BR119" s="1088"/>
      <c r="BS119" s="1088"/>
      <c r="BT119" s="1088"/>
      <c r="BU119" s="1088"/>
      <c r="BV119" s="1088">
        <v>22698140</v>
      </c>
      <c r="BW119" s="1088"/>
      <c r="BX119" s="1088"/>
      <c r="BY119" s="1088"/>
      <c r="BZ119" s="1088"/>
      <c r="CA119" s="1088">
        <v>21490999</v>
      </c>
      <c r="CB119" s="1088"/>
      <c r="CC119" s="1088"/>
      <c r="CD119" s="1088"/>
      <c r="CE119" s="1088"/>
      <c r="CF119" s="1089"/>
      <c r="CG119" s="1090"/>
      <c r="CH119" s="1090"/>
      <c r="CI119" s="1090"/>
      <c r="CJ119" s="1091"/>
      <c r="CK119" s="1037"/>
      <c r="CL119" s="1038"/>
      <c r="CM119" s="1092" t="s">
        <v>470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18195</v>
      </c>
      <c r="DH119" s="1074"/>
      <c r="DI119" s="1074"/>
      <c r="DJ119" s="1074"/>
      <c r="DK119" s="1075"/>
      <c r="DL119" s="1073">
        <v>14333</v>
      </c>
      <c r="DM119" s="1074"/>
      <c r="DN119" s="1074"/>
      <c r="DO119" s="1074"/>
      <c r="DP119" s="1075"/>
      <c r="DQ119" s="1073">
        <v>10740</v>
      </c>
      <c r="DR119" s="1074"/>
      <c r="DS119" s="1074"/>
      <c r="DT119" s="1074"/>
      <c r="DU119" s="1075"/>
      <c r="DV119" s="1076">
        <v>0.2</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127</v>
      </c>
      <c r="AG120" s="1049"/>
      <c r="AH120" s="1049"/>
      <c r="AI120" s="1049"/>
      <c r="AJ120" s="1050"/>
      <c r="AK120" s="1051" t="s">
        <v>127</v>
      </c>
      <c r="AL120" s="1049"/>
      <c r="AM120" s="1049"/>
      <c r="AN120" s="1049"/>
      <c r="AO120" s="1050"/>
      <c r="AP120" s="1052" t="s">
        <v>127</v>
      </c>
      <c r="AQ120" s="1053"/>
      <c r="AR120" s="1053"/>
      <c r="AS120" s="1053"/>
      <c r="AT120" s="1054"/>
      <c r="AU120" s="1079" t="s">
        <v>471</v>
      </c>
      <c r="AV120" s="1080"/>
      <c r="AW120" s="1080"/>
      <c r="AX120" s="1080"/>
      <c r="AY120" s="1081"/>
      <c r="AZ120" s="1030" t="s">
        <v>472</v>
      </c>
      <c r="BA120" s="979"/>
      <c r="BB120" s="979"/>
      <c r="BC120" s="979"/>
      <c r="BD120" s="979"/>
      <c r="BE120" s="979"/>
      <c r="BF120" s="979"/>
      <c r="BG120" s="979"/>
      <c r="BH120" s="979"/>
      <c r="BI120" s="979"/>
      <c r="BJ120" s="979"/>
      <c r="BK120" s="979"/>
      <c r="BL120" s="979"/>
      <c r="BM120" s="979"/>
      <c r="BN120" s="979"/>
      <c r="BO120" s="979"/>
      <c r="BP120" s="980"/>
      <c r="BQ120" s="1016">
        <v>4987017</v>
      </c>
      <c r="BR120" s="1017"/>
      <c r="BS120" s="1017"/>
      <c r="BT120" s="1017"/>
      <c r="BU120" s="1017"/>
      <c r="BV120" s="1017">
        <v>5860582</v>
      </c>
      <c r="BW120" s="1017"/>
      <c r="BX120" s="1017"/>
      <c r="BY120" s="1017"/>
      <c r="BZ120" s="1017"/>
      <c r="CA120" s="1017">
        <v>6435719</v>
      </c>
      <c r="CB120" s="1017"/>
      <c r="CC120" s="1017"/>
      <c r="CD120" s="1017"/>
      <c r="CE120" s="1017"/>
      <c r="CF120" s="1031">
        <v>100.8</v>
      </c>
      <c r="CG120" s="1032"/>
      <c r="CH120" s="1032"/>
      <c r="CI120" s="1032"/>
      <c r="CJ120" s="1032"/>
      <c r="CK120" s="1097" t="s">
        <v>473</v>
      </c>
      <c r="CL120" s="1098"/>
      <c r="CM120" s="1098"/>
      <c r="CN120" s="1098"/>
      <c r="CO120" s="1099"/>
      <c r="CP120" s="1105" t="s">
        <v>474</v>
      </c>
      <c r="CQ120" s="1106"/>
      <c r="CR120" s="1106"/>
      <c r="CS120" s="1106"/>
      <c r="CT120" s="1106"/>
      <c r="CU120" s="1106"/>
      <c r="CV120" s="1106"/>
      <c r="CW120" s="1106"/>
      <c r="CX120" s="1106"/>
      <c r="CY120" s="1106"/>
      <c r="CZ120" s="1106"/>
      <c r="DA120" s="1106"/>
      <c r="DB120" s="1106"/>
      <c r="DC120" s="1106"/>
      <c r="DD120" s="1106"/>
      <c r="DE120" s="1106"/>
      <c r="DF120" s="1107"/>
      <c r="DG120" s="1016">
        <v>4183823</v>
      </c>
      <c r="DH120" s="1017"/>
      <c r="DI120" s="1017"/>
      <c r="DJ120" s="1017"/>
      <c r="DK120" s="1017"/>
      <c r="DL120" s="1017">
        <v>4088514</v>
      </c>
      <c r="DM120" s="1017"/>
      <c r="DN120" s="1017"/>
      <c r="DO120" s="1017"/>
      <c r="DP120" s="1017"/>
      <c r="DQ120" s="1017">
        <v>3752425</v>
      </c>
      <c r="DR120" s="1017"/>
      <c r="DS120" s="1017"/>
      <c r="DT120" s="1017"/>
      <c r="DU120" s="1017"/>
      <c r="DV120" s="1018">
        <v>58.8</v>
      </c>
      <c r="DW120" s="1018"/>
      <c r="DX120" s="1018"/>
      <c r="DY120" s="1018"/>
      <c r="DZ120" s="1019"/>
    </row>
    <row r="121" spans="1:130" s="246" customFormat="1" ht="26.25" customHeight="1" x14ac:dyDescent="0.15">
      <c r="A121" s="1149"/>
      <c r="B121" s="1036"/>
      <c r="C121" s="1057" t="s">
        <v>475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449</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476</v>
      </c>
      <c r="BA121" s="1040"/>
      <c r="BB121" s="1040"/>
      <c r="BC121" s="1040"/>
      <c r="BD121" s="1040"/>
      <c r="BE121" s="1040"/>
      <c r="BF121" s="1040"/>
      <c r="BG121" s="1040"/>
      <c r="BH121" s="1040"/>
      <c r="BI121" s="1040"/>
      <c r="BJ121" s="1040"/>
      <c r="BK121" s="1040"/>
      <c r="BL121" s="1040"/>
      <c r="BM121" s="1040"/>
      <c r="BN121" s="1040"/>
      <c r="BO121" s="1040"/>
      <c r="BP121" s="1041"/>
      <c r="BQ121" s="1009">
        <v>520648</v>
      </c>
      <c r="BR121" s="1010"/>
      <c r="BS121" s="1010"/>
      <c r="BT121" s="1010"/>
      <c r="BU121" s="1010"/>
      <c r="BV121" s="1010">
        <v>458104</v>
      </c>
      <c r="BW121" s="1010"/>
      <c r="BX121" s="1010"/>
      <c r="BY121" s="1010"/>
      <c r="BZ121" s="1010"/>
      <c r="CA121" s="1010">
        <v>405532</v>
      </c>
      <c r="CB121" s="1010"/>
      <c r="CC121" s="1010"/>
      <c r="CD121" s="1010"/>
      <c r="CE121" s="1010"/>
      <c r="CF121" s="1004">
        <v>6.3</v>
      </c>
      <c r="CG121" s="1005"/>
      <c r="CH121" s="1005"/>
      <c r="CI121" s="1005"/>
      <c r="CJ121" s="1005"/>
      <c r="CK121" s="1100"/>
      <c r="CL121" s="1101"/>
      <c r="CM121" s="1101"/>
      <c r="CN121" s="1101"/>
      <c r="CO121" s="1102"/>
      <c r="CP121" s="1110" t="s">
        <v>477</v>
      </c>
      <c r="CQ121" s="1111"/>
      <c r="CR121" s="1111"/>
      <c r="CS121" s="1111"/>
      <c r="CT121" s="1111"/>
      <c r="CU121" s="1111"/>
      <c r="CV121" s="1111"/>
      <c r="CW121" s="1111"/>
      <c r="CX121" s="1111"/>
      <c r="CY121" s="1111"/>
      <c r="CZ121" s="1111"/>
      <c r="DA121" s="1111"/>
      <c r="DB121" s="1111"/>
      <c r="DC121" s="1111"/>
      <c r="DD121" s="1111"/>
      <c r="DE121" s="1111"/>
      <c r="DF121" s="1112"/>
      <c r="DG121" s="1009">
        <v>3545027</v>
      </c>
      <c r="DH121" s="1010"/>
      <c r="DI121" s="1010"/>
      <c r="DJ121" s="1010"/>
      <c r="DK121" s="1010"/>
      <c r="DL121" s="1010">
        <v>3344663</v>
      </c>
      <c r="DM121" s="1010"/>
      <c r="DN121" s="1010"/>
      <c r="DO121" s="1010"/>
      <c r="DP121" s="1010"/>
      <c r="DQ121" s="1010">
        <v>3123535</v>
      </c>
      <c r="DR121" s="1010"/>
      <c r="DS121" s="1010"/>
      <c r="DT121" s="1010"/>
      <c r="DU121" s="1010"/>
      <c r="DV121" s="1011">
        <v>48.9</v>
      </c>
      <c r="DW121" s="1011"/>
      <c r="DX121" s="1011"/>
      <c r="DY121" s="1011"/>
      <c r="DZ121" s="1012"/>
    </row>
    <row r="122" spans="1:130" s="246" customFormat="1" ht="26.25" customHeight="1" x14ac:dyDescent="0.15">
      <c r="A122" s="1149"/>
      <c r="B122" s="1036"/>
      <c r="C122" s="1006" t="s">
        <v>457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453</v>
      </c>
      <c r="AG122" s="1049"/>
      <c r="AH122" s="1049"/>
      <c r="AI122" s="1049"/>
      <c r="AJ122" s="1050"/>
      <c r="AK122" s="1051" t="s">
        <v>127</v>
      </c>
      <c r="AL122" s="1049"/>
      <c r="AM122" s="1049"/>
      <c r="AN122" s="1049"/>
      <c r="AO122" s="1050"/>
      <c r="AP122" s="1052" t="s">
        <v>454</v>
      </c>
      <c r="AQ122" s="1053"/>
      <c r="AR122" s="1053"/>
      <c r="AS122" s="1053"/>
      <c r="AT122" s="1054"/>
      <c r="AU122" s="1082"/>
      <c r="AV122" s="1083"/>
      <c r="AW122" s="1083"/>
      <c r="AX122" s="1083"/>
      <c r="AY122" s="1084"/>
      <c r="AZ122" s="1064" t="s">
        <v>478</v>
      </c>
      <c r="BA122" s="1055"/>
      <c r="BB122" s="1055"/>
      <c r="BC122" s="1055"/>
      <c r="BD122" s="1055"/>
      <c r="BE122" s="1055"/>
      <c r="BF122" s="1055"/>
      <c r="BG122" s="1055"/>
      <c r="BH122" s="1055"/>
      <c r="BI122" s="1055"/>
      <c r="BJ122" s="1055"/>
      <c r="BK122" s="1055"/>
      <c r="BL122" s="1055"/>
      <c r="BM122" s="1055"/>
      <c r="BN122" s="1055"/>
      <c r="BO122" s="1055"/>
      <c r="BP122" s="1056"/>
      <c r="BQ122" s="1087">
        <v>15888225</v>
      </c>
      <c r="BR122" s="1088"/>
      <c r="BS122" s="1088"/>
      <c r="BT122" s="1088"/>
      <c r="BU122" s="1088"/>
      <c r="BV122" s="1088">
        <v>15649556</v>
      </c>
      <c r="BW122" s="1088"/>
      <c r="BX122" s="1088"/>
      <c r="BY122" s="1088"/>
      <c r="BZ122" s="1088"/>
      <c r="CA122" s="1088">
        <v>15255306</v>
      </c>
      <c r="CB122" s="1088"/>
      <c r="CC122" s="1088"/>
      <c r="CD122" s="1088"/>
      <c r="CE122" s="1088"/>
      <c r="CF122" s="1108">
        <v>238.9</v>
      </c>
      <c r="CG122" s="1109"/>
      <c r="CH122" s="1109"/>
      <c r="CI122" s="1109"/>
      <c r="CJ122" s="1109"/>
      <c r="CK122" s="1100"/>
      <c r="CL122" s="1101"/>
      <c r="CM122" s="1101"/>
      <c r="CN122" s="1101"/>
      <c r="CO122" s="1102"/>
      <c r="CP122" s="1110" t="s">
        <v>479</v>
      </c>
      <c r="CQ122" s="1111"/>
      <c r="CR122" s="1111"/>
      <c r="CS122" s="1111"/>
      <c r="CT122" s="1111"/>
      <c r="CU122" s="1111"/>
      <c r="CV122" s="1111"/>
      <c r="CW122" s="1111"/>
      <c r="CX122" s="1111"/>
      <c r="CY122" s="1111"/>
      <c r="CZ122" s="1111"/>
      <c r="DA122" s="1111"/>
      <c r="DB122" s="1111"/>
      <c r="DC122" s="1111"/>
      <c r="DD122" s="1111"/>
      <c r="DE122" s="1111"/>
      <c r="DF122" s="1112"/>
      <c r="DG122" s="1009" t="s">
        <v>127</v>
      </c>
      <c r="DH122" s="1010"/>
      <c r="DI122" s="1010"/>
      <c r="DJ122" s="1010"/>
      <c r="DK122" s="1010"/>
      <c r="DL122" s="1010">
        <v>877348</v>
      </c>
      <c r="DM122" s="1010"/>
      <c r="DN122" s="1010"/>
      <c r="DO122" s="1010"/>
      <c r="DP122" s="1010"/>
      <c r="DQ122" s="1010">
        <v>819887</v>
      </c>
      <c r="DR122" s="1010"/>
      <c r="DS122" s="1010"/>
      <c r="DT122" s="1010"/>
      <c r="DU122" s="1010"/>
      <c r="DV122" s="1011">
        <v>12.8</v>
      </c>
      <c r="DW122" s="1011"/>
      <c r="DX122" s="1011"/>
      <c r="DY122" s="1011"/>
      <c r="DZ122" s="1012"/>
    </row>
    <row r="123" spans="1:130" s="246" customFormat="1" ht="26.25" customHeight="1" x14ac:dyDescent="0.15">
      <c r="A123" s="1149"/>
      <c r="B123" s="1036"/>
      <c r="C123" s="1006" t="s">
        <v>463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7315</v>
      </c>
      <c r="AB123" s="1049"/>
      <c r="AC123" s="1049"/>
      <c r="AD123" s="1049"/>
      <c r="AE123" s="1050"/>
      <c r="AF123" s="1051">
        <v>6272</v>
      </c>
      <c r="AG123" s="1049"/>
      <c r="AH123" s="1049"/>
      <c r="AI123" s="1049"/>
      <c r="AJ123" s="1050"/>
      <c r="AK123" s="1051">
        <v>6184</v>
      </c>
      <c r="AL123" s="1049"/>
      <c r="AM123" s="1049"/>
      <c r="AN123" s="1049"/>
      <c r="AO123" s="1050"/>
      <c r="AP123" s="1052">
        <v>0.1</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480</v>
      </c>
      <c r="BP123" s="1096"/>
      <c r="BQ123" s="1155">
        <v>21395890</v>
      </c>
      <c r="BR123" s="1156"/>
      <c r="BS123" s="1156"/>
      <c r="BT123" s="1156"/>
      <c r="BU123" s="1156"/>
      <c r="BV123" s="1156">
        <v>21968242</v>
      </c>
      <c r="BW123" s="1156"/>
      <c r="BX123" s="1156"/>
      <c r="BY123" s="1156"/>
      <c r="BZ123" s="1156"/>
      <c r="CA123" s="1156">
        <v>22096557</v>
      </c>
      <c r="CB123" s="1156"/>
      <c r="CC123" s="1156"/>
      <c r="CD123" s="1156"/>
      <c r="CE123" s="1156"/>
      <c r="CF123" s="1089"/>
      <c r="CG123" s="1090"/>
      <c r="CH123" s="1090"/>
      <c r="CI123" s="1090"/>
      <c r="CJ123" s="1091"/>
      <c r="CK123" s="1100"/>
      <c r="CL123" s="1101"/>
      <c r="CM123" s="1101"/>
      <c r="CN123" s="1101"/>
      <c r="CO123" s="1102"/>
      <c r="CP123" s="1110" t="s">
        <v>481</v>
      </c>
      <c r="CQ123" s="1111"/>
      <c r="CR123" s="1111"/>
      <c r="CS123" s="1111"/>
      <c r="CT123" s="1111"/>
      <c r="CU123" s="1111"/>
      <c r="CV123" s="1111"/>
      <c r="CW123" s="1111"/>
      <c r="CX123" s="1111"/>
      <c r="CY123" s="1111"/>
      <c r="CZ123" s="1111"/>
      <c r="DA123" s="1111"/>
      <c r="DB123" s="1111"/>
      <c r="DC123" s="1111"/>
      <c r="DD123" s="1111"/>
      <c r="DE123" s="1111"/>
      <c r="DF123" s="1112"/>
      <c r="DG123" s="1048">
        <v>159396</v>
      </c>
      <c r="DH123" s="1049"/>
      <c r="DI123" s="1049"/>
      <c r="DJ123" s="1049"/>
      <c r="DK123" s="1050"/>
      <c r="DL123" s="1051">
        <v>191452</v>
      </c>
      <c r="DM123" s="1049"/>
      <c r="DN123" s="1049"/>
      <c r="DO123" s="1049"/>
      <c r="DP123" s="1050"/>
      <c r="DQ123" s="1051">
        <v>197882</v>
      </c>
      <c r="DR123" s="1049"/>
      <c r="DS123" s="1049"/>
      <c r="DT123" s="1049"/>
      <c r="DU123" s="1050"/>
      <c r="DV123" s="1052">
        <v>3.1</v>
      </c>
      <c r="DW123" s="1053"/>
      <c r="DX123" s="1053"/>
      <c r="DY123" s="1053"/>
      <c r="DZ123" s="1054"/>
    </row>
    <row r="124" spans="1:130" s="246" customFormat="1" ht="26.25" customHeight="1" thickBot="1" x14ac:dyDescent="0.2">
      <c r="A124" s="1149"/>
      <c r="B124" s="1036"/>
      <c r="C124" s="1006" t="s">
        <v>466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454</v>
      </c>
      <c r="AB124" s="1049"/>
      <c r="AC124" s="1049"/>
      <c r="AD124" s="1049"/>
      <c r="AE124" s="1050"/>
      <c r="AF124" s="1051" t="s">
        <v>127</v>
      </c>
      <c r="AG124" s="1049"/>
      <c r="AH124" s="1049"/>
      <c r="AI124" s="1049"/>
      <c r="AJ124" s="1050"/>
      <c r="AK124" s="1051" t="s">
        <v>127</v>
      </c>
      <c r="AL124" s="1049"/>
      <c r="AM124" s="1049"/>
      <c r="AN124" s="1049"/>
      <c r="AO124" s="1050"/>
      <c r="AP124" s="1052" t="s">
        <v>454</v>
      </c>
      <c r="AQ124" s="1053"/>
      <c r="AR124" s="1053"/>
      <c r="AS124" s="1053"/>
      <c r="AT124" s="1054"/>
      <c r="AU124" s="1151" t="s">
        <v>482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29.5</v>
      </c>
      <c r="BR124" s="1118"/>
      <c r="BS124" s="1118"/>
      <c r="BT124" s="1118"/>
      <c r="BU124" s="1118"/>
      <c r="BV124" s="1118">
        <v>11.1</v>
      </c>
      <c r="BW124" s="1118"/>
      <c r="BX124" s="1118"/>
      <c r="BY124" s="1118"/>
      <c r="BZ124" s="1118"/>
      <c r="CA124" s="1118" t="s">
        <v>454</v>
      </c>
      <c r="CB124" s="1118"/>
      <c r="CC124" s="1118"/>
      <c r="CD124" s="1118"/>
      <c r="CE124" s="1118"/>
      <c r="CF124" s="1119"/>
      <c r="CG124" s="1120"/>
      <c r="CH124" s="1120"/>
      <c r="CI124" s="1120"/>
      <c r="CJ124" s="1121"/>
      <c r="CK124" s="1103"/>
      <c r="CL124" s="1103"/>
      <c r="CM124" s="1103"/>
      <c r="CN124" s="1103"/>
      <c r="CO124" s="1104"/>
      <c r="CP124" s="1110" t="s">
        <v>483</v>
      </c>
      <c r="CQ124" s="1111"/>
      <c r="CR124" s="1111"/>
      <c r="CS124" s="1111"/>
      <c r="CT124" s="1111"/>
      <c r="CU124" s="1111"/>
      <c r="CV124" s="1111"/>
      <c r="CW124" s="1111"/>
      <c r="CX124" s="1111"/>
      <c r="CY124" s="1111"/>
      <c r="CZ124" s="1111"/>
      <c r="DA124" s="1111"/>
      <c r="DB124" s="1111"/>
      <c r="DC124" s="1111"/>
      <c r="DD124" s="1111"/>
      <c r="DE124" s="1111"/>
      <c r="DF124" s="1112"/>
      <c r="DG124" s="1095">
        <v>937265</v>
      </c>
      <c r="DH124" s="1074"/>
      <c r="DI124" s="1074"/>
      <c r="DJ124" s="1074"/>
      <c r="DK124" s="1075"/>
      <c r="DL124" s="1073">
        <v>163814</v>
      </c>
      <c r="DM124" s="1074"/>
      <c r="DN124" s="1074"/>
      <c r="DO124" s="1074"/>
      <c r="DP124" s="1075"/>
      <c r="DQ124" s="1073">
        <v>148590</v>
      </c>
      <c r="DR124" s="1074"/>
      <c r="DS124" s="1074"/>
      <c r="DT124" s="1074"/>
      <c r="DU124" s="1075"/>
      <c r="DV124" s="1076">
        <v>2.2999999999999998</v>
      </c>
      <c r="DW124" s="1077"/>
      <c r="DX124" s="1077"/>
      <c r="DY124" s="1077"/>
      <c r="DZ124" s="1078"/>
    </row>
    <row r="125" spans="1:130" s="246" customFormat="1" ht="26.25" customHeight="1" x14ac:dyDescent="0.15">
      <c r="A125" s="1149"/>
      <c r="B125" s="1036"/>
      <c r="C125" s="1006" t="s">
        <v>468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449</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484</v>
      </c>
      <c r="CL125" s="1098"/>
      <c r="CM125" s="1098"/>
      <c r="CN125" s="1098"/>
      <c r="CO125" s="1099"/>
      <c r="CP125" s="1030" t="s">
        <v>485</v>
      </c>
      <c r="CQ125" s="979"/>
      <c r="CR125" s="979"/>
      <c r="CS125" s="979"/>
      <c r="CT125" s="979"/>
      <c r="CU125" s="979"/>
      <c r="CV125" s="979"/>
      <c r="CW125" s="979"/>
      <c r="CX125" s="979"/>
      <c r="CY125" s="979"/>
      <c r="CZ125" s="979"/>
      <c r="DA125" s="979"/>
      <c r="DB125" s="979"/>
      <c r="DC125" s="979"/>
      <c r="DD125" s="979"/>
      <c r="DE125" s="979"/>
      <c r="DF125" s="980"/>
      <c r="DG125" s="1016" t="s">
        <v>449</v>
      </c>
      <c r="DH125" s="1017"/>
      <c r="DI125" s="1017"/>
      <c r="DJ125" s="1017"/>
      <c r="DK125" s="1017"/>
      <c r="DL125" s="1017" t="s">
        <v>127</v>
      </c>
      <c r="DM125" s="1017"/>
      <c r="DN125" s="1017"/>
      <c r="DO125" s="1017"/>
      <c r="DP125" s="1017"/>
      <c r="DQ125" s="1017" t="s">
        <v>127</v>
      </c>
      <c r="DR125" s="1017"/>
      <c r="DS125" s="1017"/>
      <c r="DT125" s="1017"/>
      <c r="DU125" s="1017"/>
      <c r="DV125" s="1018" t="s">
        <v>127</v>
      </c>
      <c r="DW125" s="1018"/>
      <c r="DX125" s="1018"/>
      <c r="DY125" s="1018"/>
      <c r="DZ125" s="1019"/>
    </row>
    <row r="126" spans="1:130" s="246" customFormat="1" ht="26.25" customHeight="1" thickBot="1" x14ac:dyDescent="0.2">
      <c r="A126" s="1149"/>
      <c r="B126" s="1036"/>
      <c r="C126" s="1006" t="s">
        <v>470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4992</v>
      </c>
      <c r="AB126" s="1049"/>
      <c r="AC126" s="1049"/>
      <c r="AD126" s="1049"/>
      <c r="AE126" s="1050"/>
      <c r="AF126" s="1051">
        <v>3862</v>
      </c>
      <c r="AG126" s="1049"/>
      <c r="AH126" s="1049"/>
      <c r="AI126" s="1049"/>
      <c r="AJ126" s="1050"/>
      <c r="AK126" s="1051">
        <v>3592</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486</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127</v>
      </c>
      <c r="DM126" s="1010"/>
      <c r="DN126" s="1010"/>
      <c r="DO126" s="1010"/>
      <c r="DP126" s="1010"/>
      <c r="DQ126" s="1010" t="s">
        <v>127</v>
      </c>
      <c r="DR126" s="1010"/>
      <c r="DS126" s="1010"/>
      <c r="DT126" s="1010"/>
      <c r="DU126" s="1010"/>
      <c r="DV126" s="1011" t="s">
        <v>127</v>
      </c>
      <c r="DW126" s="1011"/>
      <c r="DX126" s="1011"/>
      <c r="DY126" s="1011"/>
      <c r="DZ126" s="1012"/>
    </row>
    <row r="127" spans="1:130" s="246" customFormat="1" ht="26.25" customHeight="1" x14ac:dyDescent="0.15">
      <c r="A127" s="1150"/>
      <c r="B127" s="1038"/>
      <c r="C127" s="1092" t="s">
        <v>487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1331</v>
      </c>
      <c r="AB127" s="1049"/>
      <c r="AC127" s="1049"/>
      <c r="AD127" s="1049"/>
      <c r="AE127" s="1050"/>
      <c r="AF127" s="1051">
        <v>1184</v>
      </c>
      <c r="AG127" s="1049"/>
      <c r="AH127" s="1049"/>
      <c r="AI127" s="1049"/>
      <c r="AJ127" s="1050"/>
      <c r="AK127" s="1051">
        <v>1034</v>
      </c>
      <c r="AL127" s="1049"/>
      <c r="AM127" s="1049"/>
      <c r="AN127" s="1049"/>
      <c r="AO127" s="1050"/>
      <c r="AP127" s="1052">
        <v>0</v>
      </c>
      <c r="AQ127" s="1053"/>
      <c r="AR127" s="1053"/>
      <c r="AS127" s="1053"/>
      <c r="AT127" s="1054"/>
      <c r="AU127" s="282"/>
      <c r="AV127" s="282"/>
      <c r="AW127" s="282"/>
      <c r="AX127" s="1122" t="s">
        <v>488</v>
      </c>
      <c r="AY127" s="1123"/>
      <c r="AZ127" s="1123"/>
      <c r="BA127" s="1123"/>
      <c r="BB127" s="1123"/>
      <c r="BC127" s="1123"/>
      <c r="BD127" s="1123"/>
      <c r="BE127" s="1124"/>
      <c r="BF127" s="1125" t="s">
        <v>489</v>
      </c>
      <c r="BG127" s="1123"/>
      <c r="BH127" s="1123"/>
      <c r="BI127" s="1123"/>
      <c r="BJ127" s="1123"/>
      <c r="BK127" s="1123"/>
      <c r="BL127" s="1124"/>
      <c r="BM127" s="1125" t="s">
        <v>490</v>
      </c>
      <c r="BN127" s="1123"/>
      <c r="BO127" s="1123"/>
      <c r="BP127" s="1123"/>
      <c r="BQ127" s="1123"/>
      <c r="BR127" s="1123"/>
      <c r="BS127" s="1124"/>
      <c r="BT127" s="1125" t="s">
        <v>491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492</v>
      </c>
      <c r="CQ127" s="1040"/>
      <c r="CR127" s="1040"/>
      <c r="CS127" s="1040"/>
      <c r="CT127" s="1040"/>
      <c r="CU127" s="1040"/>
      <c r="CV127" s="1040"/>
      <c r="CW127" s="1040"/>
      <c r="CX127" s="1040"/>
      <c r="CY127" s="1040"/>
      <c r="CZ127" s="1040"/>
      <c r="DA127" s="1040"/>
      <c r="DB127" s="1040"/>
      <c r="DC127" s="1040"/>
      <c r="DD127" s="1040"/>
      <c r="DE127" s="1040"/>
      <c r="DF127" s="1041"/>
      <c r="DG127" s="1009" t="s">
        <v>493</v>
      </c>
      <c r="DH127" s="1010"/>
      <c r="DI127" s="1010"/>
      <c r="DJ127" s="1010"/>
      <c r="DK127" s="1010"/>
      <c r="DL127" s="1010" t="s">
        <v>127</v>
      </c>
      <c r="DM127" s="1010"/>
      <c r="DN127" s="1010"/>
      <c r="DO127" s="1010"/>
      <c r="DP127" s="1010"/>
      <c r="DQ127" s="1010" t="s">
        <v>127</v>
      </c>
      <c r="DR127" s="1010"/>
      <c r="DS127" s="1010"/>
      <c r="DT127" s="1010"/>
      <c r="DU127" s="1010"/>
      <c r="DV127" s="1011" t="s">
        <v>454</v>
      </c>
      <c r="DW127" s="1011"/>
      <c r="DX127" s="1011"/>
      <c r="DY127" s="1011"/>
      <c r="DZ127" s="1012"/>
    </row>
    <row r="128" spans="1:130" s="246" customFormat="1" ht="26.25" customHeight="1" thickBot="1" x14ac:dyDescent="0.2">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75735</v>
      </c>
      <c r="AB128" s="1138"/>
      <c r="AC128" s="1138"/>
      <c r="AD128" s="1138"/>
      <c r="AE128" s="1139"/>
      <c r="AF128" s="1140">
        <v>76483</v>
      </c>
      <c r="AG128" s="1138"/>
      <c r="AH128" s="1138"/>
      <c r="AI128" s="1138"/>
      <c r="AJ128" s="1139"/>
      <c r="AK128" s="1140">
        <v>69900</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127</v>
      </c>
      <c r="BG128" s="1145"/>
      <c r="BH128" s="1145"/>
      <c r="BI128" s="1145"/>
      <c r="BJ128" s="1145"/>
      <c r="BK128" s="1145"/>
      <c r="BL128" s="1146"/>
      <c r="BM128" s="1144">
        <v>13.82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t="s">
        <v>127</v>
      </c>
      <c r="DH128" s="1130"/>
      <c r="DI128" s="1130"/>
      <c r="DJ128" s="1130"/>
      <c r="DK128" s="1130"/>
      <c r="DL128" s="1130" t="s">
        <v>127</v>
      </c>
      <c r="DM128" s="1130"/>
      <c r="DN128" s="1130"/>
      <c r="DO128" s="1130"/>
      <c r="DP128" s="1130"/>
      <c r="DQ128" s="1130" t="s">
        <v>493</v>
      </c>
      <c r="DR128" s="1130"/>
      <c r="DS128" s="1130"/>
      <c r="DT128" s="1130"/>
      <c r="DU128" s="1130"/>
      <c r="DV128" s="1131" t="s">
        <v>493</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7884598</v>
      </c>
      <c r="AB129" s="1049"/>
      <c r="AC129" s="1049"/>
      <c r="AD129" s="1049"/>
      <c r="AE129" s="1050"/>
      <c r="AF129" s="1051">
        <v>7905623</v>
      </c>
      <c r="AG129" s="1049"/>
      <c r="AH129" s="1049"/>
      <c r="AI129" s="1049"/>
      <c r="AJ129" s="1050"/>
      <c r="AK129" s="1051">
        <v>7740899</v>
      </c>
      <c r="AL129" s="1049"/>
      <c r="AM129" s="1049"/>
      <c r="AN129" s="1049"/>
      <c r="AO129" s="1050"/>
      <c r="AP129" s="1166"/>
      <c r="AQ129" s="1167"/>
      <c r="AR129" s="1167"/>
      <c r="AS129" s="1167"/>
      <c r="AT129" s="1168"/>
      <c r="AU129" s="284"/>
      <c r="AV129" s="284"/>
      <c r="AW129" s="284"/>
      <c r="AX129" s="1157" t="s">
        <v>499</v>
      </c>
      <c r="AY129" s="1040"/>
      <c r="AZ129" s="1040"/>
      <c r="BA129" s="1040"/>
      <c r="BB129" s="1040"/>
      <c r="BC129" s="1040"/>
      <c r="BD129" s="1040"/>
      <c r="BE129" s="1041"/>
      <c r="BF129" s="1158" t="s">
        <v>454</v>
      </c>
      <c r="BG129" s="1159"/>
      <c r="BH129" s="1159"/>
      <c r="BI129" s="1159"/>
      <c r="BJ129" s="1159"/>
      <c r="BK129" s="1159"/>
      <c r="BL129" s="1160"/>
      <c r="BM129" s="1158">
        <v>18.82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501</v>
      </c>
      <c r="X130" s="1164"/>
      <c r="Y130" s="1164"/>
      <c r="Z130" s="1165"/>
      <c r="AA130" s="1048">
        <v>1309369</v>
      </c>
      <c r="AB130" s="1049"/>
      <c r="AC130" s="1049"/>
      <c r="AD130" s="1049"/>
      <c r="AE130" s="1050"/>
      <c r="AF130" s="1051">
        <v>1337609</v>
      </c>
      <c r="AG130" s="1049"/>
      <c r="AH130" s="1049"/>
      <c r="AI130" s="1049"/>
      <c r="AJ130" s="1050"/>
      <c r="AK130" s="1051">
        <v>1354513</v>
      </c>
      <c r="AL130" s="1049"/>
      <c r="AM130" s="1049"/>
      <c r="AN130" s="1049"/>
      <c r="AO130" s="1050"/>
      <c r="AP130" s="1166"/>
      <c r="AQ130" s="1167"/>
      <c r="AR130" s="1167"/>
      <c r="AS130" s="1167"/>
      <c r="AT130" s="1168"/>
      <c r="AU130" s="284"/>
      <c r="AV130" s="284"/>
      <c r="AW130" s="284"/>
      <c r="AX130" s="1157" t="s">
        <v>502</v>
      </c>
      <c r="AY130" s="1040"/>
      <c r="AZ130" s="1040"/>
      <c r="BA130" s="1040"/>
      <c r="BB130" s="1040"/>
      <c r="BC130" s="1040"/>
      <c r="BD130" s="1040"/>
      <c r="BE130" s="1041"/>
      <c r="BF130" s="1194">
        <v>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503</v>
      </c>
      <c r="X131" s="1202"/>
      <c r="Y131" s="1202"/>
      <c r="Z131" s="1203"/>
      <c r="AA131" s="1095">
        <v>6575229</v>
      </c>
      <c r="AB131" s="1074"/>
      <c r="AC131" s="1074"/>
      <c r="AD131" s="1074"/>
      <c r="AE131" s="1075"/>
      <c r="AF131" s="1073">
        <v>6568014</v>
      </c>
      <c r="AG131" s="1074"/>
      <c r="AH131" s="1074"/>
      <c r="AI131" s="1074"/>
      <c r="AJ131" s="1075"/>
      <c r="AK131" s="1073">
        <v>6386386</v>
      </c>
      <c r="AL131" s="1074"/>
      <c r="AM131" s="1074"/>
      <c r="AN131" s="1074"/>
      <c r="AO131" s="1075"/>
      <c r="AP131" s="1204"/>
      <c r="AQ131" s="1205"/>
      <c r="AR131" s="1205"/>
      <c r="AS131" s="1205"/>
      <c r="AT131" s="1206"/>
      <c r="AU131" s="284"/>
      <c r="AV131" s="284"/>
      <c r="AW131" s="284"/>
      <c r="AX131" s="1176" t="s">
        <v>504</v>
      </c>
      <c r="AY131" s="1127"/>
      <c r="AZ131" s="1127"/>
      <c r="BA131" s="1127"/>
      <c r="BB131" s="1127"/>
      <c r="BC131" s="1127"/>
      <c r="BD131" s="1127"/>
      <c r="BE131" s="1128"/>
      <c r="BF131" s="1177" t="s">
        <v>505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507</v>
      </c>
      <c r="W132" s="1187"/>
      <c r="X132" s="1187"/>
      <c r="Y132" s="1187"/>
      <c r="Z132" s="1188"/>
      <c r="AA132" s="1189">
        <v>8.7273005999999995</v>
      </c>
      <c r="AB132" s="1190"/>
      <c r="AC132" s="1190"/>
      <c r="AD132" s="1190"/>
      <c r="AE132" s="1191"/>
      <c r="AF132" s="1192">
        <v>9.003604438</v>
      </c>
      <c r="AG132" s="1190"/>
      <c r="AH132" s="1190"/>
      <c r="AI132" s="1190"/>
      <c r="AJ132" s="1191"/>
      <c r="AK132" s="1192">
        <v>9.5269687740000002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508</v>
      </c>
      <c r="W133" s="1170"/>
      <c r="X133" s="1170"/>
      <c r="Y133" s="1170"/>
      <c r="Z133" s="1171"/>
      <c r="AA133" s="1172">
        <v>9.1999999999999993</v>
      </c>
      <c r="AB133" s="1173"/>
      <c r="AC133" s="1173"/>
      <c r="AD133" s="1173"/>
      <c r="AE133" s="1174"/>
      <c r="AF133" s="1172">
        <v>9.1</v>
      </c>
      <c r="AG133" s="1173"/>
      <c r="AH133" s="1173"/>
      <c r="AI133" s="1173"/>
      <c r="AJ133" s="1174"/>
      <c r="AK133" s="1172">
        <v>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OkmgAS4Fb2B63YsTiPNQGFWHMLS8fNHO0Fzs5RoXHAujX0cj2q8Jxnco89kQ0r2sHMB+1DzS/co16BF7H+bsw==" saltValue="HuO+NYRQK0aDessTTjGS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hYr9DaX1oIwrXwB/8Qq7uIva1+SIyghhwf1VuHhFsXiQxroy/XyCwiyFkvYYEuY+HCReqLRhHozDF3bY3QeAw==" saltValue="U07H2v96u8g/WfxEj5J5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XeY7Akcm1/9+/6xVyBqT/Kxh+cG9a4SCE/m2CEUvdgTM/t9Y34HruK2LbV6NWqkwGnpnwDvZ5IAVZtCWdaHZg==" saltValue="MWuWpHbrA6LC7wzUhWLxF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517</v>
      </c>
      <c r="AL9" s="1213"/>
      <c r="AM9" s="1213"/>
      <c r="AN9" s="1214"/>
      <c r="AO9" s="312">
        <v>1977307</v>
      </c>
      <c r="AP9" s="312">
        <v>118508</v>
      </c>
      <c r="AQ9" s="313">
        <v>91459</v>
      </c>
      <c r="AR9" s="314">
        <v>29.6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518</v>
      </c>
      <c r="AL10" s="1213"/>
      <c r="AM10" s="1213"/>
      <c r="AN10" s="1214"/>
      <c r="AO10" s="315">
        <v>251586</v>
      </c>
      <c r="AP10" s="315">
        <v>15079</v>
      </c>
      <c r="AQ10" s="316">
        <v>7901</v>
      </c>
      <c r="AR10" s="317">
        <v>90.8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519</v>
      </c>
      <c r="AL11" s="1213"/>
      <c r="AM11" s="1213"/>
      <c r="AN11" s="1214"/>
      <c r="AO11" s="315">
        <v>45402</v>
      </c>
      <c r="AP11" s="315">
        <v>2721</v>
      </c>
      <c r="AQ11" s="316">
        <v>14810</v>
      </c>
      <c r="AR11" s="317">
        <v>-81.599999999999994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520</v>
      </c>
      <c r="AL12" s="1213"/>
      <c r="AM12" s="1213"/>
      <c r="AN12" s="1214"/>
      <c r="AO12" s="315">
        <v>96539</v>
      </c>
      <c r="AP12" s="315">
        <v>5786</v>
      </c>
      <c r="AQ12" s="316">
        <v>2479</v>
      </c>
      <c r="AR12" s="317">
        <v>133.4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523</v>
      </c>
      <c r="AL14" s="1213"/>
      <c r="AM14" s="1213"/>
      <c r="AN14" s="1214"/>
      <c r="AO14" s="315">
        <v>94620</v>
      </c>
      <c r="AP14" s="315">
        <v>5671</v>
      </c>
      <c r="AQ14" s="316">
        <v>6599</v>
      </c>
      <c r="AR14" s="317">
        <v>-14.1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524</v>
      </c>
      <c r="AL15" s="1213"/>
      <c r="AM15" s="1213"/>
      <c r="AN15" s="1214"/>
      <c r="AO15" s="315">
        <v>13095</v>
      </c>
      <c r="AP15" s="315">
        <v>785</v>
      </c>
      <c r="AQ15" s="316">
        <v>2390</v>
      </c>
      <c r="AR15" s="317">
        <v>-67.2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525</v>
      </c>
      <c r="AL16" s="1216"/>
      <c r="AM16" s="1216"/>
      <c r="AN16" s="1217"/>
      <c r="AO16" s="315">
        <v>-177491</v>
      </c>
      <c r="AP16" s="315">
        <v>-10638</v>
      </c>
      <c r="AQ16" s="316">
        <v>-8364</v>
      </c>
      <c r="AR16" s="317">
        <v>27.2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2301058</v>
      </c>
      <c r="AP17" s="315">
        <v>137912</v>
      </c>
      <c r="AQ17" s="316">
        <v>117274</v>
      </c>
      <c r="AR17" s="317">
        <v>17.600000000000001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530</v>
      </c>
      <c r="AL21" s="1208"/>
      <c r="AM21" s="1208"/>
      <c r="AN21" s="1209"/>
      <c r="AO21" s="327">
        <v>13.84</v>
      </c>
      <c r="AP21" s="328">
        <v>10.89</v>
      </c>
      <c r="AQ21" s="329">
        <v>2.95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531</v>
      </c>
      <c r="AL22" s="1208"/>
      <c r="AM22" s="1208"/>
      <c r="AN22" s="1209"/>
      <c r="AO22" s="332">
        <v>97.1</v>
      </c>
      <c r="AP22" s="333">
        <v>95.2</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535</v>
      </c>
      <c r="AL32" s="1224"/>
      <c r="AM32" s="1224"/>
      <c r="AN32" s="1225"/>
      <c r="AO32" s="342">
        <v>1385568</v>
      </c>
      <c r="AP32" s="342">
        <v>83043</v>
      </c>
      <c r="AQ32" s="343">
        <v>72398</v>
      </c>
      <c r="AR32" s="344">
        <v>14.7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536</v>
      </c>
      <c r="AL33" s="1224"/>
      <c r="AM33" s="1224"/>
      <c r="AN33" s="1225"/>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537</v>
      </c>
      <c r="AL34" s="1224"/>
      <c r="AM34" s="1224"/>
      <c r="AN34" s="1225"/>
      <c r="AO34" s="342" t="s">
        <v>522</v>
      </c>
      <c r="AP34" s="342" t="s">
        <v>522</v>
      </c>
      <c r="AQ34" s="343" t="s">
        <v>522</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538</v>
      </c>
      <c r="AL35" s="1224"/>
      <c r="AM35" s="1224"/>
      <c r="AN35" s="1225"/>
      <c r="AO35" s="342">
        <v>635635</v>
      </c>
      <c r="AP35" s="342">
        <v>38096</v>
      </c>
      <c r="AQ35" s="343">
        <v>20018</v>
      </c>
      <c r="AR35" s="344">
        <v>90.3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539</v>
      </c>
      <c r="AL36" s="1224"/>
      <c r="AM36" s="1224"/>
      <c r="AN36" s="1225"/>
      <c r="AO36" s="342">
        <v>829</v>
      </c>
      <c r="AP36" s="342">
        <v>50</v>
      </c>
      <c r="AQ36" s="343">
        <v>2674</v>
      </c>
      <c r="AR36" s="344">
        <v>-98.1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540</v>
      </c>
      <c r="AL37" s="1224"/>
      <c r="AM37" s="1224"/>
      <c r="AN37" s="1225"/>
      <c r="AO37" s="342">
        <v>10810</v>
      </c>
      <c r="AP37" s="342">
        <v>648</v>
      </c>
      <c r="AQ37" s="343">
        <v>1011</v>
      </c>
      <c r="AR37" s="344">
        <v>-35.9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541</v>
      </c>
      <c r="AL38" s="1227"/>
      <c r="AM38" s="1227"/>
      <c r="AN38" s="1228"/>
      <c r="AO38" s="345" t="s">
        <v>522</v>
      </c>
      <c r="AP38" s="345" t="s">
        <v>522</v>
      </c>
      <c r="AQ38" s="346">
        <v>5</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542</v>
      </c>
      <c r="AL39" s="1227"/>
      <c r="AM39" s="1227"/>
      <c r="AN39" s="1228"/>
      <c r="AO39" s="342">
        <v>-69900</v>
      </c>
      <c r="AP39" s="342">
        <v>-4189</v>
      </c>
      <c r="AQ39" s="343">
        <v>-2985</v>
      </c>
      <c r="AR39" s="344">
        <v>40.299999999999997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543</v>
      </c>
      <c r="AL40" s="1224"/>
      <c r="AM40" s="1224"/>
      <c r="AN40" s="1225"/>
      <c r="AO40" s="342">
        <v>-1354513</v>
      </c>
      <c r="AP40" s="342">
        <v>-81181</v>
      </c>
      <c r="AQ40" s="343">
        <v>-64844</v>
      </c>
      <c r="AR40" s="344">
        <v>25.2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608429</v>
      </c>
      <c r="AP41" s="342">
        <v>36466</v>
      </c>
      <c r="AQ41" s="343">
        <v>28277</v>
      </c>
      <c r="AR41" s="344">
        <v>29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512</v>
      </c>
      <c r="AN49" s="1220" t="s">
        <v>547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1802690</v>
      </c>
      <c r="AN51" s="364">
        <v>100980</v>
      </c>
      <c r="AO51" s="365">
        <v>-1.3</v>
      </c>
      <c r="AP51" s="366">
        <v>101693</v>
      </c>
      <c r="AQ51" s="367">
        <v>-13.9</v>
      </c>
      <c r="AR51" s="368">
        <v>12.6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1102194</v>
      </c>
      <c r="AN52" s="372">
        <v>61741</v>
      </c>
      <c r="AO52" s="373">
        <v>23.8</v>
      </c>
      <c r="AP52" s="374">
        <v>51066</v>
      </c>
      <c r="AQ52" s="375">
        <v>-6.5</v>
      </c>
      <c r="AR52" s="376">
        <v>30.3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2372892</v>
      </c>
      <c r="AN53" s="364">
        <v>135493</v>
      </c>
      <c r="AO53" s="365">
        <v>34.200000000000003</v>
      </c>
      <c r="AP53" s="366">
        <v>96635</v>
      </c>
      <c r="AQ53" s="367">
        <v>-5</v>
      </c>
      <c r="AR53" s="368">
        <v>39.200000000000003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1201334</v>
      </c>
      <c r="AN54" s="372">
        <v>68597</v>
      </c>
      <c r="AO54" s="373">
        <v>11.1</v>
      </c>
      <c r="AP54" s="374">
        <v>44408</v>
      </c>
      <c r="AQ54" s="375">
        <v>-13</v>
      </c>
      <c r="AR54" s="376">
        <v>24.1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2135542</v>
      </c>
      <c r="AN55" s="364">
        <v>123606</v>
      </c>
      <c r="AO55" s="365">
        <v>-8.8000000000000007</v>
      </c>
      <c r="AP55" s="366">
        <v>97062</v>
      </c>
      <c r="AQ55" s="367">
        <v>0.4</v>
      </c>
      <c r="AR55" s="368">
        <v>-9.1999999999999993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969780</v>
      </c>
      <c r="AN56" s="372">
        <v>56131</v>
      </c>
      <c r="AO56" s="373">
        <v>-18.2</v>
      </c>
      <c r="AP56" s="374">
        <v>50112</v>
      </c>
      <c r="AQ56" s="375">
        <v>12.8</v>
      </c>
      <c r="AR56" s="376">
        <v>-31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1515236</v>
      </c>
      <c r="AN57" s="364">
        <v>89342</v>
      </c>
      <c r="AO57" s="365">
        <v>-27.7</v>
      </c>
      <c r="AP57" s="366">
        <v>106005</v>
      </c>
      <c r="AQ57" s="367">
        <v>9.1999999999999993</v>
      </c>
      <c r="AR57" s="368">
        <v>-36.9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848113</v>
      </c>
      <c r="AN58" s="372">
        <v>50007</v>
      </c>
      <c r="AO58" s="373">
        <v>-10.9</v>
      </c>
      <c r="AP58" s="374">
        <v>58359</v>
      </c>
      <c r="AQ58" s="375">
        <v>16.5</v>
      </c>
      <c r="AR58" s="376">
        <v>-27.4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1729567</v>
      </c>
      <c r="AN59" s="364">
        <v>103660</v>
      </c>
      <c r="AO59" s="365">
        <v>16</v>
      </c>
      <c r="AP59" s="366">
        <v>98507</v>
      </c>
      <c r="AQ59" s="367">
        <v>-7.1</v>
      </c>
      <c r="AR59" s="368">
        <v>23.1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655372</v>
      </c>
      <c r="AN60" s="372">
        <v>39279</v>
      </c>
      <c r="AO60" s="373">
        <v>-21.5</v>
      </c>
      <c r="AP60" s="374">
        <v>47567</v>
      </c>
      <c r="AQ60" s="375">
        <v>-18.5</v>
      </c>
      <c r="AR60" s="376">
        <v>-3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1911185</v>
      </c>
      <c r="AN61" s="379">
        <v>110616</v>
      </c>
      <c r="AO61" s="380">
        <v>2.5</v>
      </c>
      <c r="AP61" s="381">
        <v>99980</v>
      </c>
      <c r="AQ61" s="382">
        <v>-3.3</v>
      </c>
      <c r="AR61" s="368">
        <v>5.8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955359</v>
      </c>
      <c r="AN62" s="372">
        <v>55151</v>
      </c>
      <c r="AO62" s="373">
        <v>-3.1</v>
      </c>
      <c r="AP62" s="374">
        <v>50302</v>
      </c>
      <c r="AQ62" s="375">
        <v>-1.7</v>
      </c>
      <c r="AR62" s="376">
        <v>-1.4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5t1atpQTZrKLt+b+yktT565l0gBuwOxz+ZwJdFtOtLQuNaG3yPkoFmE6k0r1Zz0+GeAajYKbtEnxkwwf/Nm+g==" saltValue="gloiJYcECj2x0himgRMx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h72tJaA7ApuvGsKbtjjhTcbhKXzuExWX5F2Mc1kENPQAhffOrP3XvOI32wwJwXJ6M8LuBPdE/Lj2qDlyVDPZA==" saltValue="BuqVjsc994nfk6NB6391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XBUOelrE4dqvpKck99rogiapBseJ8EZY/9b2+i8vDZKOXwdB9gO1CV5qsn8DmIrqpNPopTCKpeGCdlmlcUtbg==" saltValue="jBagVri8Tgx6FIdXpMZC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J45" sqref="J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2" t="s">
        <v>3</v>
      </c>
      <c r="D47" s="1232"/>
      <c r="E47" s="1233"/>
      <c r="F47" s="11">
        <v>25.66</v>
      </c>
      <c r="G47" s="12">
        <v>29.19</v>
      </c>
      <c r="H47" s="12">
        <v>20.5</v>
      </c>
      <c r="I47" s="12">
        <v>13.49</v>
      </c>
      <c r="J47" s="13">
        <v>13.26</v>
      </c>
    </row>
    <row r="48" spans="2:10" ht="57.75" customHeight="1" x14ac:dyDescent="0.15">
      <c r="B48" s="14"/>
      <c r="C48" s="1234" t="s">
        <v>4</v>
      </c>
      <c r="D48" s="1234"/>
      <c r="E48" s="1235"/>
      <c r="F48" s="15">
        <v>7.5</v>
      </c>
      <c r="G48" s="16">
        <v>3.52</v>
      </c>
      <c r="H48" s="16">
        <v>8.3699999999999992</v>
      </c>
      <c r="I48" s="16">
        <v>6.36</v>
      </c>
      <c r="J48" s="17">
        <v>7.74</v>
      </c>
    </row>
    <row r="49" spans="2:10" ht="57.75" customHeight="1" thickBot="1" x14ac:dyDescent="0.2">
      <c r="B49" s="18"/>
      <c r="C49" s="1236" t="s">
        <v>5</v>
      </c>
      <c r="D49" s="1236"/>
      <c r="E49" s="1237"/>
      <c r="F49" s="19" t="s">
        <v>568</v>
      </c>
      <c r="G49" s="20" t="s">
        <v>569</v>
      </c>
      <c r="H49" s="20" t="s">
        <v>570</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GIB0LMU7j5Zenct38jXg8hFNjNibF8qg3sekyME/af1hSEL3L5VAAFhm7vs32BiTtoyHqiuSArGvqHINqVa5Q==" saltValue="+s39nktF9g5giFzRUpb7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財務課 南川　達哉</cp:lastModifiedBy>
  <cp:lastPrinted>2020-08-19T07:38:43Z</cp:lastPrinted>
  <dcterms:created xsi:type="dcterms:W3CDTF">2020-02-10T01:56:21Z</dcterms:created>
  <dcterms:modified xsi:type="dcterms:W3CDTF">2020-10-06T07:28:47Z</dcterms:modified>
  <cp:category/>
</cp:coreProperties>
</file>